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55" documentId="11_CFAEED7E07779348787BC30415FC7F402CFB0F67" xr6:coauthVersionLast="47" xr6:coauthVersionMax="47" xr10:uidLastSave="{57EFAE25-DC93-4CBB-B5A0-1101FD26C012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'2008'!$A$1:$O$81</definedName>
    <definedName name="_xlnm.Print_Area" localSheetId="14">'2009'!$A$1:$O$82</definedName>
    <definedName name="_xlnm.Print_Area" localSheetId="13">'2010'!$A$1:$O$89</definedName>
    <definedName name="_xlnm.Print_Area" localSheetId="12">'2011'!$A$1:$O$83</definedName>
    <definedName name="_xlnm.Print_Area" localSheetId="11">'2012'!$A$1:$O$80</definedName>
    <definedName name="_xlnm.Print_Area" localSheetId="10">'2013'!$A$1:$O$84</definedName>
    <definedName name="_xlnm.Print_Area" localSheetId="9">'2014'!$A$1:$O$86</definedName>
    <definedName name="_xlnm.Print_Area" localSheetId="8">'2015'!$A$1:$O$92</definedName>
    <definedName name="_xlnm.Print_Area" localSheetId="7">'2016'!$A$1:$O$96</definedName>
    <definedName name="_xlnm.Print_Area" localSheetId="6">'2017'!$A$1:$O$95</definedName>
    <definedName name="_xlnm.Print_Area" localSheetId="5">'2018'!$A$1:$O$100</definedName>
    <definedName name="_xlnm.Print_Area" localSheetId="4">'2019'!$A$1:$O$97</definedName>
    <definedName name="_xlnm.Print_Area" localSheetId="3">'2020'!$A$1:$O$98</definedName>
    <definedName name="_xlnm.Print_Area" localSheetId="2">'2021'!$A$1:$P$100</definedName>
    <definedName name="_xlnm.Print_Area" localSheetId="1">'2022'!$A$1:$P$100</definedName>
    <definedName name="_xlnm.Print_Area" localSheetId="0">'2023'!$A$1:$P$106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1" i="49" l="1"/>
  <c r="P101" i="49" s="1"/>
  <c r="O100" i="49"/>
  <c r="P100" i="49" s="1"/>
  <c r="O99" i="49"/>
  <c r="P99" i="49" s="1"/>
  <c r="O98" i="49"/>
  <c r="P98" i="49" s="1"/>
  <c r="O97" i="49"/>
  <c r="P97" i="49" s="1"/>
  <c r="O96" i="49"/>
  <c r="P96" i="49" s="1"/>
  <c r="O95" i="49"/>
  <c r="P95" i="49" s="1"/>
  <c r="O94" i="49"/>
  <c r="P94" i="49" s="1"/>
  <c r="N93" i="49"/>
  <c r="M93" i="49"/>
  <c r="L93" i="49"/>
  <c r="K93" i="49"/>
  <c r="J93" i="49"/>
  <c r="I93" i="49"/>
  <c r="H93" i="49"/>
  <c r="G93" i="49"/>
  <c r="F93" i="49"/>
  <c r="E93" i="49"/>
  <c r="D93" i="49"/>
  <c r="O92" i="49"/>
  <c r="P92" i="49" s="1"/>
  <c r="O91" i="49"/>
  <c r="P91" i="49" s="1"/>
  <c r="O90" i="49"/>
  <c r="P90" i="49" s="1"/>
  <c r="O89" i="49"/>
  <c r="P89" i="49" s="1"/>
  <c r="O88" i="49"/>
  <c r="P88" i="49" s="1"/>
  <c r="O87" i="49"/>
  <c r="P87" i="49" s="1"/>
  <c r="O86" i="49"/>
  <c r="P86" i="49" s="1"/>
  <c r="O85" i="49"/>
  <c r="P85" i="49" s="1"/>
  <c r="O84" i="49"/>
  <c r="P84" i="49" s="1"/>
  <c r="O83" i="49"/>
  <c r="P83" i="49" s="1"/>
  <c r="O82" i="49"/>
  <c r="P82" i="49" s="1"/>
  <c r="N81" i="49"/>
  <c r="M81" i="49"/>
  <c r="L81" i="49"/>
  <c r="K81" i="49"/>
  <c r="J81" i="49"/>
  <c r="I81" i="49"/>
  <c r="H81" i="49"/>
  <c r="G81" i="49"/>
  <c r="F81" i="49"/>
  <c r="E81" i="49"/>
  <c r="D81" i="49"/>
  <c r="O80" i="49"/>
  <c r="P80" i="49" s="1"/>
  <c r="O79" i="49"/>
  <c r="P79" i="49" s="1"/>
  <c r="O78" i="49"/>
  <c r="P78" i="49" s="1"/>
  <c r="O77" i="49"/>
  <c r="P77" i="49" s="1"/>
  <c r="O76" i="49"/>
  <c r="P76" i="49" s="1"/>
  <c r="N75" i="49"/>
  <c r="M75" i="49"/>
  <c r="L75" i="49"/>
  <c r="K75" i="49"/>
  <c r="J75" i="49"/>
  <c r="I75" i="49"/>
  <c r="H75" i="49"/>
  <c r="G75" i="49"/>
  <c r="F75" i="49"/>
  <c r="E75" i="49"/>
  <c r="D75" i="49"/>
  <c r="O74" i="49"/>
  <c r="P74" i="49" s="1"/>
  <c r="O73" i="49"/>
  <c r="P73" i="49" s="1"/>
  <c r="O72" i="49"/>
  <c r="P72" i="49" s="1"/>
  <c r="O71" i="49"/>
  <c r="P71" i="49" s="1"/>
  <c r="O70" i="49"/>
  <c r="P70" i="49" s="1"/>
  <c r="O69" i="49"/>
  <c r="P69" i="49" s="1"/>
  <c r="O68" i="49"/>
  <c r="P68" i="49" s="1"/>
  <c r="O67" i="49"/>
  <c r="P67" i="49" s="1"/>
  <c r="O66" i="49"/>
  <c r="P66" i="49" s="1"/>
  <c r="O65" i="49"/>
  <c r="P65" i="49" s="1"/>
  <c r="O64" i="49"/>
  <c r="P64" i="49" s="1"/>
  <c r="O63" i="49"/>
  <c r="P63" i="49" s="1"/>
  <c r="O62" i="49"/>
  <c r="P62" i="49" s="1"/>
  <c r="O61" i="49"/>
  <c r="P61" i="49" s="1"/>
  <c r="O60" i="49"/>
  <c r="P60" i="49" s="1"/>
  <c r="N59" i="49"/>
  <c r="M59" i="49"/>
  <c r="L59" i="49"/>
  <c r="K59" i="49"/>
  <c r="J59" i="49"/>
  <c r="I59" i="49"/>
  <c r="H59" i="49"/>
  <c r="G59" i="49"/>
  <c r="F59" i="49"/>
  <c r="E59" i="49"/>
  <c r="D59" i="49"/>
  <c r="O58" i="49"/>
  <c r="P58" i="49" s="1"/>
  <c r="O57" i="49"/>
  <c r="P57" i="49" s="1"/>
  <c r="O56" i="49"/>
  <c r="P56" i="49" s="1"/>
  <c r="O55" i="49"/>
  <c r="P55" i="49" s="1"/>
  <c r="O54" i="49"/>
  <c r="P54" i="49" s="1"/>
  <c r="O53" i="49"/>
  <c r="P53" i="49" s="1"/>
  <c r="O52" i="49"/>
  <c r="P52" i="49" s="1"/>
  <c r="O51" i="49"/>
  <c r="P51" i="49" s="1"/>
  <c r="O50" i="49"/>
  <c r="P50" i="49" s="1"/>
  <c r="O49" i="49"/>
  <c r="P49" i="49" s="1"/>
  <c r="O48" i="49"/>
  <c r="P48" i="49" s="1"/>
  <c r="O47" i="49"/>
  <c r="P47" i="49" s="1"/>
  <c r="O46" i="49"/>
  <c r="P46" i="49" s="1"/>
  <c r="O45" i="49"/>
  <c r="P45" i="49" s="1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95" i="48"/>
  <c r="P95" i="48" s="1"/>
  <c r="O94" i="48"/>
  <c r="P94" i="48" s="1"/>
  <c r="O93" i="48"/>
  <c r="P93" i="48" s="1"/>
  <c r="O92" i="48"/>
  <c r="P92" i="48" s="1"/>
  <c r="O91" i="48"/>
  <c r="P91" i="48" s="1"/>
  <c r="O90" i="48"/>
  <c r="P90" i="48" s="1"/>
  <c r="O89" i="48"/>
  <c r="P89" i="48" s="1"/>
  <c r="N88" i="48"/>
  <c r="M88" i="48"/>
  <c r="L88" i="48"/>
  <c r="K88" i="48"/>
  <c r="J88" i="48"/>
  <c r="I88" i="48"/>
  <c r="H88" i="48"/>
  <c r="G88" i="48"/>
  <c r="F88" i="48"/>
  <c r="E88" i="48"/>
  <c r="D88" i="48"/>
  <c r="O87" i="48"/>
  <c r="P87" i="48" s="1"/>
  <c r="O86" i="48"/>
  <c r="P86" i="48" s="1"/>
  <c r="O85" i="48"/>
  <c r="P85" i="48" s="1"/>
  <c r="O84" i="48"/>
  <c r="P84" i="48" s="1"/>
  <c r="O83" i="48"/>
  <c r="P83" i="48" s="1"/>
  <c r="O82" i="48"/>
  <c r="P82" i="48" s="1"/>
  <c r="O81" i="48"/>
  <c r="P81" i="48" s="1"/>
  <c r="O80" i="48"/>
  <c r="P80" i="48" s="1"/>
  <c r="O79" i="48"/>
  <c r="P79" i="48" s="1"/>
  <c r="O78" i="48"/>
  <c r="P78" i="48" s="1"/>
  <c r="N77" i="48"/>
  <c r="M77" i="48"/>
  <c r="L77" i="48"/>
  <c r="K77" i="48"/>
  <c r="J77" i="48"/>
  <c r="I77" i="48"/>
  <c r="H77" i="48"/>
  <c r="G77" i="48"/>
  <c r="F77" i="48"/>
  <c r="E77" i="48"/>
  <c r="D77" i="48"/>
  <c r="O76" i="48"/>
  <c r="P76" i="48" s="1"/>
  <c r="O75" i="48"/>
  <c r="P75" i="48" s="1"/>
  <c r="O74" i="48"/>
  <c r="P74" i="48" s="1"/>
  <c r="O73" i="48"/>
  <c r="P73" i="48" s="1"/>
  <c r="N72" i="48"/>
  <c r="M72" i="48"/>
  <c r="L72" i="48"/>
  <c r="K72" i="48"/>
  <c r="J72" i="48"/>
  <c r="I72" i="48"/>
  <c r="H72" i="48"/>
  <c r="G72" i="48"/>
  <c r="F72" i="48"/>
  <c r="E72" i="48"/>
  <c r="D72" i="48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N57" i="48"/>
  <c r="M57" i="48"/>
  <c r="L57" i="48"/>
  <c r="K57" i="48"/>
  <c r="J57" i="48"/>
  <c r="I57" i="48"/>
  <c r="H57" i="48"/>
  <c r="G57" i="48"/>
  <c r="F57" i="48"/>
  <c r="E57" i="48"/>
  <c r="D57" i="48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1" i="49" l="1"/>
  <c r="P81" i="49" s="1"/>
  <c r="O59" i="49"/>
  <c r="P59" i="49" s="1"/>
  <c r="M102" i="49"/>
  <c r="N102" i="49"/>
  <c r="O5" i="49"/>
  <c r="P5" i="49" s="1"/>
  <c r="O37" i="49"/>
  <c r="P37" i="49" s="1"/>
  <c r="E102" i="49"/>
  <c r="F102" i="49"/>
  <c r="D102" i="49"/>
  <c r="G102" i="49"/>
  <c r="O75" i="49"/>
  <c r="P75" i="49" s="1"/>
  <c r="H102" i="49"/>
  <c r="I102" i="49"/>
  <c r="O93" i="49"/>
  <c r="P93" i="49" s="1"/>
  <c r="J102" i="49"/>
  <c r="K102" i="49"/>
  <c r="L102" i="49"/>
  <c r="O17" i="49"/>
  <c r="P17" i="49" s="1"/>
  <c r="O88" i="48"/>
  <c r="P88" i="48" s="1"/>
  <c r="O77" i="48"/>
  <c r="P77" i="48" s="1"/>
  <c r="O72" i="48"/>
  <c r="P72" i="48" s="1"/>
  <c r="O57" i="48"/>
  <c r="P57" i="48" s="1"/>
  <c r="O37" i="48"/>
  <c r="P37" i="48" s="1"/>
  <c r="D96" i="48"/>
  <c r="F96" i="48"/>
  <c r="I96" i="48"/>
  <c r="G96" i="48"/>
  <c r="L96" i="48"/>
  <c r="M96" i="48"/>
  <c r="H96" i="48"/>
  <c r="E96" i="48"/>
  <c r="J96" i="48"/>
  <c r="K96" i="48"/>
  <c r="N96" i="48"/>
  <c r="O17" i="48"/>
  <c r="P17" i="48" s="1"/>
  <c r="O5" i="48"/>
  <c r="P5" i="48" s="1"/>
  <c r="N32" i="45"/>
  <c r="O32" i="45"/>
  <c r="N31" i="45"/>
  <c r="O31" i="45" s="1"/>
  <c r="O95" i="47"/>
  <c r="P95" i="47" s="1"/>
  <c r="O94" i="47"/>
  <c r="P94" i="47" s="1"/>
  <c r="O93" i="47"/>
  <c r="P93" i="47" s="1"/>
  <c r="O92" i="47"/>
  <c r="P92" i="47" s="1"/>
  <c r="O91" i="47"/>
  <c r="P91" i="47"/>
  <c r="O90" i="47"/>
  <c r="P90" i="47"/>
  <c r="O89" i="47"/>
  <c r="P89" i="47" s="1"/>
  <c r="N88" i="47"/>
  <c r="M88" i="47"/>
  <c r="L88" i="47"/>
  <c r="K88" i="47"/>
  <c r="J88" i="47"/>
  <c r="I88" i="47"/>
  <c r="O88" i="47" s="1"/>
  <c r="P88" i="47" s="1"/>
  <c r="H88" i="47"/>
  <c r="G88" i="47"/>
  <c r="F88" i="47"/>
  <c r="E88" i="47"/>
  <c r="D88" i="47"/>
  <c r="O87" i="47"/>
  <c r="P87" i="47" s="1"/>
  <c r="O86" i="47"/>
  <c r="P86" i="47" s="1"/>
  <c r="O85" i="47"/>
  <c r="P85" i="47"/>
  <c r="O84" i="47"/>
  <c r="P84" i="47" s="1"/>
  <c r="O83" i="47"/>
  <c r="P83" i="47" s="1"/>
  <c r="O82" i="47"/>
  <c r="P82" i="47" s="1"/>
  <c r="O81" i="47"/>
  <c r="P81" i="47" s="1"/>
  <c r="O80" i="47"/>
  <c r="P80" i="47" s="1"/>
  <c r="O79" i="47"/>
  <c r="P79" i="47"/>
  <c r="N78" i="47"/>
  <c r="M78" i="47"/>
  <c r="O78" i="47" s="1"/>
  <c r="P78" i="47" s="1"/>
  <c r="L78" i="47"/>
  <c r="K78" i="47"/>
  <c r="J78" i="47"/>
  <c r="I78" i="47"/>
  <c r="H78" i="47"/>
  <c r="G78" i="47"/>
  <c r="F78" i="47"/>
  <c r="E78" i="47"/>
  <c r="D78" i="47"/>
  <c r="O77" i="47"/>
  <c r="P77" i="47"/>
  <c r="O76" i="47"/>
  <c r="P76" i="47"/>
  <c r="O75" i="47"/>
  <c r="P75" i="47"/>
  <c r="O74" i="47"/>
  <c r="P74" i="47" s="1"/>
  <c r="O73" i="47"/>
  <c r="P73" i="47"/>
  <c r="O72" i="47"/>
  <c r="P72" i="47"/>
  <c r="N71" i="47"/>
  <c r="M71" i="47"/>
  <c r="L71" i="47"/>
  <c r="K71" i="47"/>
  <c r="J71" i="47"/>
  <c r="I71" i="47"/>
  <c r="H71" i="47"/>
  <c r="G71" i="47"/>
  <c r="F71" i="47"/>
  <c r="E71" i="47"/>
  <c r="D71" i="47"/>
  <c r="O70" i="47"/>
  <c r="P70" i="47"/>
  <c r="O69" i="47"/>
  <c r="P69" i="47" s="1"/>
  <c r="O68" i="47"/>
  <c r="P68" i="47" s="1"/>
  <c r="O67" i="47"/>
  <c r="P67" i="47" s="1"/>
  <c r="O66" i="47"/>
  <c r="P66" i="47" s="1"/>
  <c r="O65" i="47"/>
  <c r="P65" i="47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N55" i="47"/>
  <c r="M55" i="47"/>
  <c r="L55" i="47"/>
  <c r="K55" i="47"/>
  <c r="J55" i="47"/>
  <c r="I55" i="47"/>
  <c r="H55" i="47"/>
  <c r="G55" i="47"/>
  <c r="G96" i="47" s="1"/>
  <c r="F55" i="47"/>
  <c r="O55" i="47" s="1"/>
  <c r="P55" i="47" s="1"/>
  <c r="E55" i="47"/>
  <c r="D55" i="47"/>
  <c r="O54" i="47"/>
  <c r="P54" i="47"/>
  <c r="O53" i="47"/>
  <c r="P53" i="47" s="1"/>
  <c r="O52" i="47"/>
  <c r="P52" i="47" s="1"/>
  <c r="O51" i="47"/>
  <c r="P51" i="47" s="1"/>
  <c r="O50" i="47"/>
  <c r="P50" i="47"/>
  <c r="O49" i="47"/>
  <c r="P49" i="47"/>
  <c r="O48" i="47"/>
  <c r="P48" i="47"/>
  <c r="O47" i="47"/>
  <c r="P47" i="47" s="1"/>
  <c r="O46" i="47"/>
  <c r="P46" i="47"/>
  <c r="O45" i="47"/>
  <c r="P45" i="47"/>
  <c r="O44" i="47"/>
  <c r="P44" i="47" s="1"/>
  <c r="O43" i="47"/>
  <c r="P43" i="47"/>
  <c r="O42" i="47"/>
  <c r="P42" i="47" s="1"/>
  <c r="O41" i="47"/>
  <c r="P41" i="47" s="1"/>
  <c r="O40" i="47"/>
  <c r="P40" i="47" s="1"/>
  <c r="O39" i="47"/>
  <c r="P39" i="47"/>
  <c r="O38" i="47"/>
  <c r="P38" i="47"/>
  <c r="O37" i="47"/>
  <c r="P37" i="47"/>
  <c r="O36" i="47"/>
  <c r="P36" i="47"/>
  <c r="N35" i="47"/>
  <c r="M35" i="47"/>
  <c r="L35" i="47"/>
  <c r="O35" i="47" s="1"/>
  <c r="P35" i="47" s="1"/>
  <c r="K35" i="47"/>
  <c r="J35" i="47"/>
  <c r="I35" i="47"/>
  <c r="H35" i="47"/>
  <c r="G35" i="47"/>
  <c r="F35" i="47"/>
  <c r="E35" i="47"/>
  <c r="D35" i="47"/>
  <c r="O34" i="47"/>
  <c r="P34" i="47" s="1"/>
  <c r="O33" i="47"/>
  <c r="P33" i="47"/>
  <c r="O32" i="47"/>
  <c r="P32" i="47"/>
  <c r="O31" i="47"/>
  <c r="P31" i="47" s="1"/>
  <c r="O30" i="47"/>
  <c r="P30" i="47" s="1"/>
  <c r="O29" i="47"/>
  <c r="P29" i="47" s="1"/>
  <c r="O28" i="47"/>
  <c r="P28" i="47" s="1"/>
  <c r="O27" i="47"/>
  <c r="P27" i="47"/>
  <c r="O26" i="47"/>
  <c r="P26" i="47" s="1"/>
  <c r="O25" i="47"/>
  <c r="P25" i="47"/>
  <c r="O24" i="47"/>
  <c r="P24" i="47" s="1"/>
  <c r="O23" i="47"/>
  <c r="P23" i="47" s="1"/>
  <c r="O22" i="47"/>
  <c r="P22" i="47" s="1"/>
  <c r="O21" i="47"/>
  <c r="P21" i="47" s="1"/>
  <c r="O20" i="47"/>
  <c r="P20" i="47"/>
  <c r="O19" i="47"/>
  <c r="P19" i="47"/>
  <c r="O18" i="47"/>
  <c r="P18" i="47" s="1"/>
  <c r="N17" i="47"/>
  <c r="N96" i="47" s="1"/>
  <c r="M17" i="47"/>
  <c r="L17" i="47"/>
  <c r="L96" i="47" s="1"/>
  <c r="K17" i="47"/>
  <c r="K96" i="47" s="1"/>
  <c r="J17" i="47"/>
  <c r="J96" i="47" s="1"/>
  <c r="I17" i="47"/>
  <c r="I96" i="47" s="1"/>
  <c r="H17" i="47"/>
  <c r="O17" i="47" s="1"/>
  <c r="P17" i="47" s="1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/>
  <c r="O11" i="47"/>
  <c r="P11" i="47" s="1"/>
  <c r="O10" i="47"/>
  <c r="P10" i="47"/>
  <c r="O9" i="47"/>
  <c r="P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F96" i="47" s="1"/>
  <c r="E5" i="47"/>
  <c r="E96" i="47" s="1"/>
  <c r="D5" i="47"/>
  <c r="D96" i="47" s="1"/>
  <c r="N93" i="45"/>
  <c r="O93" i="45"/>
  <c r="N92" i="45"/>
  <c r="O92" i="45" s="1"/>
  <c r="N91" i="45"/>
  <c r="O91" i="45" s="1"/>
  <c r="N90" i="45"/>
  <c r="O90" i="45" s="1"/>
  <c r="N89" i="45"/>
  <c r="O89" i="45"/>
  <c r="M88" i="45"/>
  <c r="L88" i="45"/>
  <c r="K88" i="45"/>
  <c r="J88" i="45"/>
  <c r="I88" i="45"/>
  <c r="H88" i="45"/>
  <c r="G88" i="45"/>
  <c r="F88" i="45"/>
  <c r="E88" i="45"/>
  <c r="D88" i="45"/>
  <c r="N87" i="45"/>
  <c r="O87" i="45"/>
  <c r="N86" i="45"/>
  <c r="O86" i="45"/>
  <c r="N85" i="45"/>
  <c r="O85" i="45"/>
  <c r="N84" i="45"/>
  <c r="O84" i="45"/>
  <c r="N83" i="45"/>
  <c r="O83" i="45" s="1"/>
  <c r="N82" i="45"/>
  <c r="O82" i="45" s="1"/>
  <c r="N81" i="45"/>
  <c r="O81" i="45" s="1"/>
  <c r="N80" i="45"/>
  <c r="O80" i="45"/>
  <c r="N79" i="45"/>
  <c r="O79" i="45" s="1"/>
  <c r="N78" i="45"/>
  <c r="O78" i="45" s="1"/>
  <c r="M77" i="45"/>
  <c r="L77" i="45"/>
  <c r="K77" i="45"/>
  <c r="J77" i="45"/>
  <c r="I77" i="45"/>
  <c r="H77" i="45"/>
  <c r="G77" i="45"/>
  <c r="F77" i="45"/>
  <c r="E77" i="45"/>
  <c r="D77" i="45"/>
  <c r="N76" i="45"/>
  <c r="O76" i="45" s="1"/>
  <c r="N75" i="45"/>
  <c r="O75" i="45" s="1"/>
  <c r="N74" i="45"/>
  <c r="O74" i="45" s="1"/>
  <c r="N73" i="45"/>
  <c r="O73" i="45"/>
  <c r="N72" i="45"/>
  <c r="O72" i="45" s="1"/>
  <c r="M71" i="45"/>
  <c r="L71" i="45"/>
  <c r="K71" i="45"/>
  <c r="J71" i="45"/>
  <c r="I71" i="45"/>
  <c r="H71" i="45"/>
  <c r="G71" i="45"/>
  <c r="F71" i="45"/>
  <c r="E71" i="45"/>
  <c r="D71" i="45"/>
  <c r="D94" i="45" s="1"/>
  <c r="N70" i="45"/>
  <c r="O70" i="45" s="1"/>
  <c r="N69" i="45"/>
  <c r="O69" i="45"/>
  <c r="N68" i="45"/>
  <c r="O68" i="45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/>
  <c r="N60" i="45"/>
  <c r="O60" i="45" s="1"/>
  <c r="N59" i="45"/>
  <c r="O59" i="45" s="1"/>
  <c r="N58" i="45"/>
  <c r="O58" i="45" s="1"/>
  <c r="N57" i="45"/>
  <c r="O57" i="45" s="1"/>
  <c r="N56" i="45"/>
  <c r="O56" i="45"/>
  <c r="M55" i="45"/>
  <c r="L55" i="45"/>
  <c r="K55" i="45"/>
  <c r="J55" i="45"/>
  <c r="I55" i="45"/>
  <c r="H55" i="45"/>
  <c r="G55" i="45"/>
  <c r="F55" i="45"/>
  <c r="E55" i="45"/>
  <c r="N55" i="45" s="1"/>
  <c r="O55" i="45" s="1"/>
  <c r="D55" i="45"/>
  <c r="N54" i="45"/>
  <c r="O54" i="45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/>
  <c r="N47" i="45"/>
  <c r="O47" i="45" s="1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/>
  <c r="M35" i="45"/>
  <c r="L35" i="45"/>
  <c r="K35" i="45"/>
  <c r="J35" i="45"/>
  <c r="I35" i="45"/>
  <c r="H35" i="45"/>
  <c r="G35" i="45"/>
  <c r="F35" i="45"/>
  <c r="N35" i="45" s="1"/>
  <c r="O35" i="45" s="1"/>
  <c r="E35" i="45"/>
  <c r="D35" i="45"/>
  <c r="N34" i="45"/>
  <c r="O34" i="45" s="1"/>
  <c r="N33" i="45"/>
  <c r="O33" i="45" s="1"/>
  <c r="N30" i="45"/>
  <c r="O30" i="45" s="1"/>
  <c r="N29" i="45"/>
  <c r="O29" i="45" s="1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/>
  <c r="N22" i="45"/>
  <c r="O22" i="45" s="1"/>
  <c r="N21" i="45"/>
  <c r="O21" i="45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/>
  <c r="N15" i="45"/>
  <c r="O15" i="45"/>
  <c r="N14" i="45"/>
  <c r="O14" i="45" s="1"/>
  <c r="N13" i="45"/>
  <c r="O13" i="45" s="1"/>
  <c r="N12" i="45"/>
  <c r="O12" i="45"/>
  <c r="N11" i="45"/>
  <c r="O11" i="45" s="1"/>
  <c r="N10" i="45"/>
  <c r="O10" i="45" s="1"/>
  <c r="N9" i="45"/>
  <c r="O9" i="45"/>
  <c r="N8" i="45"/>
  <c r="O8" i="45"/>
  <c r="N7" i="45"/>
  <c r="O7" i="45" s="1"/>
  <c r="N6" i="45"/>
  <c r="O6" i="45"/>
  <c r="M5" i="45"/>
  <c r="L5" i="45"/>
  <c r="K5" i="45"/>
  <c r="K94" i="45" s="1"/>
  <c r="J5" i="45"/>
  <c r="I5" i="45"/>
  <c r="N5" i="45" s="1"/>
  <c r="O5" i="45" s="1"/>
  <c r="H5" i="45"/>
  <c r="G5" i="45"/>
  <c r="F5" i="45"/>
  <c r="E5" i="45"/>
  <c r="D5" i="45"/>
  <c r="N92" i="44"/>
  <c r="O92" i="44" s="1"/>
  <c r="N91" i="44"/>
  <c r="O91" i="44" s="1"/>
  <c r="N90" i="44"/>
  <c r="O90" i="44" s="1"/>
  <c r="N89" i="44"/>
  <c r="O89" i="44"/>
  <c r="N88" i="44"/>
  <c r="O88" i="44"/>
  <c r="N87" i="44"/>
  <c r="O87" i="44" s="1"/>
  <c r="M86" i="44"/>
  <c r="L86" i="44"/>
  <c r="K86" i="44"/>
  <c r="J86" i="44"/>
  <c r="I86" i="44"/>
  <c r="H86" i="44"/>
  <c r="N86" i="44" s="1"/>
  <c r="O86" i="44" s="1"/>
  <c r="G86" i="44"/>
  <c r="F86" i="44"/>
  <c r="E86" i="44"/>
  <c r="D86" i="44"/>
  <c r="N85" i="44"/>
  <c r="O85" i="44" s="1"/>
  <c r="N84" i="44"/>
  <c r="O84" i="44" s="1"/>
  <c r="N83" i="44"/>
  <c r="O83" i="44" s="1"/>
  <c r="N82" i="44"/>
  <c r="O82" i="44"/>
  <c r="N81" i="44"/>
  <c r="O81" i="44"/>
  <c r="N80" i="44"/>
  <c r="O80" i="44"/>
  <c r="N79" i="44"/>
  <c r="O79" i="44" s="1"/>
  <c r="N78" i="44"/>
  <c r="O78" i="44" s="1"/>
  <c r="N77" i="44"/>
  <c r="O77" i="44"/>
  <c r="M76" i="44"/>
  <c r="L76" i="44"/>
  <c r="L93" i="44" s="1"/>
  <c r="K76" i="44"/>
  <c r="J76" i="44"/>
  <c r="I76" i="44"/>
  <c r="H76" i="44"/>
  <c r="G76" i="44"/>
  <c r="F76" i="44"/>
  <c r="E76" i="44"/>
  <c r="D76" i="44"/>
  <c r="N75" i="44"/>
  <c r="O75" i="44"/>
  <c r="N74" i="44"/>
  <c r="O74" i="44" s="1"/>
  <c r="N73" i="44"/>
  <c r="O73" i="44"/>
  <c r="N72" i="44"/>
  <c r="O72" i="44"/>
  <c r="N71" i="44"/>
  <c r="O71" i="44" s="1"/>
  <c r="M70" i="44"/>
  <c r="L70" i="44"/>
  <c r="K70" i="44"/>
  <c r="J70" i="44"/>
  <c r="I70" i="44"/>
  <c r="H70" i="44"/>
  <c r="G70" i="44"/>
  <c r="F70" i="44"/>
  <c r="E70" i="44"/>
  <c r="D70" i="44"/>
  <c r="N69" i="44"/>
  <c r="O69" i="44" s="1"/>
  <c r="N68" i="44"/>
  <c r="O68" i="44" s="1"/>
  <c r="N67" i="44"/>
  <c r="O67" i="44"/>
  <c r="N66" i="44"/>
  <c r="O66" i="44"/>
  <c r="N65" i="44"/>
  <c r="O65" i="44"/>
  <c r="N64" i="44"/>
  <c r="O64" i="44" s="1"/>
  <c r="N63" i="44"/>
  <c r="O63" i="44" s="1"/>
  <c r="N62" i="44"/>
  <c r="O62" i="44" s="1"/>
  <c r="N61" i="44"/>
  <c r="O61" i="44"/>
  <c r="N60" i="44"/>
  <c r="O60" i="44" s="1"/>
  <c r="N59" i="44"/>
  <c r="O59" i="44"/>
  <c r="N58" i="44"/>
  <c r="O58" i="44" s="1"/>
  <c r="N57" i="44"/>
  <c r="O57" i="44" s="1"/>
  <c r="N56" i="44"/>
  <c r="O56" i="44" s="1"/>
  <c r="N55" i="44"/>
  <c r="O55" i="44"/>
  <c r="M54" i="44"/>
  <c r="L54" i="44"/>
  <c r="K54" i="44"/>
  <c r="J54" i="44"/>
  <c r="I54" i="44"/>
  <c r="H54" i="44"/>
  <c r="G54" i="44"/>
  <c r="F54" i="44"/>
  <c r="E54" i="44"/>
  <c r="D54" i="44"/>
  <c r="N53" i="44"/>
  <c r="O53" i="44" s="1"/>
  <c r="N52" i="44"/>
  <c r="O52" i="44" s="1"/>
  <c r="N51" i="44"/>
  <c r="O51" i="44" s="1"/>
  <c r="N50" i="44"/>
  <c r="O50" i="44"/>
  <c r="N49" i="44"/>
  <c r="O49" i="44" s="1"/>
  <c r="N48" i="44"/>
  <c r="O48" i="44" s="1"/>
  <c r="N47" i="44"/>
  <c r="O47" i="44"/>
  <c r="N46" i="44"/>
  <c r="O46" i="44"/>
  <c r="N45" i="44"/>
  <c r="O45" i="44"/>
  <c r="N44" i="44"/>
  <c r="O44" i="44"/>
  <c r="N43" i="44"/>
  <c r="O43" i="44" s="1"/>
  <c r="N42" i="44"/>
  <c r="O42" i="44" s="1"/>
  <c r="N41" i="44"/>
  <c r="O41" i="44" s="1"/>
  <c r="N40" i="44"/>
  <c r="O40" i="44"/>
  <c r="N39" i="44"/>
  <c r="O39" i="44" s="1"/>
  <c r="N38" i="44"/>
  <c r="O38" i="44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6" i="44" s="1"/>
  <c r="O36" i="44" s="1"/>
  <c r="N35" i="44"/>
  <c r="O35" i="44" s="1"/>
  <c r="N34" i="44"/>
  <c r="O34" i="44" s="1"/>
  <c r="N33" i="44"/>
  <c r="O33" i="44" s="1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/>
  <c r="N26" i="44"/>
  <c r="O26" i="44"/>
  <c r="N25" i="44"/>
  <c r="O25" i="44" s="1"/>
  <c r="N24" i="44"/>
  <c r="O24" i="44"/>
  <c r="N23" i="44"/>
  <c r="O23" i="44" s="1"/>
  <c r="N22" i="44"/>
  <c r="O22" i="44" s="1"/>
  <c r="N21" i="44"/>
  <c r="O21" i="44" s="1"/>
  <c r="N20" i="44"/>
  <c r="O20" i="44"/>
  <c r="N19" i="44"/>
  <c r="O19" i="44" s="1"/>
  <c r="N18" i="44"/>
  <c r="O18" i="44" s="1"/>
  <c r="M17" i="44"/>
  <c r="L17" i="44"/>
  <c r="K17" i="44"/>
  <c r="J17" i="44"/>
  <c r="I17" i="44"/>
  <c r="H17" i="44"/>
  <c r="G17" i="44"/>
  <c r="G93" i="44" s="1"/>
  <c r="F17" i="44"/>
  <c r="F93" i="44" s="1"/>
  <c r="E17" i="44"/>
  <c r="E93" i="44" s="1"/>
  <c r="D17" i="44"/>
  <c r="N17" i="44" s="1"/>
  <c r="O17" i="44" s="1"/>
  <c r="N16" i="44"/>
  <c r="O16" i="44"/>
  <c r="N15" i="44"/>
  <c r="O15" i="44" s="1"/>
  <c r="N14" i="44"/>
  <c r="O14" i="44" s="1"/>
  <c r="N13" i="44"/>
  <c r="O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/>
  <c r="N6" i="44"/>
  <c r="O6" i="44" s="1"/>
  <c r="M5" i="44"/>
  <c r="L5" i="44"/>
  <c r="K5" i="44"/>
  <c r="K93" i="44" s="1"/>
  <c r="J5" i="44"/>
  <c r="N5" i="44" s="1"/>
  <c r="O5" i="44" s="1"/>
  <c r="I5" i="44"/>
  <c r="H5" i="44"/>
  <c r="G5" i="44"/>
  <c r="F5" i="44"/>
  <c r="E5" i="44"/>
  <c r="D5" i="44"/>
  <c r="N95" i="43"/>
  <c r="O95" i="43" s="1"/>
  <c r="N94" i="43"/>
  <c r="O94" i="43"/>
  <c r="N93" i="43"/>
  <c r="O93" i="43"/>
  <c r="N92" i="43"/>
  <c r="O92" i="43" s="1"/>
  <c r="N91" i="43"/>
  <c r="O91" i="43" s="1"/>
  <c r="N90" i="43"/>
  <c r="O90" i="43" s="1"/>
  <c r="N89" i="43"/>
  <c r="O89" i="43" s="1"/>
  <c r="N88" i="43"/>
  <c r="O88" i="43"/>
  <c r="M87" i="43"/>
  <c r="L87" i="43"/>
  <c r="K87" i="43"/>
  <c r="J87" i="43"/>
  <c r="I87" i="43"/>
  <c r="H87" i="43"/>
  <c r="G87" i="43"/>
  <c r="F87" i="43"/>
  <c r="E87" i="43"/>
  <c r="D87" i="43"/>
  <c r="N86" i="43"/>
  <c r="O86" i="43"/>
  <c r="N85" i="43"/>
  <c r="O85" i="43"/>
  <c r="N84" i="43"/>
  <c r="O84" i="43" s="1"/>
  <c r="N83" i="43"/>
  <c r="O83" i="43" s="1"/>
  <c r="N82" i="43"/>
  <c r="O82" i="43"/>
  <c r="N81" i="43"/>
  <c r="O81" i="43"/>
  <c r="N80" i="43"/>
  <c r="O80" i="43" s="1"/>
  <c r="N79" i="43"/>
  <c r="O79" i="43"/>
  <c r="N78" i="43"/>
  <c r="O78" i="43" s="1"/>
  <c r="M77" i="43"/>
  <c r="L77" i="43"/>
  <c r="K77" i="43"/>
  <c r="J77" i="43"/>
  <c r="I77" i="43"/>
  <c r="H77" i="43"/>
  <c r="H96" i="43" s="1"/>
  <c r="G77" i="43"/>
  <c r="F77" i="43"/>
  <c r="E77" i="43"/>
  <c r="D77" i="43"/>
  <c r="N77" i="43" s="1"/>
  <c r="O77" i="43" s="1"/>
  <c r="N76" i="43"/>
  <c r="O76" i="43" s="1"/>
  <c r="N75" i="43"/>
  <c r="O75" i="43" s="1"/>
  <c r="N74" i="43"/>
  <c r="O74" i="43"/>
  <c r="N73" i="43"/>
  <c r="O73" i="43"/>
  <c r="N72" i="43"/>
  <c r="O72" i="43" s="1"/>
  <c r="M71" i="43"/>
  <c r="L71" i="43"/>
  <c r="K71" i="43"/>
  <c r="J71" i="43"/>
  <c r="I71" i="43"/>
  <c r="H71" i="43"/>
  <c r="G71" i="43"/>
  <c r="F71" i="43"/>
  <c r="E71" i="43"/>
  <c r="D71" i="43"/>
  <c r="N71" i="43" s="1"/>
  <c r="O71" i="43" s="1"/>
  <c r="N70" i="43"/>
  <c r="O70" i="43"/>
  <c r="N69" i="43"/>
  <c r="O69" i="43" s="1"/>
  <c r="N68" i="43"/>
  <c r="O68" i="43" s="1"/>
  <c r="N67" i="43"/>
  <c r="O67" i="43" s="1"/>
  <c r="N66" i="43"/>
  <c r="O66" i="43"/>
  <c r="N65" i="43"/>
  <c r="O65" i="43" s="1"/>
  <c r="N64" i="43"/>
  <c r="O64" i="43"/>
  <c r="N63" i="43"/>
  <c r="O63" i="43" s="1"/>
  <c r="N62" i="43"/>
  <c r="O62" i="43" s="1"/>
  <c r="N61" i="43"/>
  <c r="O61" i="43" s="1"/>
  <c r="N60" i="43"/>
  <c r="O60" i="43"/>
  <c r="N59" i="43"/>
  <c r="O59" i="43"/>
  <c r="N58" i="43"/>
  <c r="O58" i="43"/>
  <c r="N57" i="43"/>
  <c r="O57" i="43" s="1"/>
  <c r="N56" i="43"/>
  <c r="O56" i="43" s="1"/>
  <c r="N55" i="43"/>
  <c r="O55" i="43" s="1"/>
  <c r="M54" i="43"/>
  <c r="L54" i="43"/>
  <c r="N54" i="43" s="1"/>
  <c r="O54" i="43" s="1"/>
  <c r="K54" i="43"/>
  <c r="J54" i="43"/>
  <c r="I54" i="43"/>
  <c r="H54" i="43"/>
  <c r="G54" i="43"/>
  <c r="F54" i="43"/>
  <c r="E54" i="43"/>
  <c r="D54" i="43"/>
  <c r="N53" i="43"/>
  <c r="O53" i="43" s="1"/>
  <c r="N52" i="43"/>
  <c r="O52" i="43"/>
  <c r="N51" i="43"/>
  <c r="O51" i="43" s="1"/>
  <c r="N50" i="43"/>
  <c r="O50" i="43"/>
  <c r="N49" i="43"/>
  <c r="O49" i="43" s="1"/>
  <c r="N48" i="43"/>
  <c r="O48" i="43" s="1"/>
  <c r="N47" i="43"/>
  <c r="O47" i="43" s="1"/>
  <c r="N46" i="43"/>
  <c r="O46" i="43"/>
  <c r="N45" i="43"/>
  <c r="O45" i="43" s="1"/>
  <c r="N44" i="43"/>
  <c r="O44" i="43"/>
  <c r="N43" i="43"/>
  <c r="O43" i="43" s="1"/>
  <c r="N42" i="43"/>
  <c r="O42" i="43" s="1"/>
  <c r="N41" i="43"/>
  <c r="O41" i="43" s="1"/>
  <c r="N40" i="43"/>
  <c r="O40" i="43"/>
  <c r="N39" i="43"/>
  <c r="O39" i="43"/>
  <c r="N38" i="43"/>
  <c r="O38" i="43"/>
  <c r="N37" i="43"/>
  <c r="O37" i="43" s="1"/>
  <c r="N36" i="43"/>
  <c r="O36" i="43" s="1"/>
  <c r="M35" i="43"/>
  <c r="L35" i="43"/>
  <c r="K35" i="43"/>
  <c r="N35" i="43" s="1"/>
  <c r="O35" i="43" s="1"/>
  <c r="J35" i="43"/>
  <c r="I35" i="43"/>
  <c r="H35" i="43"/>
  <c r="G35" i="43"/>
  <c r="F35" i="43"/>
  <c r="E35" i="43"/>
  <c r="D35" i="43"/>
  <c r="N34" i="43"/>
  <c r="O34" i="43" s="1"/>
  <c r="N33" i="43"/>
  <c r="O33" i="43" s="1"/>
  <c r="N32" i="43"/>
  <c r="O32" i="43"/>
  <c r="N31" i="43"/>
  <c r="O31" i="43"/>
  <c r="N30" i="43"/>
  <c r="O30" i="43"/>
  <c r="N29" i="43"/>
  <c r="O29" i="43"/>
  <c r="N28" i="43"/>
  <c r="O28" i="43" s="1"/>
  <c r="N27" i="43"/>
  <c r="O27" i="43" s="1"/>
  <c r="N26" i="43"/>
  <c r="O26" i="43" s="1"/>
  <c r="N25" i="43"/>
  <c r="O25" i="43"/>
  <c r="N24" i="43"/>
  <c r="O24" i="43" s="1"/>
  <c r="N23" i="43"/>
  <c r="O23" i="43"/>
  <c r="N22" i="43"/>
  <c r="O22" i="43" s="1"/>
  <c r="N21" i="43"/>
  <c r="O21" i="43" s="1"/>
  <c r="N20" i="43"/>
  <c r="O20" i="43"/>
  <c r="N19" i="43"/>
  <c r="O19" i="43"/>
  <c r="N18" i="43"/>
  <c r="O18" i="43"/>
  <c r="M17" i="43"/>
  <c r="L17" i="43"/>
  <c r="K17" i="43"/>
  <c r="K96" i="43" s="1"/>
  <c r="J17" i="43"/>
  <c r="J96" i="43" s="1"/>
  <c r="I17" i="43"/>
  <c r="I96" i="43" s="1"/>
  <c r="H17" i="43"/>
  <c r="G17" i="43"/>
  <c r="F17" i="43"/>
  <c r="E17" i="43"/>
  <c r="D17" i="43"/>
  <c r="N16" i="43"/>
  <c r="O16" i="43"/>
  <c r="N15" i="43"/>
  <c r="O15" i="43" s="1"/>
  <c r="N14" i="43"/>
  <c r="O14" i="43" s="1"/>
  <c r="N13" i="43"/>
  <c r="O13" i="43" s="1"/>
  <c r="N12" i="43"/>
  <c r="O12" i="43"/>
  <c r="N11" i="43"/>
  <c r="O11" i="43"/>
  <c r="N10" i="43"/>
  <c r="O10" i="43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90" i="42"/>
  <c r="O90" i="42"/>
  <c r="N89" i="42"/>
  <c r="O89" i="42"/>
  <c r="N88" i="42"/>
  <c r="O88" i="42"/>
  <c r="N87" i="42"/>
  <c r="O87" i="42" s="1"/>
  <c r="N86" i="42"/>
  <c r="O86" i="42" s="1"/>
  <c r="N85" i="42"/>
  <c r="O85" i="42" s="1"/>
  <c r="M84" i="42"/>
  <c r="L84" i="42"/>
  <c r="K84" i="42"/>
  <c r="J84" i="42"/>
  <c r="I84" i="42"/>
  <c r="H84" i="42"/>
  <c r="G84" i="42"/>
  <c r="F84" i="42"/>
  <c r="E84" i="42"/>
  <c r="D84" i="42"/>
  <c r="N83" i="42"/>
  <c r="O83" i="42" s="1"/>
  <c r="N82" i="42"/>
  <c r="O82" i="42" s="1"/>
  <c r="N81" i="42"/>
  <c r="O81" i="42" s="1"/>
  <c r="N80" i="42"/>
  <c r="O80" i="42"/>
  <c r="N79" i="42"/>
  <c r="O79" i="42" s="1"/>
  <c r="N78" i="42"/>
  <c r="O78" i="42" s="1"/>
  <c r="N77" i="42"/>
  <c r="O77" i="42" s="1"/>
  <c r="N76" i="42"/>
  <c r="O76" i="42" s="1"/>
  <c r="N75" i="42"/>
  <c r="O75" i="42"/>
  <c r="M74" i="42"/>
  <c r="L74" i="42"/>
  <c r="K74" i="42"/>
  <c r="J74" i="42"/>
  <c r="I74" i="42"/>
  <c r="H74" i="42"/>
  <c r="G74" i="42"/>
  <c r="F74" i="42"/>
  <c r="E74" i="42"/>
  <c r="D74" i="42"/>
  <c r="N73" i="42"/>
  <c r="O73" i="42"/>
  <c r="N72" i="42"/>
  <c r="O72" i="42" s="1"/>
  <c r="N71" i="42"/>
  <c r="O71" i="42"/>
  <c r="N70" i="42"/>
  <c r="O70" i="42" s="1"/>
  <c r="N69" i="42"/>
  <c r="O69" i="42" s="1"/>
  <c r="M68" i="42"/>
  <c r="L68" i="42"/>
  <c r="K68" i="42"/>
  <c r="J68" i="42"/>
  <c r="I68" i="42"/>
  <c r="H68" i="42"/>
  <c r="G68" i="42"/>
  <c r="F68" i="42"/>
  <c r="E68" i="42"/>
  <c r="D68" i="42"/>
  <c r="N67" i="42"/>
  <c r="O67" i="42" s="1"/>
  <c r="N66" i="42"/>
  <c r="O66" i="42"/>
  <c r="N65" i="42"/>
  <c r="O65" i="42"/>
  <c r="N64" i="42"/>
  <c r="O64" i="42"/>
  <c r="N63" i="42"/>
  <c r="O63" i="42"/>
  <c r="N62" i="42"/>
  <c r="O62" i="42" s="1"/>
  <c r="N61" i="42"/>
  <c r="O61" i="42" s="1"/>
  <c r="N60" i="42"/>
  <c r="O60" i="42"/>
  <c r="N59" i="42"/>
  <c r="O59" i="42"/>
  <c r="N58" i="42"/>
  <c r="O58" i="42"/>
  <c r="N57" i="42"/>
  <c r="O57" i="42"/>
  <c r="N56" i="42"/>
  <c r="O56" i="42" s="1"/>
  <c r="N55" i="42"/>
  <c r="O55" i="42" s="1"/>
  <c r="N54" i="42"/>
  <c r="O54" i="42"/>
  <c r="N53" i="42"/>
  <c r="O53" i="42"/>
  <c r="M52" i="42"/>
  <c r="L52" i="42"/>
  <c r="K52" i="42"/>
  <c r="J52" i="42"/>
  <c r="I52" i="42"/>
  <c r="H52" i="42"/>
  <c r="G52" i="42"/>
  <c r="F52" i="42"/>
  <c r="E52" i="42"/>
  <c r="D52" i="42"/>
  <c r="N52" i="42" s="1"/>
  <c r="O52" i="42" s="1"/>
  <c r="N51" i="42"/>
  <c r="O51" i="42"/>
  <c r="N50" i="42"/>
  <c r="O50" i="42"/>
  <c r="N49" i="42"/>
  <c r="O49" i="42" s="1"/>
  <c r="N48" i="42"/>
  <c r="O48" i="42" s="1"/>
  <c r="N47" i="42"/>
  <c r="O47" i="42" s="1"/>
  <c r="N46" i="42"/>
  <c r="O46" i="42"/>
  <c r="N45" i="42"/>
  <c r="O45" i="42"/>
  <c r="N44" i="42"/>
  <c r="O44" i="42"/>
  <c r="N43" i="42"/>
  <c r="O43" i="42" s="1"/>
  <c r="N42" i="42"/>
  <c r="O42" i="42" s="1"/>
  <c r="N41" i="42"/>
  <c r="O41" i="42" s="1"/>
  <c r="N40" i="42"/>
  <c r="O40" i="42"/>
  <c r="N39" i="42"/>
  <c r="O39" i="42"/>
  <c r="N38" i="42"/>
  <c r="O38" i="42"/>
  <c r="N37" i="42"/>
  <c r="O37" i="42" s="1"/>
  <c r="N36" i="42"/>
  <c r="O36" i="42" s="1"/>
  <c r="N35" i="42"/>
  <c r="O35" i="42" s="1"/>
  <c r="N34" i="42"/>
  <c r="O34" i="42"/>
  <c r="M33" i="42"/>
  <c r="L33" i="42"/>
  <c r="K33" i="42"/>
  <c r="J33" i="42"/>
  <c r="I33" i="42"/>
  <c r="H33" i="42"/>
  <c r="G33" i="42"/>
  <c r="F33" i="42"/>
  <c r="E33" i="42"/>
  <c r="D33" i="42"/>
  <c r="N33" i="42" s="1"/>
  <c r="O33" i="42" s="1"/>
  <c r="N32" i="42"/>
  <c r="O32" i="42"/>
  <c r="N31" i="42"/>
  <c r="O31" i="42"/>
  <c r="N30" i="42"/>
  <c r="O30" i="42" s="1"/>
  <c r="N29" i="42"/>
  <c r="O29" i="42"/>
  <c r="N28" i="42"/>
  <c r="O28" i="42" s="1"/>
  <c r="N27" i="42"/>
  <c r="O27" i="42" s="1"/>
  <c r="N26" i="42"/>
  <c r="O26" i="42"/>
  <c r="N25" i="42"/>
  <c r="O25" i="42"/>
  <c r="N24" i="42"/>
  <c r="O24" i="42" s="1"/>
  <c r="N23" i="42"/>
  <c r="O23" i="42"/>
  <c r="N22" i="42"/>
  <c r="O22" i="42" s="1"/>
  <c r="N21" i="42"/>
  <c r="O21" i="42" s="1"/>
  <c r="N20" i="42"/>
  <c r="O20" i="42"/>
  <c r="N19" i="42"/>
  <c r="O19" i="42"/>
  <c r="N18" i="42"/>
  <c r="O18" i="42" s="1"/>
  <c r="M17" i="42"/>
  <c r="L17" i="42"/>
  <c r="L91" i="42" s="1"/>
  <c r="K17" i="42"/>
  <c r="J17" i="42"/>
  <c r="I17" i="42"/>
  <c r="H17" i="42"/>
  <c r="G17" i="42"/>
  <c r="F17" i="42"/>
  <c r="E17" i="42"/>
  <c r="D17" i="42"/>
  <c r="N16" i="42"/>
  <c r="O16" i="42"/>
  <c r="N15" i="42"/>
  <c r="O15" i="42"/>
  <c r="N14" i="42"/>
  <c r="O14" i="42" s="1"/>
  <c r="N13" i="42"/>
  <c r="O13" i="42" s="1"/>
  <c r="N12" i="42"/>
  <c r="O12" i="42"/>
  <c r="N11" i="42"/>
  <c r="O11" i="42" s="1"/>
  <c r="N10" i="42"/>
  <c r="O10" i="42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G91" i="42" s="1"/>
  <c r="F5" i="42"/>
  <c r="E5" i="42"/>
  <c r="E91" i="42" s="1"/>
  <c r="D5" i="42"/>
  <c r="N91" i="41"/>
  <c r="O91" i="41" s="1"/>
  <c r="N90" i="41"/>
  <c r="O90" i="41"/>
  <c r="N89" i="41"/>
  <c r="O89" i="41"/>
  <c r="N88" i="41"/>
  <c r="O88" i="41"/>
  <c r="N87" i="41"/>
  <c r="O87" i="41" s="1"/>
  <c r="N86" i="41"/>
  <c r="O86" i="41" s="1"/>
  <c r="N85" i="41"/>
  <c r="O85" i="41" s="1"/>
  <c r="N84" i="41"/>
  <c r="O84" i="41"/>
  <c r="M83" i="41"/>
  <c r="L83" i="41"/>
  <c r="K83" i="41"/>
  <c r="J83" i="41"/>
  <c r="I83" i="41"/>
  <c r="H83" i="41"/>
  <c r="G83" i="41"/>
  <c r="F83" i="41"/>
  <c r="E83" i="41"/>
  <c r="D83" i="41"/>
  <c r="N82" i="41"/>
  <c r="O82" i="41"/>
  <c r="N81" i="41"/>
  <c r="O81" i="41"/>
  <c r="N80" i="41"/>
  <c r="O80" i="41"/>
  <c r="N79" i="41"/>
  <c r="O79" i="41" s="1"/>
  <c r="N78" i="41"/>
  <c r="O78" i="41" s="1"/>
  <c r="N77" i="41"/>
  <c r="O77" i="41"/>
  <c r="N76" i="41"/>
  <c r="O76" i="41"/>
  <c r="N75" i="41"/>
  <c r="O75" i="41"/>
  <c r="M74" i="41"/>
  <c r="L74" i="41"/>
  <c r="K74" i="41"/>
  <c r="J74" i="41"/>
  <c r="I74" i="41"/>
  <c r="H74" i="41"/>
  <c r="G74" i="41"/>
  <c r="F74" i="41"/>
  <c r="N74" i="41" s="1"/>
  <c r="O74" i="41" s="1"/>
  <c r="E74" i="41"/>
  <c r="D74" i="41"/>
  <c r="N73" i="41"/>
  <c r="O73" i="41"/>
  <c r="N72" i="41"/>
  <c r="O72" i="41" s="1"/>
  <c r="N71" i="41"/>
  <c r="O71" i="41" s="1"/>
  <c r="N70" i="41"/>
  <c r="O70" i="41" s="1"/>
  <c r="N69" i="41"/>
  <c r="O69" i="41"/>
  <c r="M68" i="41"/>
  <c r="L68" i="41"/>
  <c r="K68" i="41"/>
  <c r="J68" i="41"/>
  <c r="I68" i="41"/>
  <c r="H68" i="41"/>
  <c r="G68" i="41"/>
  <c r="F68" i="41"/>
  <c r="E68" i="41"/>
  <c r="D68" i="41"/>
  <c r="N68" i="41" s="1"/>
  <c r="O68" i="41" s="1"/>
  <c r="N67" i="41"/>
  <c r="O67" i="41"/>
  <c r="N66" i="41"/>
  <c r="O66" i="41"/>
  <c r="N65" i="41"/>
  <c r="O65" i="41" s="1"/>
  <c r="N64" i="41"/>
  <c r="O64" i="41"/>
  <c r="N63" i="41"/>
  <c r="O63" i="41" s="1"/>
  <c r="N62" i="41"/>
  <c r="O62" i="41" s="1"/>
  <c r="N61" i="41"/>
  <c r="O61" i="41"/>
  <c r="N60" i="41"/>
  <c r="O60" i="41"/>
  <c r="N59" i="41"/>
  <c r="O59" i="41" s="1"/>
  <c r="N58" i="41"/>
  <c r="O58" i="41"/>
  <c r="N57" i="41"/>
  <c r="O57" i="41" s="1"/>
  <c r="N56" i="41"/>
  <c r="O56" i="41" s="1"/>
  <c r="N55" i="41"/>
  <c r="O55" i="41"/>
  <c r="N54" i="41"/>
  <c r="O54" i="41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/>
  <c r="N50" i="41"/>
  <c r="O50" i="41"/>
  <c r="N49" i="41"/>
  <c r="O49" i="41" s="1"/>
  <c r="N48" i="41"/>
  <c r="O48" i="41" s="1"/>
  <c r="N47" i="41"/>
  <c r="O47" i="41"/>
  <c r="N46" i="41"/>
  <c r="O46" i="41" s="1"/>
  <c r="N45" i="41"/>
  <c r="O45" i="41"/>
  <c r="N44" i="41"/>
  <c r="O44" i="41"/>
  <c r="N43" i="41"/>
  <c r="O43" i="41" s="1"/>
  <c r="N42" i="41"/>
  <c r="O42" i="41" s="1"/>
  <c r="N41" i="41"/>
  <c r="O41" i="41"/>
  <c r="N40" i="41"/>
  <c r="O40" i="41" s="1"/>
  <c r="N39" i="41"/>
  <c r="O39" i="41"/>
  <c r="N38" i="41"/>
  <c r="O38" i="41"/>
  <c r="N37" i="41"/>
  <c r="O37" i="41" s="1"/>
  <c r="N36" i="41"/>
  <c r="O36" i="41" s="1"/>
  <c r="N35" i="41"/>
  <c r="O35" i="4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3" i="41" s="1"/>
  <c r="O33" i="41" s="1"/>
  <c r="N32" i="41"/>
  <c r="O32" i="41"/>
  <c r="N31" i="41"/>
  <c r="O31" i="41"/>
  <c r="N30" i="41"/>
  <c r="O30" i="41"/>
  <c r="N29" i="41"/>
  <c r="O29" i="41" s="1"/>
  <c r="N28" i="41"/>
  <c r="O28" i="41" s="1"/>
  <c r="N27" i="41"/>
  <c r="O27" i="41" s="1"/>
  <c r="N26" i="41"/>
  <c r="O26" i="41"/>
  <c r="N25" i="41"/>
  <c r="O25" i="41"/>
  <c r="N24" i="41"/>
  <c r="O24" i="41"/>
  <c r="N23" i="41"/>
  <c r="O23" i="41" s="1"/>
  <c r="N22" i="41"/>
  <c r="O22" i="41" s="1"/>
  <c r="N21" i="41"/>
  <c r="O21" i="41" s="1"/>
  <c r="N20" i="41"/>
  <c r="O20" i="41"/>
  <c r="N19" i="41"/>
  <c r="O19" i="4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 s="1"/>
  <c r="N13" i="41"/>
  <c r="O13" i="41"/>
  <c r="N12" i="41"/>
  <c r="O12" i="41"/>
  <c r="N11" i="41"/>
  <c r="O11" i="41"/>
  <c r="N10" i="41"/>
  <c r="O10" i="41"/>
  <c r="N9" i="41"/>
  <c r="O9" i="41" s="1"/>
  <c r="N8" i="41"/>
  <c r="O8" i="41" s="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N87" i="40"/>
  <c r="O87" i="40"/>
  <c r="N86" i="40"/>
  <c r="O86" i="40"/>
  <c r="N85" i="40"/>
  <c r="O85" i="40" s="1"/>
  <c r="N84" i="40"/>
  <c r="O84" i="40" s="1"/>
  <c r="N83" i="40"/>
  <c r="O83" i="40" s="1"/>
  <c r="N82" i="40"/>
  <c r="O82" i="40"/>
  <c r="M81" i="40"/>
  <c r="L81" i="40"/>
  <c r="K81" i="40"/>
  <c r="J81" i="40"/>
  <c r="I81" i="40"/>
  <c r="H81" i="40"/>
  <c r="G81" i="40"/>
  <c r="F81" i="40"/>
  <c r="E81" i="40"/>
  <c r="D81" i="40"/>
  <c r="N80" i="40"/>
  <c r="O80" i="40"/>
  <c r="N79" i="40"/>
  <c r="O79" i="40"/>
  <c r="N78" i="40"/>
  <c r="O78" i="40" s="1"/>
  <c r="N77" i="40"/>
  <c r="O77" i="40"/>
  <c r="N76" i="40"/>
  <c r="O76" i="40" s="1"/>
  <c r="N75" i="40"/>
  <c r="O75" i="40" s="1"/>
  <c r="N74" i="40"/>
  <c r="O74" i="40"/>
  <c r="N73" i="40"/>
  <c r="O73" i="40"/>
  <c r="M72" i="40"/>
  <c r="L72" i="40"/>
  <c r="K72" i="40"/>
  <c r="J72" i="40"/>
  <c r="I72" i="40"/>
  <c r="H72" i="40"/>
  <c r="N72" i="40" s="1"/>
  <c r="O72" i="40" s="1"/>
  <c r="G72" i="40"/>
  <c r="F72" i="40"/>
  <c r="E72" i="40"/>
  <c r="D72" i="40"/>
  <c r="N71" i="40"/>
  <c r="O71" i="40" s="1"/>
  <c r="N70" i="40"/>
  <c r="O70" i="40"/>
  <c r="N69" i="40"/>
  <c r="O69" i="40"/>
  <c r="N68" i="40"/>
  <c r="O68" i="40" s="1"/>
  <c r="N67" i="40"/>
  <c r="O67" i="40" s="1"/>
  <c r="M66" i="40"/>
  <c r="L66" i="40"/>
  <c r="K66" i="40"/>
  <c r="J66" i="40"/>
  <c r="I66" i="40"/>
  <c r="H66" i="40"/>
  <c r="G66" i="40"/>
  <c r="F66" i="40"/>
  <c r="N66" i="40" s="1"/>
  <c r="O66" i="40" s="1"/>
  <c r="E66" i="40"/>
  <c r="D66" i="40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/>
  <c r="N57" i="40"/>
  <c r="O57" i="40"/>
  <c r="N56" i="40"/>
  <c r="O56" i="40" s="1"/>
  <c r="N55" i="40"/>
  <c r="O55" i="40" s="1"/>
  <c r="N54" i="40"/>
  <c r="O54" i="40" s="1"/>
  <c r="N53" i="40"/>
  <c r="O53" i="40" s="1"/>
  <c r="N52" i="40"/>
  <c r="O52" i="40"/>
  <c r="N51" i="40"/>
  <c r="O51" i="40"/>
  <c r="M50" i="40"/>
  <c r="L50" i="40"/>
  <c r="K50" i="40"/>
  <c r="J50" i="40"/>
  <c r="I50" i="40"/>
  <c r="H50" i="40"/>
  <c r="G50" i="40"/>
  <c r="F50" i="40"/>
  <c r="E50" i="40"/>
  <c r="D50" i="40"/>
  <c r="N49" i="40"/>
  <c r="O49" i="40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/>
  <c r="N41" i="40"/>
  <c r="O41" i="40" s="1"/>
  <c r="N40" i="40"/>
  <c r="O40" i="40" s="1"/>
  <c r="N39" i="40"/>
  <c r="O39" i="40" s="1"/>
  <c r="N38" i="40"/>
  <c r="O38" i="40"/>
  <c r="N37" i="40"/>
  <c r="O37" i="40" s="1"/>
  <c r="N36" i="40"/>
  <c r="O36" i="40" s="1"/>
  <c r="N35" i="40"/>
  <c r="O35" i="40"/>
  <c r="N34" i="40"/>
  <c r="O34" i="40" s="1"/>
  <c r="M33" i="40"/>
  <c r="L33" i="40"/>
  <c r="K33" i="40"/>
  <c r="J33" i="40"/>
  <c r="I33" i="40"/>
  <c r="N33" i="40" s="1"/>
  <c r="O33" i="40" s="1"/>
  <c r="H33" i="40"/>
  <c r="G33" i="40"/>
  <c r="F33" i="40"/>
  <c r="E33" i="40"/>
  <c r="D33" i="40"/>
  <c r="N32" i="40"/>
  <c r="O32" i="40" s="1"/>
  <c r="N31" i="40"/>
  <c r="O31" i="40" s="1"/>
  <c r="N30" i="40"/>
  <c r="O30" i="40" s="1"/>
  <c r="N29" i="40"/>
  <c r="O29" i="40"/>
  <c r="N28" i="40"/>
  <c r="O28" i="40"/>
  <c r="N27" i="40"/>
  <c r="O27" i="40"/>
  <c r="N26" i="40"/>
  <c r="O26" i="40" s="1"/>
  <c r="N25" i="40"/>
  <c r="O25" i="40" s="1"/>
  <c r="N24" i="40"/>
  <c r="O24" i="40"/>
  <c r="N23" i="40"/>
  <c r="O23" i="40" s="1"/>
  <c r="N22" i="40"/>
  <c r="O22" i="40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I17" i="40"/>
  <c r="I88" i="40" s="1"/>
  <c r="H17" i="40"/>
  <c r="G17" i="40"/>
  <c r="F17" i="40"/>
  <c r="E17" i="40"/>
  <c r="D17" i="40"/>
  <c r="D88" i="40" s="1"/>
  <c r="N16" i="40"/>
  <c r="O16" i="40" s="1"/>
  <c r="N15" i="40"/>
  <c r="O15" i="40"/>
  <c r="N14" i="40"/>
  <c r="O14" i="40" s="1"/>
  <c r="N13" i="40"/>
  <c r="O13" i="40"/>
  <c r="N12" i="40"/>
  <c r="O12" i="40" s="1"/>
  <c r="N11" i="40"/>
  <c r="O11" i="40" s="1"/>
  <c r="N10" i="40"/>
  <c r="O10" i="40"/>
  <c r="N9" i="40"/>
  <c r="O9" i="40"/>
  <c r="N8" i="40"/>
  <c r="O8" i="40"/>
  <c r="N7" i="40"/>
  <c r="O7" i="40"/>
  <c r="N6" i="40"/>
  <c r="O6" i="40" s="1"/>
  <c r="M5" i="40"/>
  <c r="L5" i="40"/>
  <c r="N5" i="40" s="1"/>
  <c r="O5" i="40" s="1"/>
  <c r="K5" i="40"/>
  <c r="J5" i="40"/>
  <c r="I5" i="40"/>
  <c r="H5" i="40"/>
  <c r="G5" i="40"/>
  <c r="F5" i="40"/>
  <c r="E5" i="40"/>
  <c r="D5" i="40"/>
  <c r="N81" i="39"/>
  <c r="O81" i="39" s="1"/>
  <c r="N80" i="39"/>
  <c r="O80" i="39" s="1"/>
  <c r="N79" i="39"/>
  <c r="O79" i="39"/>
  <c r="N78" i="39"/>
  <c r="O78" i="39" s="1"/>
  <c r="N77" i="39"/>
  <c r="O77" i="39" s="1"/>
  <c r="N76" i="39"/>
  <c r="O76" i="39" s="1"/>
  <c r="M75" i="39"/>
  <c r="L75" i="39"/>
  <c r="K75" i="39"/>
  <c r="J75" i="39"/>
  <c r="I75" i="39"/>
  <c r="H75" i="39"/>
  <c r="G75" i="39"/>
  <c r="F75" i="39"/>
  <c r="E75" i="39"/>
  <c r="D75" i="39"/>
  <c r="N74" i="39"/>
  <c r="O74" i="39"/>
  <c r="N73" i="39"/>
  <c r="O73" i="39" s="1"/>
  <c r="N72" i="39"/>
  <c r="O72" i="39" s="1"/>
  <c r="N71" i="39"/>
  <c r="O71" i="39"/>
  <c r="N70" i="39"/>
  <c r="O70" i="39" s="1"/>
  <c r="N69" i="39"/>
  <c r="O69" i="39" s="1"/>
  <c r="N68" i="39"/>
  <c r="O68" i="39" s="1"/>
  <c r="N67" i="39"/>
  <c r="O67" i="39" s="1"/>
  <c r="M66" i="39"/>
  <c r="L66" i="39"/>
  <c r="K66" i="39"/>
  <c r="J66" i="39"/>
  <c r="N66" i="39" s="1"/>
  <c r="O66" i="39" s="1"/>
  <c r="I66" i="39"/>
  <c r="H66" i="39"/>
  <c r="G66" i="39"/>
  <c r="F66" i="39"/>
  <c r="E66" i="39"/>
  <c r="D66" i="39"/>
  <c r="N65" i="39"/>
  <c r="O65" i="39" s="1"/>
  <c r="N64" i="39"/>
  <c r="O64" i="39" s="1"/>
  <c r="N63" i="39"/>
  <c r="O63" i="39"/>
  <c r="N62" i="39"/>
  <c r="O62" i="39"/>
  <c r="N61" i="39"/>
  <c r="O61" i="39"/>
  <c r="M60" i="39"/>
  <c r="L60" i="39"/>
  <c r="K60" i="39"/>
  <c r="J60" i="39"/>
  <c r="I60" i="39"/>
  <c r="H60" i="39"/>
  <c r="G60" i="39"/>
  <c r="F60" i="39"/>
  <c r="E60" i="39"/>
  <c r="D60" i="39"/>
  <c r="N59" i="39"/>
  <c r="O59" i="39" s="1"/>
  <c r="N58" i="39"/>
  <c r="O58" i="39" s="1"/>
  <c r="N57" i="39"/>
  <c r="O57" i="39" s="1"/>
  <c r="N56" i="39"/>
  <c r="O56" i="39" s="1"/>
  <c r="N55" i="39"/>
  <c r="O55" i="39"/>
  <c r="N54" i="39"/>
  <c r="O54" i="39"/>
  <c r="N53" i="39"/>
  <c r="O53" i="39" s="1"/>
  <c r="N52" i="39"/>
  <c r="O52" i="39" s="1"/>
  <c r="N51" i="39"/>
  <c r="O51" i="39" s="1"/>
  <c r="N50" i="39"/>
  <c r="O50" i="39" s="1"/>
  <c r="N49" i="39"/>
  <c r="O49" i="39"/>
  <c r="N48" i="39"/>
  <c r="O48" i="39"/>
  <c r="N47" i="39"/>
  <c r="O47" i="39" s="1"/>
  <c r="N46" i="39"/>
  <c r="O46" i="39" s="1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3" i="39"/>
  <c r="O43" i="39" s="1"/>
  <c r="N42" i="39"/>
  <c r="O42" i="39" s="1"/>
  <c r="N41" i="39"/>
  <c r="O41" i="39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/>
  <c r="N28" i="39"/>
  <c r="O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 s="1"/>
  <c r="N23" i="39"/>
  <c r="O23" i="39" s="1"/>
  <c r="N22" i="39"/>
  <c r="O22" i="39" s="1"/>
  <c r="N21" i="39"/>
  <c r="O21" i="39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 s="1"/>
  <c r="N13" i="39"/>
  <c r="O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79" i="38"/>
  <c r="O79" i="38" s="1"/>
  <c r="N78" i="38"/>
  <c r="O78" i="38" s="1"/>
  <c r="N77" i="38"/>
  <c r="O77" i="38" s="1"/>
  <c r="N76" i="38"/>
  <c r="O76" i="38" s="1"/>
  <c r="N75" i="38"/>
  <c r="O75" i="38" s="1"/>
  <c r="M74" i="38"/>
  <c r="L74" i="38"/>
  <c r="K74" i="38"/>
  <c r="J74" i="38"/>
  <c r="I74" i="38"/>
  <c r="H74" i="38"/>
  <c r="G74" i="38"/>
  <c r="F74" i="38"/>
  <c r="E74" i="38"/>
  <c r="D74" i="38"/>
  <c r="N73" i="38"/>
  <c r="O73" i="38" s="1"/>
  <c r="N72" i="38"/>
  <c r="O72" i="38"/>
  <c r="N71" i="38"/>
  <c r="O71" i="38"/>
  <c r="N70" i="38"/>
  <c r="O70" i="38" s="1"/>
  <c r="N69" i="38"/>
  <c r="O69" i="38" s="1"/>
  <c r="N68" i="38"/>
  <c r="O68" i="38" s="1"/>
  <c r="N67" i="38"/>
  <c r="O67" i="38" s="1"/>
  <c r="N66" i="38"/>
  <c r="O66" i="38"/>
  <c r="M65" i="38"/>
  <c r="L65" i="38"/>
  <c r="K65" i="38"/>
  <c r="J65" i="38"/>
  <c r="I65" i="38"/>
  <c r="H65" i="38"/>
  <c r="G65" i="38"/>
  <c r="F65" i="38"/>
  <c r="E65" i="38"/>
  <c r="D65" i="38"/>
  <c r="N64" i="38"/>
  <c r="O64" i="38"/>
  <c r="N63" i="38"/>
  <c r="O63" i="38"/>
  <c r="N62" i="38"/>
  <c r="O62" i="38" s="1"/>
  <c r="N61" i="38"/>
  <c r="O61" i="38" s="1"/>
  <c r="N60" i="38"/>
  <c r="O60" i="38" s="1"/>
  <c r="M59" i="38"/>
  <c r="L59" i="38"/>
  <c r="K59" i="38"/>
  <c r="J59" i="38"/>
  <c r="I59" i="38"/>
  <c r="H59" i="38"/>
  <c r="G59" i="38"/>
  <c r="F59" i="38"/>
  <c r="E59" i="38"/>
  <c r="D59" i="38"/>
  <c r="N58" i="38"/>
  <c r="O58" i="38" s="1"/>
  <c r="N57" i="38"/>
  <c r="O57" i="38"/>
  <c r="N56" i="38"/>
  <c r="O56" i="38"/>
  <c r="N55" i="38"/>
  <c r="O55" i="38" s="1"/>
  <c r="N54" i="38"/>
  <c r="O54" i="38" s="1"/>
  <c r="N53" i="38"/>
  <c r="O53" i="38" s="1"/>
  <c r="N52" i="38"/>
  <c r="O52" i="38" s="1"/>
  <c r="N51" i="38"/>
  <c r="O51" i="38"/>
  <c r="N50" i="38"/>
  <c r="O50" i="38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/>
  <c r="M43" i="38"/>
  <c r="L43" i="38"/>
  <c r="K43" i="38"/>
  <c r="J43" i="38"/>
  <c r="I43" i="38"/>
  <c r="H43" i="38"/>
  <c r="G43" i="38"/>
  <c r="F43" i="38"/>
  <c r="E43" i="38"/>
  <c r="D43" i="38"/>
  <c r="N43" i="38" s="1"/>
  <c r="O43" i="38" s="1"/>
  <c r="N42" i="38"/>
  <c r="O42" i="38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/>
  <c r="N35" i="38"/>
  <c r="O35" i="38" s="1"/>
  <c r="N34" i="38"/>
  <c r="O34" i="38" s="1"/>
  <c r="N33" i="38"/>
  <c r="O33" i="38" s="1"/>
  <c r="N32" i="38"/>
  <c r="O32" i="38" s="1"/>
  <c r="N31" i="38"/>
  <c r="O31" i="38"/>
  <c r="N30" i="38"/>
  <c r="O30" i="38" s="1"/>
  <c r="N29" i="38"/>
  <c r="O29" i="38" s="1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/>
  <c r="N23" i="38"/>
  <c r="O23" i="38"/>
  <c r="N22" i="38"/>
  <c r="O22" i="38" s="1"/>
  <c r="N21" i="38"/>
  <c r="O21" i="38" s="1"/>
  <c r="N20" i="38"/>
  <c r="O20" i="38" s="1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E17" i="38"/>
  <c r="D17" i="38"/>
  <c r="N16" i="38"/>
  <c r="O16" i="38"/>
  <c r="N15" i="38"/>
  <c r="O15" i="38"/>
  <c r="N14" i="38"/>
  <c r="O14" i="38" s="1"/>
  <c r="N13" i="38"/>
  <c r="O13" i="38" s="1"/>
  <c r="N12" i="38"/>
  <c r="O12" i="38" s="1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D80" i="38" s="1"/>
  <c r="N76" i="37"/>
  <c r="O76" i="37" s="1"/>
  <c r="N75" i="37"/>
  <c r="O75" i="37" s="1"/>
  <c r="M74" i="37"/>
  <c r="L74" i="37"/>
  <c r="K74" i="37"/>
  <c r="J74" i="37"/>
  <c r="I74" i="37"/>
  <c r="H74" i="37"/>
  <c r="G74" i="37"/>
  <c r="F74" i="37"/>
  <c r="E74" i="37"/>
  <c r="D74" i="37"/>
  <c r="N74" i="37" s="1"/>
  <c r="O74" i="37" s="1"/>
  <c r="N73" i="37"/>
  <c r="O73" i="37"/>
  <c r="N72" i="37"/>
  <c r="O72" i="37"/>
  <c r="N71" i="37"/>
  <c r="O71" i="37" s="1"/>
  <c r="N70" i="37"/>
  <c r="O70" i="37" s="1"/>
  <c r="N69" i="37"/>
  <c r="O69" i="37" s="1"/>
  <c r="N68" i="37"/>
  <c r="O68" i="37" s="1"/>
  <c r="N67" i="37"/>
  <c r="O67" i="37"/>
  <c r="N66" i="37"/>
  <c r="O66" i="37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 s="1"/>
  <c r="M59" i="37"/>
  <c r="L59" i="37"/>
  <c r="K59" i="37"/>
  <c r="J59" i="37"/>
  <c r="I59" i="37"/>
  <c r="H59" i="37"/>
  <c r="G59" i="37"/>
  <c r="F59" i="37"/>
  <c r="E59" i="37"/>
  <c r="D59" i="37"/>
  <c r="N58" i="37"/>
  <c r="O58" i="37" s="1"/>
  <c r="N57" i="37"/>
  <c r="O57" i="37" s="1"/>
  <c r="N56" i="37"/>
  <c r="O56" i="37" s="1"/>
  <c r="M55" i="37"/>
  <c r="L55" i="37"/>
  <c r="K55" i="37"/>
  <c r="J55" i="37"/>
  <c r="I55" i="37"/>
  <c r="H55" i="37"/>
  <c r="G55" i="37"/>
  <c r="F55" i="37"/>
  <c r="E55" i="37"/>
  <c r="D55" i="37"/>
  <c r="N54" i="37"/>
  <c r="O54" i="37" s="1"/>
  <c r="N53" i="37"/>
  <c r="O53" i="37" s="1"/>
  <c r="N52" i="37"/>
  <c r="O52" i="37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/>
  <c r="M39" i="37"/>
  <c r="L39" i="37"/>
  <c r="L77" i="37" s="1"/>
  <c r="K39" i="37"/>
  <c r="J39" i="37"/>
  <c r="I39" i="37"/>
  <c r="H39" i="37"/>
  <c r="G39" i="37"/>
  <c r="F39" i="37"/>
  <c r="E39" i="37"/>
  <c r="D39" i="37"/>
  <c r="N38" i="37"/>
  <c r="O38" i="37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/>
  <c r="N31" i="37"/>
  <c r="O31" i="37"/>
  <c r="N30" i="37"/>
  <c r="O30" i="37" s="1"/>
  <c r="N29" i="37"/>
  <c r="O29" i="37" s="1"/>
  <c r="N28" i="37"/>
  <c r="O28" i="37" s="1"/>
  <c r="N27" i="37"/>
  <c r="O27" i="37" s="1"/>
  <c r="N26" i="37"/>
  <c r="O26" i="37"/>
  <c r="N25" i="37"/>
  <c r="O25" i="37" s="1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 s="1"/>
  <c r="N20" i="37"/>
  <c r="O20" i="37" s="1"/>
  <c r="N19" i="37"/>
  <c r="O19" i="37" s="1"/>
  <c r="N18" i="37"/>
  <c r="O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D5" i="37"/>
  <c r="N75" i="36"/>
  <c r="O75" i="36" s="1"/>
  <c r="N74" i="36"/>
  <c r="O74" i="36"/>
  <c r="M73" i="36"/>
  <c r="L73" i="36"/>
  <c r="L76" i="36" s="1"/>
  <c r="K73" i="36"/>
  <c r="J73" i="36"/>
  <c r="I73" i="36"/>
  <c r="H73" i="36"/>
  <c r="G73" i="36"/>
  <c r="F73" i="36"/>
  <c r="E73" i="36"/>
  <c r="N73" i="36" s="1"/>
  <c r="O73" i="36" s="1"/>
  <c r="D73" i="36"/>
  <c r="N72" i="36"/>
  <c r="O72" i="36"/>
  <c r="N71" i="36"/>
  <c r="O71" i="36"/>
  <c r="N70" i="36"/>
  <c r="O70" i="36"/>
  <c r="N69" i="36"/>
  <c r="O69" i="36" s="1"/>
  <c r="N68" i="36"/>
  <c r="O68" i="36"/>
  <c r="N67" i="36"/>
  <c r="O67" i="36" s="1"/>
  <c r="N66" i="36"/>
  <c r="O66" i="36"/>
  <c r="N65" i="36"/>
  <c r="O65" i="36" s="1"/>
  <c r="N64" i="36"/>
  <c r="O64" i="36"/>
  <c r="M63" i="36"/>
  <c r="L63" i="36"/>
  <c r="K63" i="36"/>
  <c r="J63" i="36"/>
  <c r="I63" i="36"/>
  <c r="H63" i="36"/>
  <c r="G63" i="36"/>
  <c r="F63" i="36"/>
  <c r="E63" i="36"/>
  <c r="D63" i="36"/>
  <c r="N62" i="36"/>
  <c r="O62" i="36"/>
  <c r="N61" i="36"/>
  <c r="O61" i="36" s="1"/>
  <c r="N60" i="36"/>
  <c r="O60" i="36"/>
  <c r="N59" i="36"/>
  <c r="O59" i="36" s="1"/>
  <c r="N58" i="36"/>
  <c r="O58" i="36"/>
  <c r="N57" i="36"/>
  <c r="O57" i="36" s="1"/>
  <c r="M56" i="36"/>
  <c r="L56" i="36"/>
  <c r="K56" i="36"/>
  <c r="J56" i="36"/>
  <c r="I56" i="36"/>
  <c r="H56" i="36"/>
  <c r="G56" i="36"/>
  <c r="F56" i="36"/>
  <c r="E56" i="36"/>
  <c r="D56" i="36"/>
  <c r="N56" i="36" s="1"/>
  <c r="O56" i="36" s="1"/>
  <c r="N55" i="36"/>
  <c r="O55" i="36" s="1"/>
  <c r="N54" i="36"/>
  <c r="O54" i="36"/>
  <c r="N53" i="36"/>
  <c r="O53" i="36" s="1"/>
  <c r="N52" i="36"/>
  <c r="O52" i="36"/>
  <c r="N51" i="36"/>
  <c r="O51" i="36" s="1"/>
  <c r="N50" i="36"/>
  <c r="O50" i="36"/>
  <c r="N49" i="36"/>
  <c r="O49" i="36"/>
  <c r="N48" i="36"/>
  <c r="O48" i="36"/>
  <c r="N47" i="36"/>
  <c r="O47" i="36" s="1"/>
  <c r="N46" i="36"/>
  <c r="O46" i="36"/>
  <c r="N45" i="36"/>
  <c r="O45" i="36" s="1"/>
  <c r="N44" i="36"/>
  <c r="O44" i="36"/>
  <c r="N43" i="36"/>
  <c r="O43" i="36" s="1"/>
  <c r="N42" i="36"/>
  <c r="O42" i="36"/>
  <c r="M41" i="36"/>
  <c r="L41" i="36"/>
  <c r="K41" i="36"/>
  <c r="J41" i="36"/>
  <c r="I41" i="36"/>
  <c r="H41" i="36"/>
  <c r="G41" i="36"/>
  <c r="F41" i="36"/>
  <c r="E41" i="36"/>
  <c r="D41" i="36"/>
  <c r="N40" i="36"/>
  <c r="O40" i="36"/>
  <c r="N39" i="36"/>
  <c r="O39" i="36" s="1"/>
  <c r="N38" i="36"/>
  <c r="O38" i="36"/>
  <c r="N37" i="36"/>
  <c r="O37" i="36" s="1"/>
  <c r="N36" i="36"/>
  <c r="O36" i="36"/>
  <c r="N35" i="36"/>
  <c r="O35" i="36" s="1"/>
  <c r="N34" i="36"/>
  <c r="O34" i="36"/>
  <c r="N33" i="36"/>
  <c r="O33" i="36"/>
  <c r="N32" i="36"/>
  <c r="O32" i="36"/>
  <c r="N31" i="36"/>
  <c r="O31" i="36" s="1"/>
  <c r="N30" i="36"/>
  <c r="O30" i="36"/>
  <c r="N29" i="36"/>
  <c r="O29" i="36" s="1"/>
  <c r="N28" i="36"/>
  <c r="O28" i="36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/>
  <c r="N23" i="36"/>
  <c r="O23" i="36" s="1"/>
  <c r="N22" i="36"/>
  <c r="O22" i="36"/>
  <c r="N21" i="36"/>
  <c r="O21" i="36" s="1"/>
  <c r="N20" i="36"/>
  <c r="O20" i="36"/>
  <c r="N19" i="36"/>
  <c r="O19" i="36" s="1"/>
  <c r="N18" i="36"/>
  <c r="O18" i="36"/>
  <c r="M17" i="36"/>
  <c r="L17" i="36"/>
  <c r="K17" i="36"/>
  <c r="K76" i="36" s="1"/>
  <c r="J17" i="36"/>
  <c r="I17" i="36"/>
  <c r="H17" i="36"/>
  <c r="G17" i="36"/>
  <c r="F17" i="36"/>
  <c r="E17" i="36"/>
  <c r="D17" i="36"/>
  <c r="N16" i="36"/>
  <c r="O16" i="36"/>
  <c r="N15" i="36"/>
  <c r="O15" i="36" s="1"/>
  <c r="N14" i="36"/>
  <c r="O14" i="36"/>
  <c r="N13" i="36"/>
  <c r="O13" i="36" s="1"/>
  <c r="N12" i="36"/>
  <c r="O12" i="36"/>
  <c r="N11" i="36"/>
  <c r="O11" i="36"/>
  <c r="N10" i="36"/>
  <c r="O10" i="36"/>
  <c r="N9" i="36"/>
  <c r="O9" i="36" s="1"/>
  <c r="N8" i="36"/>
  <c r="O8" i="36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D5" i="36"/>
  <c r="N78" i="35"/>
  <c r="O78" i="35"/>
  <c r="N77" i="35"/>
  <c r="O77" i="35"/>
  <c r="N76" i="35"/>
  <c r="O76" i="35"/>
  <c r="M75" i="35"/>
  <c r="L75" i="35"/>
  <c r="K75" i="35"/>
  <c r="J75" i="35"/>
  <c r="I75" i="35"/>
  <c r="H75" i="35"/>
  <c r="G75" i="35"/>
  <c r="F75" i="35"/>
  <c r="E75" i="35"/>
  <c r="D75" i="35"/>
  <c r="N74" i="35"/>
  <c r="O74" i="35" s="1"/>
  <c r="N73" i="35"/>
  <c r="O73" i="35" s="1"/>
  <c r="N72" i="35"/>
  <c r="O72" i="35" s="1"/>
  <c r="N71" i="35"/>
  <c r="O71" i="35"/>
  <c r="N70" i="35"/>
  <c r="O70" i="35" s="1"/>
  <c r="N69" i="35"/>
  <c r="O69" i="35" s="1"/>
  <c r="N68" i="35"/>
  <c r="O68" i="35" s="1"/>
  <c r="N67" i="35"/>
  <c r="O67" i="35" s="1"/>
  <c r="M66" i="35"/>
  <c r="L66" i="35"/>
  <c r="K66" i="35"/>
  <c r="J66" i="35"/>
  <c r="I66" i="35"/>
  <c r="H66" i="35"/>
  <c r="G66" i="35"/>
  <c r="F66" i="35"/>
  <c r="E66" i="35"/>
  <c r="D66" i="35"/>
  <c r="N65" i="35"/>
  <c r="O65" i="35"/>
  <c r="N64" i="35"/>
  <c r="O64" i="35"/>
  <c r="N63" i="35"/>
  <c r="O63" i="35" s="1"/>
  <c r="N62" i="35"/>
  <c r="O62" i="35" s="1"/>
  <c r="N61" i="35"/>
  <c r="O61" i="35" s="1"/>
  <c r="M60" i="35"/>
  <c r="L60" i="35"/>
  <c r="K60" i="35"/>
  <c r="J60" i="35"/>
  <c r="I60" i="35"/>
  <c r="H60" i="35"/>
  <c r="G60" i="35"/>
  <c r="F60" i="35"/>
  <c r="E60" i="35"/>
  <c r="D60" i="35"/>
  <c r="N59" i="35"/>
  <c r="O59" i="35" s="1"/>
  <c r="N58" i="35"/>
  <c r="O58" i="35" s="1"/>
  <c r="N57" i="35"/>
  <c r="O57" i="35"/>
  <c r="N56" i="35"/>
  <c r="O56" i="35" s="1"/>
  <c r="N55" i="35"/>
  <c r="O55" i="35" s="1"/>
  <c r="N54" i="35"/>
  <c r="O54" i="35" s="1"/>
  <c r="N53" i="35"/>
  <c r="O53" i="35" s="1"/>
  <c r="N52" i="35"/>
  <c r="O52" i="35"/>
  <c r="N51" i="35"/>
  <c r="O51" i="35"/>
  <c r="N50" i="35"/>
  <c r="O50" i="35" s="1"/>
  <c r="N49" i="35"/>
  <c r="O49" i="35" s="1"/>
  <c r="N48" i="35"/>
  <c r="O48" i="35" s="1"/>
  <c r="N47" i="35"/>
  <c r="O47" i="35" s="1"/>
  <c r="N46" i="35"/>
  <c r="O46" i="35"/>
  <c r="M45" i="35"/>
  <c r="L45" i="35"/>
  <c r="K45" i="35"/>
  <c r="J45" i="35"/>
  <c r="I45" i="35"/>
  <c r="H45" i="35"/>
  <c r="G45" i="35"/>
  <c r="F45" i="35"/>
  <c r="E45" i="35"/>
  <c r="D45" i="35"/>
  <c r="N45" i="35" s="1"/>
  <c r="O45" i="35" s="1"/>
  <c r="N44" i="35"/>
  <c r="O44" i="35"/>
  <c r="N43" i="35"/>
  <c r="O43" i="35"/>
  <c r="N42" i="35"/>
  <c r="O42" i="35" s="1"/>
  <c r="N41" i="35"/>
  <c r="O41" i="35"/>
  <c r="N40" i="35"/>
  <c r="O40" i="35"/>
  <c r="N39" i="35"/>
  <c r="O39" i="35"/>
  <c r="N38" i="35"/>
  <c r="O38" i="35" s="1"/>
  <c r="N37" i="35"/>
  <c r="O37" i="35"/>
  <c r="N36" i="35"/>
  <c r="O36" i="35"/>
  <c r="N35" i="35"/>
  <c r="O35" i="35"/>
  <c r="N34" i="35"/>
  <c r="O34" i="35"/>
  <c r="N33" i="35"/>
  <c r="O33" i="35"/>
  <c r="N32" i="35"/>
  <c r="O32" i="35" s="1"/>
  <c r="N31" i="35"/>
  <c r="O31" i="35"/>
  <c r="N30" i="35"/>
  <c r="O30" i="35"/>
  <c r="N29" i="35"/>
  <c r="O29" i="35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/>
  <c r="N24" i="35"/>
  <c r="O24" i="35"/>
  <c r="N23" i="35"/>
  <c r="O23" i="35"/>
  <c r="N22" i="35"/>
  <c r="O22" i="35" s="1"/>
  <c r="N21" i="35"/>
  <c r="O21" i="35"/>
  <c r="N20" i="35"/>
  <c r="O20" i="35"/>
  <c r="N19" i="35"/>
  <c r="O19" i="35"/>
  <c r="N18" i="35"/>
  <c r="O18" i="35"/>
  <c r="M17" i="35"/>
  <c r="L17" i="35"/>
  <c r="K17" i="35"/>
  <c r="K79" i="35" s="1"/>
  <c r="J17" i="35"/>
  <c r="I17" i="35"/>
  <c r="H17" i="35"/>
  <c r="G17" i="35"/>
  <c r="F17" i="35"/>
  <c r="E17" i="35"/>
  <c r="D17" i="35"/>
  <c r="N16" i="35"/>
  <c r="O16" i="35" s="1"/>
  <c r="N15" i="35"/>
  <c r="O15" i="35"/>
  <c r="N14" i="35"/>
  <c r="O14" i="35"/>
  <c r="N13" i="35"/>
  <c r="O13" i="35"/>
  <c r="N12" i="35"/>
  <c r="O12" i="35"/>
  <c r="N11" i="35"/>
  <c r="O11" i="35"/>
  <c r="N10" i="35"/>
  <c r="O10" i="35" s="1"/>
  <c r="N9" i="35"/>
  <c r="O9" i="35"/>
  <c r="N8" i="35"/>
  <c r="O8" i="35"/>
  <c r="N7" i="35"/>
  <c r="O7" i="35"/>
  <c r="N6" i="35"/>
  <c r="O6" i="35" s="1"/>
  <c r="M5" i="35"/>
  <c r="L5" i="35"/>
  <c r="K5" i="35"/>
  <c r="J5" i="35"/>
  <c r="I5" i="35"/>
  <c r="I79" i="35" s="1"/>
  <c r="H5" i="35"/>
  <c r="G5" i="35"/>
  <c r="F5" i="35"/>
  <c r="E5" i="35"/>
  <c r="E79" i="35" s="1"/>
  <c r="D5" i="35"/>
  <c r="D79" i="35" s="1"/>
  <c r="N84" i="34"/>
  <c r="O84" i="34"/>
  <c r="N83" i="34"/>
  <c r="O83" i="34"/>
  <c r="N82" i="34"/>
  <c r="O82" i="34" s="1"/>
  <c r="N81" i="34"/>
  <c r="O81" i="34" s="1"/>
  <c r="M80" i="34"/>
  <c r="L80" i="34"/>
  <c r="K80" i="34"/>
  <c r="J80" i="34"/>
  <c r="I80" i="34"/>
  <c r="H80" i="34"/>
  <c r="G80" i="34"/>
  <c r="F80" i="34"/>
  <c r="E80" i="34"/>
  <c r="D80" i="34"/>
  <c r="N80" i="34" s="1"/>
  <c r="O80" i="34" s="1"/>
  <c r="N79" i="34"/>
  <c r="O79" i="34"/>
  <c r="N78" i="34"/>
  <c r="O78" i="34"/>
  <c r="N77" i="34"/>
  <c r="O77" i="34"/>
  <c r="N76" i="34"/>
  <c r="O76" i="34" s="1"/>
  <c r="N75" i="34"/>
  <c r="O75" i="34" s="1"/>
  <c r="N74" i="34"/>
  <c r="O74" i="34"/>
  <c r="N73" i="34"/>
  <c r="O73" i="34"/>
  <c r="N72" i="34"/>
  <c r="O72" i="34"/>
  <c r="N71" i="34"/>
  <c r="O71" i="34" s="1"/>
  <c r="M70" i="34"/>
  <c r="L70" i="34"/>
  <c r="K70" i="34"/>
  <c r="J70" i="34"/>
  <c r="N70" i="34" s="1"/>
  <c r="O70" i="34" s="1"/>
  <c r="I70" i="34"/>
  <c r="H70" i="34"/>
  <c r="G70" i="34"/>
  <c r="F70" i="34"/>
  <c r="E70" i="34"/>
  <c r="D70" i="34"/>
  <c r="N69" i="34"/>
  <c r="O69" i="34"/>
  <c r="N68" i="34"/>
  <c r="O68" i="34"/>
  <c r="N67" i="34"/>
  <c r="O67" i="34"/>
  <c r="N66" i="34"/>
  <c r="O66" i="34" s="1"/>
  <c r="N65" i="34"/>
  <c r="O65" i="34"/>
  <c r="M64" i="34"/>
  <c r="L64" i="34"/>
  <c r="N64" i="34" s="1"/>
  <c r="O64" i="34" s="1"/>
  <c r="K64" i="34"/>
  <c r="J64" i="34"/>
  <c r="I64" i="34"/>
  <c r="H64" i="34"/>
  <c r="G64" i="34"/>
  <c r="F64" i="34"/>
  <c r="E64" i="34"/>
  <c r="D64" i="34"/>
  <c r="N63" i="34"/>
  <c r="O63" i="34"/>
  <c r="N62" i="34"/>
  <c r="O62" i="34"/>
  <c r="N61" i="34"/>
  <c r="O61" i="34"/>
  <c r="N60" i="34"/>
  <c r="O60" i="34" s="1"/>
  <c r="N59" i="34"/>
  <c r="O59" i="34"/>
  <c r="N58" i="34"/>
  <c r="O58" i="34"/>
  <c r="N57" i="34"/>
  <c r="O57" i="34"/>
  <c r="N56" i="34"/>
  <c r="O56" i="34" s="1"/>
  <c r="N55" i="34"/>
  <c r="O55" i="34"/>
  <c r="N54" i="34"/>
  <c r="O54" i="34"/>
  <c r="N53" i="34"/>
  <c r="O53" i="34" s="1"/>
  <c r="N52" i="34"/>
  <c r="O52" i="34"/>
  <c r="N51" i="34"/>
  <c r="O51" i="34"/>
  <c r="N50" i="34"/>
  <c r="O50" i="34" s="1"/>
  <c r="M49" i="34"/>
  <c r="L49" i="34"/>
  <c r="K49" i="34"/>
  <c r="J49" i="34"/>
  <c r="I49" i="34"/>
  <c r="H49" i="34"/>
  <c r="G49" i="34"/>
  <c r="F49" i="34"/>
  <c r="E49" i="34"/>
  <c r="D49" i="34"/>
  <c r="N49" i="34" s="1"/>
  <c r="O49" i="34" s="1"/>
  <c r="N48" i="34"/>
  <c r="O48" i="34" s="1"/>
  <c r="N47" i="34"/>
  <c r="O47" i="34"/>
  <c r="N46" i="34"/>
  <c r="O46" i="34"/>
  <c r="N45" i="34"/>
  <c r="O45" i="34"/>
  <c r="N44" i="34"/>
  <c r="O44" i="34" s="1"/>
  <c r="N43" i="34"/>
  <c r="O43" i="34" s="1"/>
  <c r="N42" i="34"/>
  <c r="O42" i="34"/>
  <c r="N41" i="34"/>
  <c r="O41" i="34" s="1"/>
  <c r="N40" i="34"/>
  <c r="O40" i="34"/>
  <c r="N39" i="34"/>
  <c r="O39" i="34"/>
  <c r="N38" i="34"/>
  <c r="O38" i="34"/>
  <c r="N37" i="34"/>
  <c r="O37" i="34" s="1"/>
  <c r="N36" i="34"/>
  <c r="O36" i="34"/>
  <c r="N35" i="34"/>
  <c r="O35" i="34"/>
  <c r="N34" i="34"/>
  <c r="O34" i="34"/>
  <c r="N33" i="34"/>
  <c r="O33" i="34" s="1"/>
  <c r="N32" i="34"/>
  <c r="O32" i="34"/>
  <c r="N31" i="34"/>
  <c r="O31" i="34" s="1"/>
  <c r="N30" i="34"/>
  <c r="O30" i="34" s="1"/>
  <c r="N29" i="34"/>
  <c r="O29" i="34"/>
  <c r="N28" i="34"/>
  <c r="O28" i="34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 s="1"/>
  <c r="N25" i="34"/>
  <c r="O25" i="34"/>
  <c r="N24" i="34"/>
  <c r="O24" i="34" s="1"/>
  <c r="N23" i="34"/>
  <c r="O23" i="34"/>
  <c r="N22" i="34"/>
  <c r="O22" i="34"/>
  <c r="N21" i="34"/>
  <c r="O21" i="34" s="1"/>
  <c r="N20" i="34"/>
  <c r="O20" i="34" s="1"/>
  <c r="N19" i="34"/>
  <c r="O19" i="34"/>
  <c r="N18" i="34"/>
  <c r="O18" i="34" s="1"/>
  <c r="M17" i="34"/>
  <c r="L17" i="34"/>
  <c r="K17" i="34"/>
  <c r="J17" i="34"/>
  <c r="I17" i="34"/>
  <c r="H17" i="34"/>
  <c r="H85" i="34" s="1"/>
  <c r="G17" i="34"/>
  <c r="G85" i="34" s="1"/>
  <c r="F17" i="34"/>
  <c r="E17" i="34"/>
  <c r="D17" i="34"/>
  <c r="N16" i="34"/>
  <c r="O16" i="34" s="1"/>
  <c r="N15" i="34"/>
  <c r="O15" i="34" s="1"/>
  <c r="N14" i="34"/>
  <c r="O14" i="34"/>
  <c r="N13" i="34"/>
  <c r="O13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/>
  <c r="M5" i="34"/>
  <c r="L5" i="34"/>
  <c r="K5" i="34"/>
  <c r="J5" i="34"/>
  <c r="I5" i="34"/>
  <c r="H5" i="34"/>
  <c r="G5" i="34"/>
  <c r="F5" i="34"/>
  <c r="E5" i="34"/>
  <c r="D5" i="34"/>
  <c r="N45" i="33"/>
  <c r="O45" i="33"/>
  <c r="N77" i="33"/>
  <c r="O77" i="33"/>
  <c r="N46" i="33"/>
  <c r="O46" i="33" s="1"/>
  <c r="N47" i="33"/>
  <c r="O47" i="33" s="1"/>
  <c r="N48" i="33"/>
  <c r="O48" i="33" s="1"/>
  <c r="N49" i="33"/>
  <c r="O49" i="33"/>
  <c r="N50" i="33"/>
  <c r="O50" i="33"/>
  <c r="N51" i="33"/>
  <c r="O51" i="33"/>
  <c r="N52" i="33"/>
  <c r="O52" i="33" s="1"/>
  <c r="N53" i="33"/>
  <c r="O53" i="33" s="1"/>
  <c r="N54" i="33"/>
  <c r="O54" i="33" s="1"/>
  <c r="N55" i="33"/>
  <c r="O55" i="33"/>
  <c r="N56" i="33"/>
  <c r="O56" i="33" s="1"/>
  <c r="N57" i="33"/>
  <c r="O57" i="33"/>
  <c r="N58" i="33"/>
  <c r="O58" i="33" s="1"/>
  <c r="N28" i="33"/>
  <c r="O28" i="33" s="1"/>
  <c r="N29" i="33"/>
  <c r="O29" i="33" s="1"/>
  <c r="N30" i="33"/>
  <c r="O30" i="33" s="1"/>
  <c r="N31" i="33"/>
  <c r="O31" i="33" s="1"/>
  <c r="N32" i="33"/>
  <c r="O32" i="33"/>
  <c r="N33" i="33"/>
  <c r="O33" i="33" s="1"/>
  <c r="N34" i="33"/>
  <c r="O34" i="33" s="1"/>
  <c r="N35" i="33"/>
  <c r="O35" i="33" s="1"/>
  <c r="N36" i="33"/>
  <c r="O36" i="33" s="1"/>
  <c r="N37" i="33"/>
  <c r="O37" i="33"/>
  <c r="N38" i="33"/>
  <c r="O38" i="33"/>
  <c r="N39" i="33"/>
  <c r="O39" i="33" s="1"/>
  <c r="N40" i="33"/>
  <c r="O40" i="33" s="1"/>
  <c r="N41" i="33"/>
  <c r="O41" i="33" s="1"/>
  <c r="N42" i="33"/>
  <c r="O42" i="33" s="1"/>
  <c r="N43" i="33"/>
  <c r="O43" i="33"/>
  <c r="N8" i="33"/>
  <c r="O8" i="33"/>
  <c r="N9" i="33"/>
  <c r="O9" i="33" s="1"/>
  <c r="E44" i="33"/>
  <c r="F44" i="33"/>
  <c r="G44" i="33"/>
  <c r="H44" i="33"/>
  <c r="I44" i="33"/>
  <c r="J44" i="33"/>
  <c r="K44" i="33"/>
  <c r="L44" i="33"/>
  <c r="M44" i="33"/>
  <c r="D44" i="33"/>
  <c r="E27" i="33"/>
  <c r="F27" i="33"/>
  <c r="G27" i="33"/>
  <c r="H27" i="33"/>
  <c r="I27" i="33"/>
  <c r="J27" i="33"/>
  <c r="K27" i="33"/>
  <c r="L27" i="33"/>
  <c r="M27" i="33"/>
  <c r="D27" i="33"/>
  <c r="E16" i="33"/>
  <c r="F16" i="33"/>
  <c r="G16" i="33"/>
  <c r="H16" i="33"/>
  <c r="I16" i="33"/>
  <c r="J16" i="33"/>
  <c r="K16" i="33"/>
  <c r="L16" i="33"/>
  <c r="M16" i="33"/>
  <c r="D16" i="33"/>
  <c r="E5" i="33"/>
  <c r="F5" i="33"/>
  <c r="G5" i="33"/>
  <c r="H5" i="33"/>
  <c r="I5" i="33"/>
  <c r="J5" i="33"/>
  <c r="K5" i="33"/>
  <c r="L5" i="33"/>
  <c r="L78" i="33" s="1"/>
  <c r="M5" i="33"/>
  <c r="D5" i="33"/>
  <c r="E75" i="33"/>
  <c r="F75" i="33"/>
  <c r="G75" i="33"/>
  <c r="G78" i="33" s="1"/>
  <c r="H75" i="33"/>
  <c r="I75" i="33"/>
  <c r="J75" i="33"/>
  <c r="K75" i="33"/>
  <c r="L75" i="33"/>
  <c r="M75" i="33"/>
  <c r="D75" i="33"/>
  <c r="N76" i="33"/>
  <c r="O76" i="33" s="1"/>
  <c r="N68" i="33"/>
  <c r="O68" i="33"/>
  <c r="N69" i="33"/>
  <c r="O69" i="33"/>
  <c r="N70" i="33"/>
  <c r="O70" i="33"/>
  <c r="N71" i="33"/>
  <c r="O71" i="33" s="1"/>
  <c r="N72" i="33"/>
  <c r="O72" i="33"/>
  <c r="N73" i="33"/>
  <c r="O73" i="33"/>
  <c r="N74" i="33"/>
  <c r="O74" i="33" s="1"/>
  <c r="N67" i="33"/>
  <c r="O67" i="33" s="1"/>
  <c r="E66" i="33"/>
  <c r="F66" i="33"/>
  <c r="G66" i="33"/>
  <c r="H66" i="33"/>
  <c r="I66" i="33"/>
  <c r="J66" i="33"/>
  <c r="K66" i="33"/>
  <c r="L66" i="33"/>
  <c r="M66" i="33"/>
  <c r="D66" i="33"/>
  <c r="N66" i="33" s="1"/>
  <c r="O66" i="33" s="1"/>
  <c r="E60" i="33"/>
  <c r="F60" i="33"/>
  <c r="G60" i="33"/>
  <c r="H60" i="33"/>
  <c r="I60" i="33"/>
  <c r="I78" i="33" s="1"/>
  <c r="J60" i="33"/>
  <c r="K60" i="33"/>
  <c r="L60" i="33"/>
  <c r="M60" i="33"/>
  <c r="D60" i="33"/>
  <c r="N62" i="33"/>
  <c r="O62" i="33" s="1"/>
  <c r="N63" i="33"/>
  <c r="O63" i="33" s="1"/>
  <c r="N64" i="33"/>
  <c r="O64" i="33"/>
  <c r="N65" i="33"/>
  <c r="O65" i="33" s="1"/>
  <c r="N61" i="33"/>
  <c r="O61" i="33" s="1"/>
  <c r="N22" i="33"/>
  <c r="O22" i="33" s="1"/>
  <c r="N23" i="33"/>
  <c r="O23" i="33" s="1"/>
  <c r="N24" i="33"/>
  <c r="O24" i="33" s="1"/>
  <c r="N21" i="33"/>
  <c r="O21" i="33"/>
  <c r="N59" i="33"/>
  <c r="O59" i="33" s="1"/>
  <c r="N18" i="33"/>
  <c r="O18" i="33" s="1"/>
  <c r="N19" i="33"/>
  <c r="O19" i="33" s="1"/>
  <c r="N20" i="33"/>
  <c r="O20" i="33" s="1"/>
  <c r="N25" i="33"/>
  <c r="O25" i="33" s="1"/>
  <c r="N26" i="33"/>
  <c r="O26" i="33"/>
  <c r="N7" i="33"/>
  <c r="O7" i="33"/>
  <c r="N10" i="33"/>
  <c r="O10" i="33" s="1"/>
  <c r="N11" i="33"/>
  <c r="O11" i="33" s="1"/>
  <c r="N12" i="33"/>
  <c r="O12" i="33" s="1"/>
  <c r="N13" i="33"/>
  <c r="O13" i="33" s="1"/>
  <c r="N14" i="33"/>
  <c r="O14" i="33"/>
  <c r="N15" i="33"/>
  <c r="O15" i="33"/>
  <c r="N6" i="33"/>
  <c r="O6" i="33" s="1"/>
  <c r="N17" i="33"/>
  <c r="O17" i="33" s="1"/>
  <c r="I80" i="38"/>
  <c r="E80" i="38"/>
  <c r="L82" i="39"/>
  <c r="N84" i="42"/>
  <c r="O84" i="42" s="1"/>
  <c r="N74" i="42"/>
  <c r="O74" i="42"/>
  <c r="N68" i="42"/>
  <c r="O68" i="42" s="1"/>
  <c r="M91" i="42"/>
  <c r="I91" i="42"/>
  <c r="G96" i="43"/>
  <c r="E96" i="43"/>
  <c r="D96" i="43"/>
  <c r="N54" i="44"/>
  <c r="O54" i="44" s="1"/>
  <c r="O71" i="47"/>
  <c r="P71" i="47"/>
  <c r="M96" i="47"/>
  <c r="O5" i="47"/>
  <c r="P5" i="47"/>
  <c r="O102" i="49" l="1"/>
  <c r="P102" i="49" s="1"/>
  <c r="N5" i="33"/>
  <c r="O5" i="33" s="1"/>
  <c r="H76" i="36"/>
  <c r="D76" i="36"/>
  <c r="N63" i="36"/>
  <c r="O63" i="36" s="1"/>
  <c r="G88" i="40"/>
  <c r="L94" i="45"/>
  <c r="N77" i="45"/>
  <c r="O77" i="45" s="1"/>
  <c r="K82" i="39"/>
  <c r="N76" i="44"/>
  <c r="O76" i="44" s="1"/>
  <c r="N27" i="33"/>
  <c r="O27" i="33" s="1"/>
  <c r="E76" i="36"/>
  <c r="N76" i="36" s="1"/>
  <c r="O76" i="36" s="1"/>
  <c r="H88" i="40"/>
  <c r="D92" i="41"/>
  <c r="M94" i="45"/>
  <c r="L85" i="34"/>
  <c r="E92" i="41"/>
  <c r="F94" i="45"/>
  <c r="I85" i="34"/>
  <c r="N25" i="36"/>
  <c r="O25" i="36" s="1"/>
  <c r="N83" i="41"/>
  <c r="O83" i="41" s="1"/>
  <c r="N44" i="39"/>
  <c r="O44" i="39" s="1"/>
  <c r="K88" i="40"/>
  <c r="L92" i="41"/>
  <c r="H78" i="33"/>
  <c r="F92" i="41"/>
  <c r="J85" i="34"/>
  <c r="N75" i="35"/>
  <c r="O75" i="35" s="1"/>
  <c r="E77" i="37"/>
  <c r="M77" i="37"/>
  <c r="J82" i="39"/>
  <c r="G92" i="41"/>
  <c r="G80" i="38"/>
  <c r="M79" i="35"/>
  <c r="F78" i="33"/>
  <c r="E85" i="34"/>
  <c r="N66" i="35"/>
  <c r="O66" i="35" s="1"/>
  <c r="I76" i="36"/>
  <c r="F77" i="37"/>
  <c r="I77" i="37"/>
  <c r="N55" i="37"/>
  <c r="O55" i="37" s="1"/>
  <c r="N26" i="39"/>
  <c r="O26" i="39" s="1"/>
  <c r="H92" i="41"/>
  <c r="J91" i="42"/>
  <c r="N87" i="43"/>
  <c r="O87" i="43" s="1"/>
  <c r="N17" i="45"/>
  <c r="O17" i="45" s="1"/>
  <c r="J78" i="33"/>
  <c r="D93" i="44"/>
  <c r="M88" i="40"/>
  <c r="N75" i="33"/>
  <c r="O75" i="33" s="1"/>
  <c r="F85" i="34"/>
  <c r="N17" i="35"/>
  <c r="O17" i="35" s="1"/>
  <c r="F79" i="35"/>
  <c r="N79" i="35" s="1"/>
  <c r="O79" i="35" s="1"/>
  <c r="G77" i="37"/>
  <c r="H77" i="37"/>
  <c r="E82" i="39"/>
  <c r="E88" i="40"/>
  <c r="K91" i="42"/>
  <c r="G76" i="36"/>
  <c r="E78" i="33"/>
  <c r="N16" i="33"/>
  <c r="O16" i="33" s="1"/>
  <c r="M85" i="34"/>
  <c r="F76" i="36"/>
  <c r="F82" i="39"/>
  <c r="F88" i="40"/>
  <c r="N17" i="42"/>
  <c r="O17" i="42" s="1"/>
  <c r="J77" i="37"/>
  <c r="N26" i="38"/>
  <c r="O26" i="38" s="1"/>
  <c r="G82" i="39"/>
  <c r="N50" i="40"/>
  <c r="O50" i="40" s="1"/>
  <c r="L96" i="43"/>
  <c r="N27" i="35"/>
  <c r="O27" i="35" s="1"/>
  <c r="K92" i="41"/>
  <c r="I93" i="44"/>
  <c r="L79" i="35"/>
  <c r="N59" i="38"/>
  <c r="O59" i="38" s="1"/>
  <c r="N74" i="38"/>
  <c r="O74" i="38" s="1"/>
  <c r="M82" i="39"/>
  <c r="N60" i="39"/>
  <c r="O60" i="39" s="1"/>
  <c r="F91" i="42"/>
  <c r="M96" i="43"/>
  <c r="E94" i="45"/>
  <c r="J76" i="36"/>
  <c r="J93" i="44"/>
  <c r="M92" i="41"/>
  <c r="H91" i="42"/>
  <c r="M78" i="33"/>
  <c r="N60" i="35"/>
  <c r="O60" i="35" s="1"/>
  <c r="N60" i="33"/>
  <c r="O60" i="33" s="1"/>
  <c r="G79" i="35"/>
  <c r="K77" i="37"/>
  <c r="K80" i="38"/>
  <c r="N65" i="38"/>
  <c r="O65" i="38" s="1"/>
  <c r="J80" i="38"/>
  <c r="N17" i="43"/>
  <c r="O17" i="43" s="1"/>
  <c r="N5" i="41"/>
  <c r="O5" i="41" s="1"/>
  <c r="F80" i="38"/>
  <c r="D82" i="39"/>
  <c r="N82" i="39" s="1"/>
  <c r="O82" i="39" s="1"/>
  <c r="N17" i="40"/>
  <c r="O17" i="40" s="1"/>
  <c r="I82" i="39"/>
  <c r="H96" i="47"/>
  <c r="O96" i="47" s="1"/>
  <c r="P96" i="47" s="1"/>
  <c r="N5" i="34"/>
  <c r="O5" i="34" s="1"/>
  <c r="H79" i="35"/>
  <c r="L80" i="38"/>
  <c r="N70" i="44"/>
  <c r="O70" i="44" s="1"/>
  <c r="K78" i="33"/>
  <c r="D77" i="37"/>
  <c r="N39" i="37"/>
  <c r="O39" i="37" s="1"/>
  <c r="H82" i="39"/>
  <c r="L88" i="40"/>
  <c r="I92" i="41"/>
  <c r="M76" i="36"/>
  <c r="N44" i="33"/>
  <c r="O44" i="33" s="1"/>
  <c r="K85" i="34"/>
  <c r="N17" i="34"/>
  <c r="O17" i="34" s="1"/>
  <c r="N17" i="36"/>
  <c r="O17" i="36" s="1"/>
  <c r="M80" i="38"/>
  <c r="H94" i="45"/>
  <c r="O96" i="48"/>
  <c r="N96" i="43"/>
  <c r="O96" i="43" s="1"/>
  <c r="N17" i="41"/>
  <c r="O17" i="41" s="1"/>
  <c r="M93" i="44"/>
  <c r="N17" i="38"/>
  <c r="O17" i="38" s="1"/>
  <c r="N5" i="38"/>
  <c r="O5" i="38" s="1"/>
  <c r="D85" i="34"/>
  <c r="I94" i="45"/>
  <c r="J79" i="35"/>
  <c r="N5" i="39"/>
  <c r="O5" i="39" s="1"/>
  <c r="N81" i="40"/>
  <c r="O81" i="40" s="1"/>
  <c r="N16" i="37"/>
  <c r="O16" i="37" s="1"/>
  <c r="N17" i="39"/>
  <c r="O17" i="39" s="1"/>
  <c r="J94" i="45"/>
  <c r="D78" i="33"/>
  <c r="N78" i="33" s="1"/>
  <c r="O78" i="33" s="1"/>
  <c r="N5" i="43"/>
  <c r="O5" i="43" s="1"/>
  <c r="F96" i="43"/>
  <c r="J92" i="41"/>
  <c r="N5" i="35"/>
  <c r="O5" i="35" s="1"/>
  <c r="H93" i="44"/>
  <c r="G94" i="45"/>
  <c r="J88" i="40"/>
  <c r="N5" i="37"/>
  <c r="O5" i="37" s="1"/>
  <c r="N75" i="39"/>
  <c r="O75" i="39" s="1"/>
  <c r="H80" i="38"/>
  <c r="N5" i="42"/>
  <c r="O5" i="42" s="1"/>
  <c r="N52" i="41"/>
  <c r="O52" i="41" s="1"/>
  <c r="N5" i="36"/>
  <c r="O5" i="36" s="1"/>
  <c r="D91" i="42"/>
  <c r="N88" i="45"/>
  <c r="O88" i="45" s="1"/>
  <c r="N41" i="36"/>
  <c r="O41" i="36" s="1"/>
  <c r="N59" i="37"/>
  <c r="O59" i="37" s="1"/>
  <c r="N71" i="45"/>
  <c r="O71" i="45" s="1"/>
  <c r="N92" i="41" l="1"/>
  <c r="O92" i="41" s="1"/>
  <c r="N94" i="45"/>
  <c r="O94" i="45" s="1"/>
  <c r="N80" i="38"/>
  <c r="O80" i="38" s="1"/>
  <c r="N85" i="34"/>
  <c r="O85" i="34" s="1"/>
  <c r="N91" i="42"/>
  <c r="O91" i="42" s="1"/>
  <c r="N77" i="37"/>
  <c r="O77" i="37" s="1"/>
  <c r="N88" i="40"/>
  <c r="O88" i="40" s="1"/>
  <c r="N93" i="44"/>
  <c r="O93" i="44" s="1"/>
  <c r="P96" i="48"/>
</calcChain>
</file>

<file path=xl/sharedStrings.xml><?xml version="1.0" encoding="utf-8"?>
<sst xmlns="http://schemas.openxmlformats.org/spreadsheetml/2006/main" count="1664" uniqueCount="213">
  <si>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</si>
  <si>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</si>
  <si>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</si>
  <si>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</si>
  <si>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</si>
  <si>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</si>
  <si>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</si>
  <si>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</si>
  <si>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</si>
  <si>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</si>
  <si>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</si>
  <si>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</si>
  <si>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</si>
  <si>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</si>
  <si>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Telecommunications</t>
  </si>
  <si>
    <t>Utility Service Tax - Gas</t>
  </si>
  <si>
    <t>Utility Service Tax - Propane</t>
  </si>
  <si>
    <t>Local Business Tax</t>
  </si>
  <si>
    <t>Permits, Fees, and Special Assessments</t>
  </si>
  <si>
    <t>Franchise Fee - Electricity</t>
  </si>
  <si>
    <t>Franchise Fee - Gas</t>
  </si>
  <si>
    <t>Franchise Fee - Other</t>
  </si>
  <si>
    <t>Impact Fees - Residential - Public Safety</t>
  </si>
  <si>
    <t>Impact Fees - Residential - Transportation</t>
  </si>
  <si>
    <t>Impact Fees - Residential - Culture / Recreation</t>
  </si>
  <si>
    <t>Impact Fees - Residential - Other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</si>
  <si>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</si>
  <si>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</si>
  <si>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</si>
  <si>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</si>
  <si>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</si>
  <si>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Other Federal Grants</t>
  </si>
  <si>
    <t>State Grant - Public Safety</t>
  </si>
  <si>
    <t>State Grant - Transportation - Other Transportation</t>
  </si>
  <si>
    <t>State Grant - Economic Environment</t>
  </si>
  <si>
    <t>State Grant - Culture / Recreation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</si>
  <si>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</si>
  <si>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</si>
  <si>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</si>
  <si>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</si>
  <si>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</si>
  <si>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</si>
  <si>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Grants from Other Local Units - Public Safety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</si>
  <si>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</si>
  <si>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</si>
  <si>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</si>
  <si>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</si>
  <si>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</si>
  <si>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</si>
  <si>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</si>
  <si>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</si>
  <si>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</si>
  <si>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</si>
  <si>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</si>
  <si>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</si>
  <si>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</si>
  <si>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Physical Environment - Garbage / Solid Waste</t>
  </si>
  <si>
    <t>Physical Environment - Water / Sewer Combination Utility</t>
  </si>
  <si>
    <t>Physical Environment - Other Physical Environment Charges</t>
  </si>
  <si>
    <t>Transportation (User Fees) - Parking Facilities</t>
  </si>
  <si>
    <t>Transportation (User Fees) - Other Transportation Charges</t>
  </si>
  <si>
    <t>Economic Environment - Other Economic Environment Charges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</si>
  <si>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</si>
  <si>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</si>
  <si>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</si>
  <si>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</si>
  <si>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</si>
  <si>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</si>
  <si>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</si>
  <si>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</si>
  <si>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Federal Fines and Forfeits</t>
  </si>
  <si>
    <t>State Fines and Forfeits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</si>
  <si>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</si>
  <si>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</si>
  <si>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</si>
  <si>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</si>
  <si>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</si>
  <si>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</si>
  <si>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</si>
  <si>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Deferred Compensation Contributions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</si>
  <si>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</si>
  <si>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</si>
  <si>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</si>
  <si>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</si>
  <si>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</si>
  <si>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</si>
  <si>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</si>
  <si>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</si>
  <si>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</si>
  <si>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</si>
  <si>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</si>
  <si>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</si>
  <si>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Daytona Beach Revenues Reported by Account Code and Fund Type</t>
  </si>
  <si>
    <t>Local Fiscal Year Ended September 30, 2010</t>
  </si>
  <si>
    <t>Local Option Taxes</t>
  </si>
  <si>
    <t>Fire Insurance Premium Tax for Firefighters' Pension</t>
  </si>
  <si>
    <t>Federal Grant - General Government</t>
  </si>
  <si>
    <t>Federal Grant - Physical Environment - Sewer / Wastewater</t>
  </si>
  <si>
    <t>Federal Grant - Transportation - Other Transportation</t>
  </si>
  <si>
    <t>Grants from Other Local Units - Physical Environment</t>
  </si>
  <si>
    <t>Grants from Other Local Units - Human Services</t>
  </si>
  <si>
    <t>Grants from Other Local Units - Culture / Recreation</t>
  </si>
  <si>
    <t>Judgments and Fines - Other Court-Ordered</t>
  </si>
  <si>
    <t>Sale of Surplus Materials and Scrap</t>
  </si>
  <si>
    <t>Proceeds - Installment Purchases and Capital Lease Proceeds</t>
  </si>
  <si>
    <t>Special Items (Gain)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</si>
  <si>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</si>
  <si>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</si>
  <si>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</si>
  <si>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</si>
  <si>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2011 Municipal Population:</t>
  </si>
  <si>
    <t>Local Fiscal Year Ended September 30, 2012</t>
  </si>
  <si>
    <t>Other Miscellaneous Revenues - Settlements</t>
  </si>
  <si>
    <t>2012 Municipal Population:</t>
  </si>
  <si>
    <t>Local Fiscal Year Ended September 30, 2008</t>
  </si>
  <si>
    <t>Second Local Option Fuel Tax (1 to 5 Cents)</t>
  </si>
  <si>
    <t>Permits and Franchise Fees</t>
  </si>
  <si>
    <t>Franchise Fee - Solid Waste</t>
  </si>
  <si>
    <t>Other Permits and Fees</t>
  </si>
  <si>
    <t>Federal Grant - Physical Environment - Other Physical Environment</t>
  </si>
  <si>
    <t>State Grant - Physical Environment - Water Supply System</t>
  </si>
  <si>
    <t>State Shared Revenues - Transportation - Other Transportation</t>
  </si>
  <si>
    <t>State Shared Revenues - Economic Environment</t>
  </si>
  <si>
    <t>Physical Environment - Sewer / Wastewater Utility</t>
  </si>
  <si>
    <t>Physical Environment - Conservation and Resource Management</t>
  </si>
  <si>
    <t>Impact Fees - Public Safety</t>
  </si>
  <si>
    <t>Impact Fees - Transportation</t>
  </si>
  <si>
    <t>Impact Fees - Culture / Recreation</t>
  </si>
  <si>
    <t>Impact Fees - Other</t>
  </si>
  <si>
    <t>Contributions from Enterprise Operations</t>
  </si>
  <si>
    <t>Proprietary Non-Operating Sources - Other Grants and Donations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</si>
  <si>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</si>
  <si>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</si>
  <si>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</si>
  <si>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</si>
  <si>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</si>
  <si>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</si>
  <si>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</si>
  <si>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</si>
  <si>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</si>
  <si>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</si>
  <si>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Administrative Service Fees</t>
  </si>
  <si>
    <t>Transportation - Parking Facilities</t>
  </si>
  <si>
    <t>Court-Ordered Judgments and Fines - Other Court-Ordered</t>
  </si>
  <si>
    <t>Sale of Contraband Property Seized by Law Enforcement</t>
  </si>
  <si>
    <t>Sales - Disposition of Fixed Assets</t>
  </si>
  <si>
    <t>Sales - Sale of Surplus Materials and Scrap</t>
  </si>
  <si>
    <t>Proprietary Non-Operating - Interest</t>
  </si>
  <si>
    <t>Proprietary Non-Operating - Federal Grants and Donations</t>
  </si>
  <si>
    <t>Proprietary Non-Operating - Other Grants and Donations</t>
  </si>
  <si>
    <t>2013 Municipal Population:</t>
  </si>
  <si>
    <t>Local Fiscal Year Ended September 30, 2014</t>
  </si>
  <si>
    <t>Special Assessments - Capital Improvement</t>
  </si>
  <si>
    <t>Grants from Other Local Units - Transportation</t>
  </si>
  <si>
    <t>Proprietary Non-Operating - State Grants and Donations</t>
  </si>
  <si>
    <t>2014 Municipal Population:</t>
  </si>
  <si>
    <t>Local Fiscal Year Ended September 30, 2015</t>
  </si>
  <si>
    <t>Impact Fees - Commercial - Public Safety</t>
  </si>
  <si>
    <t>Impact Fees - Commercial - Transportation</t>
  </si>
  <si>
    <t>Impact Fees - Commercial - Culture / Recreation</t>
  </si>
  <si>
    <t>Impact Fees - Commercial - Other</t>
  </si>
  <si>
    <t>2015 Municipal Population:</t>
  </si>
  <si>
    <t>Local Fiscal Year Ended September 30, 2016</t>
  </si>
  <si>
    <t>Federal Grant - Culture / Recreation</t>
  </si>
  <si>
    <t>Proprietary Non-Operating - Capital Contributions from State Government</t>
  </si>
  <si>
    <t>Proprietary Non-Operating - Capital Contributions from Private Source</t>
  </si>
  <si>
    <t>2016 Municipal Population:</t>
  </si>
  <si>
    <t>Local Fiscal Year Ended September 30, 2017</t>
  </si>
  <si>
    <t>2017 Municipal Population:</t>
  </si>
  <si>
    <t>Local Fiscal Year Ended September 30, 2018</t>
  </si>
  <si>
    <t>Impact Fees - Residential - Physical Environment</t>
  </si>
  <si>
    <t>Impact Fees - Commercial - Physical Environment</t>
  </si>
  <si>
    <t>Public Safety - Other Public Safety Charges and Fees</t>
  </si>
  <si>
    <t>Proceeds - Proceeds from Refunding Bonds</t>
  </si>
  <si>
    <t>Proprietary Non-Operating - Other Non-Operating Sources</t>
  </si>
  <si>
    <t>2018 Municipal Population:</t>
  </si>
  <si>
    <t>Local Fiscal Year Ended September 30, 2019</t>
  </si>
  <si>
    <t>Licenses</t>
  </si>
  <si>
    <t>2019 Municipal Population:</t>
  </si>
  <si>
    <t>Local Fiscal Year Ended September 30, 2020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</si>
  <si>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</si>
  <si>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</si>
  <si>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</si>
  <si>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</si>
  <si>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</si>
  <si>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</si>
  <si>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</si>
  <si>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</si>
  <si>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</si>
  <si>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</si>
  <si>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</si>
  <si>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</si>
  <si>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</si>
  <si>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</si>
  <si>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</si>
  <si>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</si>
  <si>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Court-Ordered Judgments and Fines - Other</t>
  </si>
  <si>
    <t>Proprietary Non-Operating Sources - Interest</t>
  </si>
  <si>
    <t>Proprietary Non-Operating Sources - State Grants and Donations</t>
  </si>
  <si>
    <t>Proprietary Non-Operating Sources - Capital Contributions from Private Source</t>
  </si>
  <si>
    <t>2021 Municipal Population:</t>
  </si>
  <si>
    <t>State Shared Revenues - General Government - Municipal Revenue Sharing Program</t>
  </si>
  <si>
    <t>Proprietary Non-Operating Sources - Capital Contributions from Other Public Source</t>
  </si>
  <si>
    <t>Local Fiscal Year Ended September 30, 2022</t>
  </si>
  <si>
    <t>Inspection Fee</t>
  </si>
  <si>
    <t>Stormwater Fee</t>
  </si>
  <si>
    <t>2022 Municipal Population:</t>
  </si>
  <si>
    <t>Proceeds - Leases - Financial Agreements</t>
  </si>
  <si>
    <t>Local Fiscal Year Ended September 30, 2023</t>
  </si>
  <si>
    <t>Federal Grant - American Rescue Plan Act Funds</t>
  </si>
  <si>
    <t>Other Miscellaneous Revenues - Settlements - Opioid Settlement Trust Fund</t>
  </si>
  <si>
    <t>Proprietary Non-Operating Sources - Capital Contributions from Federal Government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</si>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</sst>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vertical="center" wrapText="1"/>
    </xf>
    <xf numFmtId="0" fontId="3" fillId="0" borderId="27" xfId="0" applyFont="1" applyBorder="1" applyAlignment="1" applyProtection="1">
      <alignment horizontal="left" vertical="center" wrapText="1"/>
    </xf>
    <xf numFmtId="0" fontId="3" fillId="0" borderId="28" xfId="0" applyFont="1" applyBorder="1" applyAlignment="1" applyProtection="1">
      <alignment horizontal="left" vertical="center" wrapText="1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left" vertical="center" wrapText="1"/>
    </xf>
    <xf numFmtId="0" fontId="8" fillId="2" borderId="26" xfId="0" applyFont="1" applyFill="1" applyBorder="1" applyAlignment="1" applyProtection="1">
      <alignment horizontal="left" vertical="center" wrapText="1"/>
    </xf>
    <xf numFmtId="0" fontId="8" fillId="2" borderId="27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37" fontId="8" fillId="2" borderId="35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67B9-FC17-4C47-9207-D9419E2AD385}">
  <sheetPr>
    <pageSetUpPr fitToPage="1"/>
  </sheetPr>
  <dimension ref="A1:ED106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92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208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83</v>
      </c>
      <c r="B3" s="111"/>
      <c r="C3" s="112"/>
      <c r="D3" s="116" t="s">
        <v>45</v>
      </c>
      <c r="E3" s="117"/>
      <c r="F3" s="117"/>
      <c r="G3" s="117"/>
      <c r="H3" s="118"/>
      <c r="I3" s="116" t="s">
        <v>46</v>
      </c>
      <c r="J3" s="118"/>
      <c r="K3" s="116" t="s">
        <v>48</v>
      </c>
      <c r="L3" s="117"/>
      <c r="M3" s="118"/>
      <c r="N3" s="52"/>
      <c r="O3" s="53"/>
      <c r="P3" s="119" t="s">
        <v>183</v>
      </c>
      <c r="Q3" s="54"/>
      <c r="R3"/>
    </row>
    <row r="4" spans="1:134" ht="32.25" customHeight="1" thickBot="1">
      <c r="A4" s="113"/>
      <c r="B4" s="114"/>
      <c r="C4" s="115"/>
      <c r="D4" s="55" t="s">
        <v>5</v>
      </c>
      <c r="E4" s="55" t="s">
        <v>84</v>
      </c>
      <c r="F4" s="55" t="s">
        <v>85</v>
      </c>
      <c r="G4" s="55" t="s">
        <v>86</v>
      </c>
      <c r="H4" s="55" t="s">
        <v>6</v>
      </c>
      <c r="I4" s="55" t="s">
        <v>7</v>
      </c>
      <c r="J4" s="56" t="s">
        <v>87</v>
      </c>
      <c r="K4" s="56" t="s">
        <v>8</v>
      </c>
      <c r="L4" s="56" t="s">
        <v>9</v>
      </c>
      <c r="M4" s="56" t="s">
        <v>184</v>
      </c>
      <c r="N4" s="56" t="s">
        <v>10</v>
      </c>
      <c r="O4" s="56" t="s">
        <v>185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186</v>
      </c>
      <c r="B5" s="60"/>
      <c r="C5" s="60"/>
      <c r="D5" s="61">
        <f>SUM(D6:D16)</f>
        <v>56272168</v>
      </c>
      <c r="E5" s="61">
        <f>SUM(E6:E16)</f>
        <v>782749</v>
      </c>
      <c r="F5" s="61">
        <f>SUM(F6:F16)</f>
        <v>1448695</v>
      </c>
      <c r="G5" s="61">
        <f>SUM(G6:G16)</f>
        <v>0</v>
      </c>
      <c r="H5" s="61">
        <f>SUM(H6:H16)</f>
        <v>0</v>
      </c>
      <c r="I5" s="61">
        <f>SUM(I6:I16)</f>
        <v>0</v>
      </c>
      <c r="J5" s="61">
        <f>SUM(J6:J16)</f>
        <v>0</v>
      </c>
      <c r="K5" s="61">
        <f>SUM(K6:K16)</f>
        <v>0</v>
      </c>
      <c r="L5" s="61">
        <f>SUM(L6:L16)</f>
        <v>0</v>
      </c>
      <c r="M5" s="61">
        <f>SUM(M6:M16)</f>
        <v>0</v>
      </c>
      <c r="N5" s="61">
        <f>SUM(N6:N16)</f>
        <v>208571</v>
      </c>
      <c r="O5" s="62">
        <f>SUM(D5:N5)</f>
        <v>58712183</v>
      </c>
      <c r="P5" s="63">
        <f>(O5/P$104)</f>
        <v>725.37908327155913</v>
      </c>
      <c r="Q5" s="64"/>
    </row>
    <row r="6" spans="1:134">
      <c r="A6" s="66"/>
      <c r="B6" s="67">
        <v>311</v>
      </c>
      <c r="C6" s="68" t="s">
        <v>3</v>
      </c>
      <c r="D6" s="69">
        <v>38212350</v>
      </c>
      <c r="E6" s="69">
        <v>0</v>
      </c>
      <c r="F6" s="69">
        <v>1448695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208571</v>
      </c>
      <c r="O6" s="69">
        <f>SUM(D6:N6)</f>
        <v>39869616</v>
      </c>
      <c r="P6" s="70">
        <f>(O6/P$104)</f>
        <v>492.58235730170497</v>
      </c>
      <c r="Q6" s="71"/>
    </row>
    <row r="7" spans="1:134">
      <c r="A7" s="66"/>
      <c r="B7" s="67">
        <v>312.41000000000003</v>
      </c>
      <c r="C7" s="68" t="s">
        <v>187</v>
      </c>
      <c r="D7" s="69">
        <v>1087401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6" si="0">SUM(D7:N7)</f>
        <v>1087401</v>
      </c>
      <c r="P7" s="70">
        <f>(O7/P$104)</f>
        <v>13.434655300222387</v>
      </c>
      <c r="Q7" s="71"/>
    </row>
    <row r="8" spans="1:134">
      <c r="A8" s="66"/>
      <c r="B8" s="67">
        <v>312.43</v>
      </c>
      <c r="C8" s="68" t="s">
        <v>188</v>
      </c>
      <c r="D8" s="69">
        <v>0</v>
      </c>
      <c r="E8" s="69">
        <v>782749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782749</v>
      </c>
      <c r="P8" s="70">
        <f>(O8/P$104)</f>
        <v>9.6707314059797387</v>
      </c>
      <c r="Q8" s="71"/>
    </row>
    <row r="9" spans="1:134">
      <c r="A9" s="66"/>
      <c r="B9" s="67">
        <v>312.51</v>
      </c>
      <c r="C9" s="68" t="s">
        <v>90</v>
      </c>
      <c r="D9" s="69">
        <v>706129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706129</v>
      </c>
      <c r="P9" s="70">
        <f>(O9/P$104)</f>
        <v>8.7241042747714364</v>
      </c>
      <c r="Q9" s="71"/>
    </row>
    <row r="10" spans="1:134">
      <c r="A10" s="66"/>
      <c r="B10" s="67">
        <v>312.52</v>
      </c>
      <c r="C10" s="68" t="s">
        <v>133</v>
      </c>
      <c r="D10" s="69">
        <v>687478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687478</v>
      </c>
      <c r="P10" s="70">
        <f>(O10/P$104)</f>
        <v>8.4936743266617256</v>
      </c>
      <c r="Q10" s="71"/>
    </row>
    <row r="11" spans="1:134">
      <c r="A11" s="66"/>
      <c r="B11" s="67">
        <v>314.10000000000002</v>
      </c>
      <c r="C11" s="68" t="s">
        <v>12</v>
      </c>
      <c r="D11" s="69">
        <v>9391776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9391776</v>
      </c>
      <c r="P11" s="70">
        <f>(O11/P$104)</f>
        <v>116.03380281690141</v>
      </c>
      <c r="Q11" s="71"/>
    </row>
    <row r="12" spans="1:134">
      <c r="A12" s="66"/>
      <c r="B12" s="67">
        <v>314.3</v>
      </c>
      <c r="C12" s="68" t="s">
        <v>13</v>
      </c>
      <c r="D12" s="69">
        <v>2086130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2086130</v>
      </c>
      <c r="P12" s="70">
        <f>(O12/P$104)</f>
        <v>25.773783049172227</v>
      </c>
      <c r="Q12" s="71"/>
    </row>
    <row r="13" spans="1:134">
      <c r="A13" s="66"/>
      <c r="B13" s="67">
        <v>314.39999999999998</v>
      </c>
      <c r="C13" s="68" t="s">
        <v>15</v>
      </c>
      <c r="D13" s="69">
        <v>244441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0"/>
        <v>244441</v>
      </c>
      <c r="P13" s="70">
        <f>(O13/P$104)</f>
        <v>3.0200271806276255</v>
      </c>
      <c r="Q13" s="71"/>
    </row>
    <row r="14" spans="1:134">
      <c r="A14" s="66"/>
      <c r="B14" s="67">
        <v>314.8</v>
      </c>
      <c r="C14" s="68" t="s">
        <v>16</v>
      </c>
      <c r="D14" s="69">
        <v>109980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0"/>
        <v>109980</v>
      </c>
      <c r="P14" s="70">
        <f>(O14/P$104)</f>
        <v>1.3587842846553002</v>
      </c>
      <c r="Q14" s="71"/>
    </row>
    <row r="15" spans="1:134">
      <c r="A15" s="66"/>
      <c r="B15" s="67">
        <v>315.2</v>
      </c>
      <c r="C15" s="68" t="s">
        <v>189</v>
      </c>
      <c r="D15" s="69">
        <v>2736423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si="0"/>
        <v>2736423</v>
      </c>
      <c r="P15" s="70">
        <f>(O15/P$104)</f>
        <v>33.808042994810968</v>
      </c>
      <c r="Q15" s="71"/>
    </row>
    <row r="16" spans="1:134">
      <c r="A16" s="66"/>
      <c r="B16" s="67">
        <v>316</v>
      </c>
      <c r="C16" s="68" t="s">
        <v>135</v>
      </c>
      <c r="D16" s="69">
        <v>1010060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0"/>
        <v>1010060</v>
      </c>
      <c r="P16" s="70">
        <f>(O16/P$104)</f>
        <v>12.479120336051396</v>
      </c>
      <c r="Q16" s="71"/>
    </row>
    <row r="17" spans="1:17" ht="15.75">
      <c r="A17" s="72" t="s">
        <v>18</v>
      </c>
      <c r="B17" s="73"/>
      <c r="C17" s="74"/>
      <c r="D17" s="75">
        <f>SUM(D18:D36)</f>
        <v>8565099</v>
      </c>
      <c r="E17" s="75">
        <f>SUM(E18:E36)</f>
        <v>13619478</v>
      </c>
      <c r="F17" s="75">
        <f>SUM(F18:F36)</f>
        <v>0</v>
      </c>
      <c r="G17" s="75">
        <f>SUM(G18:G36)</f>
        <v>0</v>
      </c>
      <c r="H17" s="75">
        <f>SUM(H18:H36)</f>
        <v>0</v>
      </c>
      <c r="I17" s="75">
        <f>SUM(I18:I36)</f>
        <v>8836387</v>
      </c>
      <c r="J17" s="75">
        <f>SUM(J18:J36)</f>
        <v>0</v>
      </c>
      <c r="K17" s="75">
        <f>SUM(K18:K36)</f>
        <v>0</v>
      </c>
      <c r="L17" s="75">
        <f>SUM(L18:L36)</f>
        <v>0</v>
      </c>
      <c r="M17" s="75">
        <f>SUM(M18:M36)</f>
        <v>0</v>
      </c>
      <c r="N17" s="75">
        <f>SUM(N18:N36)</f>
        <v>0</v>
      </c>
      <c r="O17" s="76">
        <f>SUM(D17:N17)</f>
        <v>31020964</v>
      </c>
      <c r="P17" s="77">
        <f>(O17/P$104)</f>
        <v>383.2587595749938</v>
      </c>
      <c r="Q17" s="78"/>
    </row>
    <row r="18" spans="1:17">
      <c r="A18" s="66"/>
      <c r="B18" s="67">
        <v>322</v>
      </c>
      <c r="C18" s="68" t="s">
        <v>190</v>
      </c>
      <c r="D18" s="69">
        <v>0</v>
      </c>
      <c r="E18" s="69">
        <v>7042460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>SUM(D18:N18)</f>
        <v>7042460</v>
      </c>
      <c r="P18" s="70">
        <f>(O18/P$104)</f>
        <v>87.008401284902391</v>
      </c>
      <c r="Q18" s="71"/>
    </row>
    <row r="19" spans="1:17">
      <c r="A19" s="66"/>
      <c r="B19" s="67">
        <v>323.10000000000002</v>
      </c>
      <c r="C19" s="68" t="s">
        <v>19</v>
      </c>
      <c r="D19" s="69">
        <v>7921882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ref="O19:O36" si="1">SUM(D19:N19)</f>
        <v>7921882</v>
      </c>
      <c r="P19" s="70">
        <f>(O19/P$104)</f>
        <v>97.873511242895972</v>
      </c>
      <c r="Q19" s="71"/>
    </row>
    <row r="20" spans="1:17">
      <c r="A20" s="66"/>
      <c r="B20" s="67">
        <v>323.39999999999998</v>
      </c>
      <c r="C20" s="68" t="s">
        <v>20</v>
      </c>
      <c r="D20" s="69">
        <v>382394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382394</v>
      </c>
      <c r="P20" s="70">
        <f>(O20/P$104)</f>
        <v>4.7244131455399065</v>
      </c>
      <c r="Q20" s="71"/>
    </row>
    <row r="21" spans="1:17">
      <c r="A21" s="66"/>
      <c r="B21" s="67">
        <v>323.7</v>
      </c>
      <c r="C21" s="68" t="s">
        <v>117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434622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1"/>
        <v>434622</v>
      </c>
      <c r="P21" s="70">
        <f>(O21/P$104)</f>
        <v>5.3696812453669382</v>
      </c>
      <c r="Q21" s="71"/>
    </row>
    <row r="22" spans="1:17">
      <c r="A22" s="66"/>
      <c r="B22" s="67">
        <v>323.89999999999998</v>
      </c>
      <c r="C22" s="68" t="s">
        <v>21</v>
      </c>
      <c r="D22" s="69">
        <v>192000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1"/>
        <v>192000</v>
      </c>
      <c r="P22" s="70">
        <f>(O22/P$104)</f>
        <v>2.3721275018532246</v>
      </c>
      <c r="Q22" s="71"/>
    </row>
    <row r="23" spans="1:17">
      <c r="A23" s="66"/>
      <c r="B23" s="67">
        <v>324.11</v>
      </c>
      <c r="C23" s="68" t="s">
        <v>22</v>
      </c>
      <c r="D23" s="69">
        <v>0</v>
      </c>
      <c r="E23" s="69">
        <v>799801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1"/>
        <v>799801</v>
      </c>
      <c r="P23" s="70">
        <f>(O23/P$104)</f>
        <v>9.8814059797380782</v>
      </c>
      <c r="Q23" s="71"/>
    </row>
    <row r="24" spans="1:17">
      <c r="A24" s="66"/>
      <c r="B24" s="67">
        <v>324.12</v>
      </c>
      <c r="C24" s="68" t="s">
        <v>157</v>
      </c>
      <c r="D24" s="69">
        <v>0</v>
      </c>
      <c r="E24" s="69">
        <v>584975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1"/>
        <v>584975</v>
      </c>
      <c r="P24" s="70">
        <f>(O24/P$104)</f>
        <v>7.2272671114405735</v>
      </c>
      <c r="Q24" s="71"/>
    </row>
    <row r="25" spans="1:17">
      <c r="A25" s="66"/>
      <c r="B25" s="67">
        <v>324.20999999999998</v>
      </c>
      <c r="C25" s="68" t="s">
        <v>170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7201116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1"/>
        <v>7201116</v>
      </c>
      <c r="P25" s="70">
        <f>(O25/P$104)</f>
        <v>88.968569310600444</v>
      </c>
      <c r="Q25" s="71"/>
    </row>
    <row r="26" spans="1:17">
      <c r="A26" s="66"/>
      <c r="B26" s="67">
        <v>324.22000000000003</v>
      </c>
      <c r="C26" s="68" t="s">
        <v>171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587342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1"/>
        <v>587342</v>
      </c>
      <c r="P26" s="70">
        <f>(O26/P$104)</f>
        <v>7.2565109957993572</v>
      </c>
      <c r="Q26" s="71"/>
    </row>
    <row r="27" spans="1:17">
      <c r="A27" s="66"/>
      <c r="B27" s="67">
        <v>324.31</v>
      </c>
      <c r="C27" s="68" t="s">
        <v>23</v>
      </c>
      <c r="D27" s="69">
        <v>0</v>
      </c>
      <c r="E27" s="69">
        <v>465829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1"/>
        <v>465829</v>
      </c>
      <c r="P27" s="70">
        <f>(O27/P$104)</f>
        <v>5.7552384482332588</v>
      </c>
      <c r="Q27" s="71"/>
    </row>
    <row r="28" spans="1:17">
      <c r="A28" s="66"/>
      <c r="B28" s="67">
        <v>324.32</v>
      </c>
      <c r="C28" s="68" t="s">
        <v>158</v>
      </c>
      <c r="D28" s="69">
        <v>0</v>
      </c>
      <c r="E28" s="69">
        <v>410089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si="1"/>
        <v>410089</v>
      </c>
      <c r="P28" s="70">
        <f>(O28/P$104)</f>
        <v>5.0665801828514949</v>
      </c>
      <c r="Q28" s="71"/>
    </row>
    <row r="29" spans="1:17">
      <c r="A29" s="66"/>
      <c r="B29" s="67">
        <v>324.61</v>
      </c>
      <c r="C29" s="68" t="s">
        <v>24</v>
      </c>
      <c r="D29" s="69">
        <v>0</v>
      </c>
      <c r="E29" s="69">
        <v>2158096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si="1"/>
        <v>2158096</v>
      </c>
      <c r="P29" s="70">
        <f>(O29/P$104)</f>
        <v>26.662910798122066</v>
      </c>
      <c r="Q29" s="71"/>
    </row>
    <row r="30" spans="1:17">
      <c r="A30" s="66"/>
      <c r="B30" s="67">
        <v>324.62</v>
      </c>
      <c r="C30" s="68" t="s">
        <v>159</v>
      </c>
      <c r="D30" s="69">
        <v>0</v>
      </c>
      <c r="E30" s="69">
        <v>404426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si="1"/>
        <v>404426</v>
      </c>
      <c r="P30" s="70">
        <f>(O30/P$104)</f>
        <v>4.9966147763775632</v>
      </c>
      <c r="Q30" s="71"/>
    </row>
    <row r="31" spans="1:17">
      <c r="A31" s="66"/>
      <c r="B31" s="67">
        <v>324.91000000000003</v>
      </c>
      <c r="C31" s="68" t="s">
        <v>25</v>
      </c>
      <c r="D31" s="69">
        <v>0</v>
      </c>
      <c r="E31" s="69">
        <v>1098768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1"/>
        <v>1098768</v>
      </c>
      <c r="P31" s="70">
        <f>(O31/P$104)</f>
        <v>13.57509266123054</v>
      </c>
      <c r="Q31" s="71"/>
    </row>
    <row r="32" spans="1:17">
      <c r="A32" s="66"/>
      <c r="B32" s="67">
        <v>324.92</v>
      </c>
      <c r="C32" s="68" t="s">
        <v>160</v>
      </c>
      <c r="D32" s="69">
        <v>0</v>
      </c>
      <c r="E32" s="69">
        <v>501189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1"/>
        <v>501189</v>
      </c>
      <c r="P32" s="70">
        <f>(O32/P$104)</f>
        <v>6.1921052631578943</v>
      </c>
      <c r="Q32" s="71"/>
    </row>
    <row r="33" spans="1:17">
      <c r="A33" s="66"/>
      <c r="B33" s="67">
        <v>325.10000000000002</v>
      </c>
      <c r="C33" s="68" t="s">
        <v>152</v>
      </c>
      <c r="D33" s="69">
        <v>47707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1"/>
        <v>47707</v>
      </c>
      <c r="P33" s="70">
        <f>(O33/P$104)</f>
        <v>0.58941191005683224</v>
      </c>
      <c r="Q33" s="71"/>
    </row>
    <row r="34" spans="1:17">
      <c r="A34" s="66"/>
      <c r="B34" s="67">
        <v>329.1</v>
      </c>
      <c r="C34" s="68" t="s">
        <v>204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613307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1"/>
        <v>613307</v>
      </c>
      <c r="P34" s="70">
        <f>(O34/P$104)</f>
        <v>7.5773041759327899</v>
      </c>
      <c r="Q34" s="71"/>
    </row>
    <row r="35" spans="1:17">
      <c r="A35" s="66"/>
      <c r="B35" s="67">
        <v>329.2</v>
      </c>
      <c r="C35" s="68" t="s">
        <v>205</v>
      </c>
      <c r="D35" s="69">
        <v>0</v>
      </c>
      <c r="E35" s="69">
        <v>94375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1"/>
        <v>94375</v>
      </c>
      <c r="P35" s="70">
        <f>(O35/P$104)</f>
        <v>1.1659871509760316</v>
      </c>
      <c r="Q35" s="71"/>
    </row>
    <row r="36" spans="1:17">
      <c r="A36" s="66"/>
      <c r="B36" s="67">
        <v>329.5</v>
      </c>
      <c r="C36" s="68" t="s">
        <v>191</v>
      </c>
      <c r="D36" s="69">
        <v>21116</v>
      </c>
      <c r="E36" s="69">
        <v>59470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1"/>
        <v>80586</v>
      </c>
      <c r="P36" s="70">
        <f>(O36/P$104)</f>
        <v>0.99562638991845809</v>
      </c>
      <c r="Q36" s="71"/>
    </row>
    <row r="37" spans="1:17" ht="15.75">
      <c r="A37" s="72" t="s">
        <v>192</v>
      </c>
      <c r="B37" s="73"/>
      <c r="C37" s="74"/>
      <c r="D37" s="75">
        <f>SUM(D38:D58)</f>
        <v>10225066</v>
      </c>
      <c r="E37" s="75">
        <f>SUM(E38:E58)</f>
        <v>9301679</v>
      </c>
      <c r="F37" s="75">
        <f>SUM(F38:F58)</f>
        <v>0</v>
      </c>
      <c r="G37" s="75">
        <f>SUM(G38:G58)</f>
        <v>0</v>
      </c>
      <c r="H37" s="75">
        <f>SUM(H38:H58)</f>
        <v>0</v>
      </c>
      <c r="I37" s="75">
        <f>SUM(I38:I58)</f>
        <v>0</v>
      </c>
      <c r="J37" s="75">
        <f>SUM(J38:J58)</f>
        <v>0</v>
      </c>
      <c r="K37" s="75">
        <f>SUM(K38:K58)</f>
        <v>0</v>
      </c>
      <c r="L37" s="75">
        <f>SUM(L38:L58)</f>
        <v>0</v>
      </c>
      <c r="M37" s="75">
        <f>SUM(M38:M58)</f>
        <v>0</v>
      </c>
      <c r="N37" s="75">
        <f>SUM(N38:N58)</f>
        <v>1013178</v>
      </c>
      <c r="O37" s="76">
        <f>SUM(D37:N37)</f>
        <v>20539923</v>
      </c>
      <c r="P37" s="77">
        <f>(O37/P$104)</f>
        <v>253.76727205337286</v>
      </c>
      <c r="Q37" s="78"/>
    </row>
    <row r="38" spans="1:17">
      <c r="A38" s="66"/>
      <c r="B38" s="67">
        <v>331.2</v>
      </c>
      <c r="C38" s="68" t="s">
        <v>28</v>
      </c>
      <c r="D38" s="69">
        <v>0</v>
      </c>
      <c r="E38" s="69">
        <v>154877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>SUM(D38:N38)</f>
        <v>154877</v>
      </c>
      <c r="P38" s="70">
        <f>(O38/P$104)</f>
        <v>1.9134791203360515</v>
      </c>
      <c r="Q38" s="71"/>
    </row>
    <row r="39" spans="1:17">
      <c r="A39" s="66"/>
      <c r="B39" s="67">
        <v>331.39</v>
      </c>
      <c r="C39" s="68" t="s">
        <v>119</v>
      </c>
      <c r="D39" s="69">
        <v>0</v>
      </c>
      <c r="E39" s="69">
        <v>1100495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ref="O39:O50" si="2">SUM(D39:N39)</f>
        <v>1100495</v>
      </c>
      <c r="P39" s="70">
        <f>(O39/P$104)</f>
        <v>13.596429453916482</v>
      </c>
      <c r="Q39" s="71"/>
    </row>
    <row r="40" spans="1:17">
      <c r="A40" s="66"/>
      <c r="B40" s="67">
        <v>331.5</v>
      </c>
      <c r="C40" s="68" t="s">
        <v>30</v>
      </c>
      <c r="D40" s="69">
        <v>0</v>
      </c>
      <c r="E40" s="69">
        <v>516023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2"/>
        <v>516023</v>
      </c>
      <c r="P40" s="70">
        <f>(O40/P$104)</f>
        <v>6.3753768223375342</v>
      </c>
      <c r="Q40" s="71"/>
    </row>
    <row r="41" spans="1:17">
      <c r="A41" s="66"/>
      <c r="B41" s="67">
        <v>331.51</v>
      </c>
      <c r="C41" s="68" t="s">
        <v>209</v>
      </c>
      <c r="D41" s="69">
        <v>12484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2"/>
        <v>12484</v>
      </c>
      <c r="P41" s="70">
        <f>(O41/P$104)</f>
        <v>0.15423770694341488</v>
      </c>
      <c r="Q41" s="71"/>
    </row>
    <row r="42" spans="1:17">
      <c r="A42" s="66"/>
      <c r="B42" s="67">
        <v>332</v>
      </c>
      <c r="C42" s="68" t="s">
        <v>180</v>
      </c>
      <c r="D42" s="69">
        <v>0</v>
      </c>
      <c r="E42" s="69">
        <v>803440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2"/>
        <v>803440</v>
      </c>
      <c r="P42" s="70">
        <f>(O42/P$104)</f>
        <v>9.9263652087966392</v>
      </c>
      <c r="Q42" s="71"/>
    </row>
    <row r="43" spans="1:17">
      <c r="A43" s="66"/>
      <c r="B43" s="67">
        <v>334.49</v>
      </c>
      <c r="C43" s="68" t="s">
        <v>33</v>
      </c>
      <c r="D43" s="69">
        <v>1113880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2"/>
        <v>1113880</v>
      </c>
      <c r="P43" s="70">
        <f>(O43/P$104)</f>
        <v>13.761798863355573</v>
      </c>
      <c r="Q43" s="71"/>
    </row>
    <row r="44" spans="1:17">
      <c r="A44" s="66"/>
      <c r="B44" s="67">
        <v>334.5</v>
      </c>
      <c r="C44" s="68" t="s">
        <v>34</v>
      </c>
      <c r="D44" s="69">
        <v>2081</v>
      </c>
      <c r="E44" s="69">
        <v>31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 t="shared" si="2"/>
        <v>2112</v>
      </c>
      <c r="P44" s="70">
        <f>(O44/P$104)</f>
        <v>2.6093402520385469E-2</v>
      </c>
      <c r="Q44" s="71"/>
    </row>
    <row r="45" spans="1:17">
      <c r="A45" s="66"/>
      <c r="B45" s="67">
        <v>334.7</v>
      </c>
      <c r="C45" s="68" t="s">
        <v>35</v>
      </c>
      <c r="D45" s="69">
        <v>0</v>
      </c>
      <c r="E45" s="69">
        <v>27020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2"/>
        <v>27020</v>
      </c>
      <c r="P45" s="70">
        <f>(O45/P$104)</f>
        <v>0.33382752656288611</v>
      </c>
      <c r="Q45" s="71"/>
    </row>
    <row r="46" spans="1:17">
      <c r="A46" s="66"/>
      <c r="B46" s="67">
        <v>335.125</v>
      </c>
      <c r="C46" s="68" t="s">
        <v>201</v>
      </c>
      <c r="D46" s="69">
        <v>3540423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2"/>
        <v>3540423</v>
      </c>
      <c r="P46" s="70">
        <f>(O46/P$104)</f>
        <v>43.74132690882135</v>
      </c>
      <c r="Q46" s="71"/>
    </row>
    <row r="47" spans="1:17">
      <c r="A47" s="66"/>
      <c r="B47" s="67">
        <v>335.14</v>
      </c>
      <c r="C47" s="68" t="s">
        <v>137</v>
      </c>
      <c r="D47" s="69">
        <v>32441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2"/>
        <v>32441</v>
      </c>
      <c r="P47" s="70">
        <f>(O47/P$104)</f>
        <v>0.40080306399802323</v>
      </c>
      <c r="Q47" s="71"/>
    </row>
    <row r="48" spans="1:17">
      <c r="A48" s="66"/>
      <c r="B48" s="67">
        <v>335.15</v>
      </c>
      <c r="C48" s="68" t="s">
        <v>138</v>
      </c>
      <c r="D48" s="69">
        <v>104698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2"/>
        <v>104698</v>
      </c>
      <c r="P48" s="70">
        <f>(O48/P$104)</f>
        <v>1.2935260686928589</v>
      </c>
      <c r="Q48" s="71"/>
    </row>
    <row r="49" spans="1:17">
      <c r="A49" s="66"/>
      <c r="B49" s="67">
        <v>335.18</v>
      </c>
      <c r="C49" s="68" t="s">
        <v>193</v>
      </c>
      <c r="D49" s="69">
        <v>5199916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f t="shared" si="2"/>
        <v>5199916</v>
      </c>
      <c r="P49" s="70">
        <f>(O49/P$104)</f>
        <v>64.244082036076108</v>
      </c>
      <c r="Q49" s="71"/>
    </row>
    <row r="50" spans="1:17">
      <c r="A50" s="66"/>
      <c r="B50" s="67">
        <v>335.21</v>
      </c>
      <c r="C50" s="68" t="s">
        <v>41</v>
      </c>
      <c r="D50" s="69">
        <v>28270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f t="shared" si="2"/>
        <v>28270</v>
      </c>
      <c r="P50" s="70">
        <f>(O50/P$104)</f>
        <v>0.3492710649864097</v>
      </c>
      <c r="Q50" s="71"/>
    </row>
    <row r="51" spans="1:17">
      <c r="A51" s="66"/>
      <c r="B51" s="67">
        <v>335.45</v>
      </c>
      <c r="C51" s="68" t="s">
        <v>194</v>
      </c>
      <c r="D51" s="69">
        <v>86616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f t="shared" ref="O51:O56" si="3">SUM(D51:N51)</f>
        <v>86616</v>
      </c>
      <c r="P51" s="70">
        <f>(O51/P$104)</f>
        <v>1.070126019273536</v>
      </c>
      <c r="Q51" s="71"/>
    </row>
    <row r="52" spans="1:17">
      <c r="A52" s="66"/>
      <c r="B52" s="67">
        <v>335.5</v>
      </c>
      <c r="C52" s="68" t="s">
        <v>122</v>
      </c>
      <c r="D52" s="69">
        <v>0</v>
      </c>
      <c r="E52" s="69">
        <v>136810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 t="shared" si="3"/>
        <v>136810</v>
      </c>
      <c r="P52" s="70">
        <f>(O52/P$104)</f>
        <v>1.6902643933778108</v>
      </c>
      <c r="Q52" s="71"/>
    </row>
    <row r="53" spans="1:17">
      <c r="A53" s="66"/>
      <c r="B53" s="67">
        <v>337.2</v>
      </c>
      <c r="C53" s="68" t="s">
        <v>42</v>
      </c>
      <c r="D53" s="69">
        <v>0</v>
      </c>
      <c r="E53" s="69">
        <v>88056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f t="shared" si="3"/>
        <v>88056</v>
      </c>
      <c r="P53" s="70">
        <f>(O53/P$104)</f>
        <v>1.0879169755374352</v>
      </c>
      <c r="Q53" s="71"/>
    </row>
    <row r="54" spans="1:17">
      <c r="A54" s="66"/>
      <c r="B54" s="67">
        <v>337.3</v>
      </c>
      <c r="C54" s="68" t="s">
        <v>99</v>
      </c>
      <c r="D54" s="69">
        <v>0</v>
      </c>
      <c r="E54" s="69">
        <v>1534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 t="shared" si="3"/>
        <v>1534</v>
      </c>
      <c r="P54" s="70">
        <f>(O54/P$104)</f>
        <v>1.895231035334816E-2</v>
      </c>
      <c r="Q54" s="71"/>
    </row>
    <row r="55" spans="1:17">
      <c r="A55" s="66"/>
      <c r="B55" s="67">
        <v>337.6</v>
      </c>
      <c r="C55" s="68" t="s">
        <v>100</v>
      </c>
      <c r="D55" s="69">
        <v>0</v>
      </c>
      <c r="E55" s="69">
        <v>400000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1013178</v>
      </c>
      <c r="O55" s="69">
        <f t="shared" si="3"/>
        <v>1413178</v>
      </c>
      <c r="P55" s="70">
        <f>(O55/P$104)</f>
        <v>17.459574993822585</v>
      </c>
      <c r="Q55" s="71"/>
    </row>
    <row r="56" spans="1:17">
      <c r="A56" s="66"/>
      <c r="B56" s="67">
        <v>337.7</v>
      </c>
      <c r="C56" s="68" t="s">
        <v>101</v>
      </c>
      <c r="D56" s="69">
        <v>0</v>
      </c>
      <c r="E56" s="69">
        <v>1502555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f t="shared" si="3"/>
        <v>1502555</v>
      </c>
      <c r="P56" s="70">
        <f>(O56/P$104)</f>
        <v>18.563812700766</v>
      </c>
      <c r="Q56" s="71"/>
    </row>
    <row r="57" spans="1:17">
      <c r="A57" s="66"/>
      <c r="B57" s="67">
        <v>338</v>
      </c>
      <c r="C57" s="68" t="s">
        <v>43</v>
      </c>
      <c r="D57" s="69">
        <v>69646</v>
      </c>
      <c r="E57" s="69">
        <v>4570838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f>SUM(D57:N57)</f>
        <v>4640484</v>
      </c>
      <c r="P57" s="70">
        <f>(O57/P$104)</f>
        <v>57.332394366197185</v>
      </c>
      <c r="Q57" s="71"/>
    </row>
    <row r="58" spans="1:17">
      <c r="A58" s="66"/>
      <c r="B58" s="67">
        <v>339</v>
      </c>
      <c r="C58" s="68" t="s">
        <v>44</v>
      </c>
      <c r="D58" s="69">
        <v>34611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f>SUM(D58:N58)</f>
        <v>34611</v>
      </c>
      <c r="P58" s="70">
        <f>(O58/P$104)</f>
        <v>0.42761304670126021</v>
      </c>
      <c r="Q58" s="71"/>
    </row>
    <row r="59" spans="1:17" ht="15.75">
      <c r="A59" s="72" t="s">
        <v>49</v>
      </c>
      <c r="B59" s="73"/>
      <c r="C59" s="74"/>
      <c r="D59" s="75">
        <f>SUM(D60:D74)</f>
        <v>12424493</v>
      </c>
      <c r="E59" s="75">
        <f>SUM(E60:E74)</f>
        <v>753026</v>
      </c>
      <c r="F59" s="75">
        <f>SUM(F60:F74)</f>
        <v>0</v>
      </c>
      <c r="G59" s="75">
        <f>SUM(G60:G74)</f>
        <v>0</v>
      </c>
      <c r="H59" s="75">
        <f>SUM(H60:H74)</f>
        <v>0</v>
      </c>
      <c r="I59" s="75">
        <f>SUM(I60:I74)</f>
        <v>114478549</v>
      </c>
      <c r="J59" s="75">
        <f>SUM(J60:J74)</f>
        <v>18902525</v>
      </c>
      <c r="K59" s="75">
        <f>SUM(K60:K74)</f>
        <v>0</v>
      </c>
      <c r="L59" s="75">
        <f>SUM(L60:L74)</f>
        <v>0</v>
      </c>
      <c r="M59" s="75">
        <f>SUM(M60:M74)</f>
        <v>0</v>
      </c>
      <c r="N59" s="75">
        <f>SUM(N60:N74)</f>
        <v>117960</v>
      </c>
      <c r="O59" s="75">
        <f>SUM(D59:N59)</f>
        <v>146676553</v>
      </c>
      <c r="P59" s="77">
        <f>(O59/P$104)</f>
        <v>1812.1639856683964</v>
      </c>
      <c r="Q59" s="78"/>
    </row>
    <row r="60" spans="1:17">
      <c r="A60" s="66"/>
      <c r="B60" s="67">
        <v>341.2</v>
      </c>
      <c r="C60" s="68" t="s">
        <v>140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18902525</v>
      </c>
      <c r="K60" s="69">
        <v>0</v>
      </c>
      <c r="L60" s="69">
        <v>0</v>
      </c>
      <c r="M60" s="69">
        <v>0</v>
      </c>
      <c r="N60" s="69">
        <v>0</v>
      </c>
      <c r="O60" s="69">
        <f t="shared" ref="O60:O73" si="4">SUM(D60:N60)</f>
        <v>18902525</v>
      </c>
      <c r="P60" s="70">
        <f>(O60/P$104)</f>
        <v>233.53749691129232</v>
      </c>
      <c r="Q60" s="71"/>
    </row>
    <row r="61" spans="1:17">
      <c r="A61" s="66"/>
      <c r="B61" s="67">
        <v>341.3</v>
      </c>
      <c r="C61" s="68" t="s">
        <v>141</v>
      </c>
      <c r="D61" s="69">
        <v>855148</v>
      </c>
      <c r="E61" s="69">
        <v>582230</v>
      </c>
      <c r="F61" s="69">
        <v>0</v>
      </c>
      <c r="G61" s="69">
        <v>0</v>
      </c>
      <c r="H61" s="69">
        <v>0</v>
      </c>
      <c r="I61" s="69">
        <v>2664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f t="shared" si="4"/>
        <v>1440042</v>
      </c>
      <c r="P61" s="70">
        <f>(O61/P$104)</f>
        <v>17.791475166790214</v>
      </c>
      <c r="Q61" s="71"/>
    </row>
    <row r="62" spans="1:17">
      <c r="A62" s="66"/>
      <c r="B62" s="67">
        <v>342.1</v>
      </c>
      <c r="C62" s="68" t="s">
        <v>54</v>
      </c>
      <c r="D62" s="69">
        <v>1458400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f t="shared" si="4"/>
        <v>1458400</v>
      </c>
      <c r="P62" s="70">
        <f>(O62/P$104)</f>
        <v>18.018285149493451</v>
      </c>
      <c r="Q62" s="71"/>
    </row>
    <row r="63" spans="1:17">
      <c r="A63" s="66"/>
      <c r="B63" s="67">
        <v>342.2</v>
      </c>
      <c r="C63" s="68" t="s">
        <v>55</v>
      </c>
      <c r="D63" s="69">
        <v>87047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f t="shared" si="4"/>
        <v>87047</v>
      </c>
      <c r="P63" s="70">
        <f>(O63/P$104)</f>
        <v>1.075450951321967</v>
      </c>
      <c r="Q63" s="71"/>
    </row>
    <row r="64" spans="1:17">
      <c r="A64" s="66"/>
      <c r="B64" s="67">
        <v>343.4</v>
      </c>
      <c r="C64" s="68" t="s">
        <v>56</v>
      </c>
      <c r="D64" s="69">
        <v>0</v>
      </c>
      <c r="E64" s="69">
        <v>0</v>
      </c>
      <c r="F64" s="69">
        <v>0</v>
      </c>
      <c r="G64" s="69">
        <v>0</v>
      </c>
      <c r="H64" s="69">
        <v>0</v>
      </c>
      <c r="I64" s="69">
        <v>23952636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f t="shared" si="4"/>
        <v>23952636</v>
      </c>
      <c r="P64" s="70">
        <f>(O64/P$104)</f>
        <v>295.93076352853967</v>
      </c>
      <c r="Q64" s="71"/>
    </row>
    <row r="65" spans="1:17">
      <c r="A65" s="66"/>
      <c r="B65" s="67">
        <v>343.6</v>
      </c>
      <c r="C65" s="68" t="s">
        <v>57</v>
      </c>
      <c r="D65" s="69">
        <v>0</v>
      </c>
      <c r="E65" s="69">
        <v>0</v>
      </c>
      <c r="F65" s="69">
        <v>0</v>
      </c>
      <c r="G65" s="69">
        <v>0</v>
      </c>
      <c r="H65" s="69">
        <v>0</v>
      </c>
      <c r="I65" s="69">
        <v>68764534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f t="shared" si="4"/>
        <v>68764534</v>
      </c>
      <c r="P65" s="70">
        <f>(O65/P$104)</f>
        <v>849.57417840375592</v>
      </c>
      <c r="Q65" s="71"/>
    </row>
    <row r="66" spans="1:17">
      <c r="A66" s="66"/>
      <c r="B66" s="67">
        <v>343.7</v>
      </c>
      <c r="C66" s="68" t="s">
        <v>124</v>
      </c>
      <c r="D66" s="69">
        <v>0</v>
      </c>
      <c r="E66" s="69">
        <v>0</v>
      </c>
      <c r="F66" s="69">
        <v>0</v>
      </c>
      <c r="G66" s="69">
        <v>0</v>
      </c>
      <c r="H66" s="69">
        <v>0</v>
      </c>
      <c r="I66" s="69">
        <v>16529765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f t="shared" si="4"/>
        <v>16529765</v>
      </c>
      <c r="P66" s="70">
        <f>(O66/P$104)</f>
        <v>204.22244872745244</v>
      </c>
      <c r="Q66" s="71"/>
    </row>
    <row r="67" spans="1:17">
      <c r="A67" s="66"/>
      <c r="B67" s="67">
        <v>343.9</v>
      </c>
      <c r="C67" s="68" t="s">
        <v>58</v>
      </c>
      <c r="D67" s="69">
        <v>76832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f t="shared" si="4"/>
        <v>76832</v>
      </c>
      <c r="P67" s="70">
        <f>(O67/P$104)</f>
        <v>0.94924635532493207</v>
      </c>
      <c r="Q67" s="71"/>
    </row>
    <row r="68" spans="1:17">
      <c r="A68" s="66"/>
      <c r="B68" s="67">
        <v>344.5</v>
      </c>
      <c r="C68" s="68" t="s">
        <v>142</v>
      </c>
      <c r="D68" s="69">
        <v>290187</v>
      </c>
      <c r="E68" s="69">
        <v>52836</v>
      </c>
      <c r="F68" s="69">
        <v>0</v>
      </c>
      <c r="G68" s="69">
        <v>0</v>
      </c>
      <c r="H68" s="69">
        <v>0</v>
      </c>
      <c r="I68" s="69">
        <v>454620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f t="shared" si="4"/>
        <v>797643</v>
      </c>
      <c r="P68" s="70">
        <f>(O68/P$104)</f>
        <v>9.8547442550037072</v>
      </c>
      <c r="Q68" s="71"/>
    </row>
    <row r="69" spans="1:17">
      <c r="A69" s="66"/>
      <c r="B69" s="67">
        <v>345.9</v>
      </c>
      <c r="C69" s="68" t="s">
        <v>61</v>
      </c>
      <c r="D69" s="69">
        <v>0</v>
      </c>
      <c r="E69" s="69">
        <v>117960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117960</v>
      </c>
      <c r="O69" s="69">
        <f t="shared" si="4"/>
        <v>235920</v>
      </c>
      <c r="P69" s="70">
        <f>(O69/P$104)</f>
        <v>2.9147516679021499</v>
      </c>
      <c r="Q69" s="71"/>
    </row>
    <row r="70" spans="1:17">
      <c r="A70" s="66"/>
      <c r="B70" s="67">
        <v>347.2</v>
      </c>
      <c r="C70" s="68" t="s">
        <v>62</v>
      </c>
      <c r="D70" s="69">
        <v>260396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f t="shared" si="4"/>
        <v>260396</v>
      </c>
      <c r="P70" s="70">
        <f>(O70/P$104)</f>
        <v>3.2171485050654804</v>
      </c>
      <c r="Q70" s="71"/>
    </row>
    <row r="71" spans="1:17">
      <c r="A71" s="66"/>
      <c r="B71" s="67">
        <v>347.3</v>
      </c>
      <c r="C71" s="68" t="s">
        <v>63</v>
      </c>
      <c r="D71" s="69">
        <v>4904613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f t="shared" si="4"/>
        <v>4904613</v>
      </c>
      <c r="P71" s="70">
        <f>(O71/P$104)</f>
        <v>60.595663454410676</v>
      </c>
      <c r="Q71" s="71"/>
    </row>
    <row r="72" spans="1:17">
      <c r="A72" s="66"/>
      <c r="B72" s="67">
        <v>347.4</v>
      </c>
      <c r="C72" s="68" t="s">
        <v>64</v>
      </c>
      <c r="D72" s="69">
        <v>55810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  <c r="O72" s="69">
        <f t="shared" si="4"/>
        <v>55810</v>
      </c>
      <c r="P72" s="70">
        <f>(O72/P$104)</f>
        <v>0.68952310353348156</v>
      </c>
      <c r="Q72" s="71"/>
    </row>
    <row r="73" spans="1:17">
      <c r="A73" s="66"/>
      <c r="B73" s="67">
        <v>347.5</v>
      </c>
      <c r="C73" s="68" t="s">
        <v>65</v>
      </c>
      <c r="D73" s="69">
        <v>3028257</v>
      </c>
      <c r="E73" s="69">
        <v>0</v>
      </c>
      <c r="F73" s="69">
        <v>0</v>
      </c>
      <c r="G73" s="69">
        <v>0</v>
      </c>
      <c r="H73" s="69">
        <v>0</v>
      </c>
      <c r="I73" s="69">
        <v>3699834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  <c r="O73" s="69">
        <f t="shared" si="4"/>
        <v>6728091</v>
      </c>
      <c r="P73" s="70">
        <f>(O73/P$104)</f>
        <v>83.124425500370648</v>
      </c>
      <c r="Q73" s="71"/>
    </row>
    <row r="74" spans="1:17">
      <c r="A74" s="66"/>
      <c r="B74" s="67">
        <v>349</v>
      </c>
      <c r="C74" s="68" t="s">
        <v>195</v>
      </c>
      <c r="D74" s="69">
        <v>1407803</v>
      </c>
      <c r="E74" s="69">
        <v>0</v>
      </c>
      <c r="F74" s="69">
        <v>0</v>
      </c>
      <c r="G74" s="69">
        <v>0</v>
      </c>
      <c r="H74" s="69">
        <v>0</v>
      </c>
      <c r="I74" s="69">
        <v>1074496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>
        <f>SUM(D74:N74)</f>
        <v>2482299</v>
      </c>
      <c r="P74" s="70">
        <f>(O74/P$104)</f>
        <v>30.668383988139361</v>
      </c>
      <c r="Q74" s="71"/>
    </row>
    <row r="75" spans="1:17" ht="15.75">
      <c r="A75" s="72" t="s">
        <v>50</v>
      </c>
      <c r="B75" s="73"/>
      <c r="C75" s="74"/>
      <c r="D75" s="75">
        <f>SUM(D76:D80)</f>
        <v>870746</v>
      </c>
      <c r="E75" s="75">
        <f>SUM(E76:E80)</f>
        <v>227572</v>
      </c>
      <c r="F75" s="75">
        <f>SUM(F76:F80)</f>
        <v>0</v>
      </c>
      <c r="G75" s="75">
        <f>SUM(G76:G80)</f>
        <v>0</v>
      </c>
      <c r="H75" s="75">
        <f>SUM(H76:H80)</f>
        <v>0</v>
      </c>
      <c r="I75" s="75">
        <f>SUM(I76:I80)</f>
        <v>0</v>
      </c>
      <c r="J75" s="75">
        <f>SUM(J76:J80)</f>
        <v>0</v>
      </c>
      <c r="K75" s="75">
        <f>SUM(K76:K80)</f>
        <v>0</v>
      </c>
      <c r="L75" s="75">
        <f>SUM(L76:L80)</f>
        <v>0</v>
      </c>
      <c r="M75" s="75">
        <f>SUM(M76:M80)</f>
        <v>322665</v>
      </c>
      <c r="N75" s="75">
        <f>SUM(N76:N80)</f>
        <v>0</v>
      </c>
      <c r="O75" s="75">
        <f>SUM(D75:N75)</f>
        <v>1420983</v>
      </c>
      <c r="P75" s="77">
        <f>(O75/P$104)</f>
        <v>17.556004447739067</v>
      </c>
      <c r="Q75" s="78"/>
    </row>
    <row r="76" spans="1:17">
      <c r="A76" s="79"/>
      <c r="B76" s="80">
        <v>351.1</v>
      </c>
      <c r="C76" s="81" t="s">
        <v>68</v>
      </c>
      <c r="D76" s="69">
        <v>192704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>
        <v>0</v>
      </c>
      <c r="L76" s="69">
        <v>0</v>
      </c>
      <c r="M76" s="69">
        <v>0</v>
      </c>
      <c r="N76" s="69">
        <v>0</v>
      </c>
      <c r="O76" s="69">
        <f>SUM(D76:N76)</f>
        <v>192704</v>
      </c>
      <c r="P76" s="70">
        <f>(O76/P$104)</f>
        <v>2.3808253026933532</v>
      </c>
      <c r="Q76" s="71"/>
    </row>
    <row r="77" spans="1:17">
      <c r="A77" s="79"/>
      <c r="B77" s="80">
        <v>351.9</v>
      </c>
      <c r="C77" s="81" t="s">
        <v>196</v>
      </c>
      <c r="D77" s="69">
        <v>12060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>
        <v>0</v>
      </c>
      <c r="L77" s="69">
        <v>0</v>
      </c>
      <c r="M77" s="69">
        <v>0</v>
      </c>
      <c r="N77" s="69">
        <v>0</v>
      </c>
      <c r="O77" s="69">
        <f t="shared" ref="O77:O79" si="5">SUM(D77:N77)</f>
        <v>12060</v>
      </c>
      <c r="P77" s="70">
        <f>(O77/P$104)</f>
        <v>0.14899925871015568</v>
      </c>
      <c r="Q77" s="71"/>
    </row>
    <row r="78" spans="1:17">
      <c r="A78" s="79"/>
      <c r="B78" s="80">
        <v>354</v>
      </c>
      <c r="C78" s="81" t="s">
        <v>69</v>
      </c>
      <c r="D78" s="69">
        <v>665982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v>0</v>
      </c>
      <c r="N78" s="69">
        <v>0</v>
      </c>
      <c r="O78" s="69">
        <f t="shared" si="5"/>
        <v>665982</v>
      </c>
      <c r="P78" s="70">
        <f>(O78/P$104)</f>
        <v>8.2280948851000737</v>
      </c>
      <c r="Q78" s="71"/>
    </row>
    <row r="79" spans="1:17">
      <c r="A79" s="79"/>
      <c r="B79" s="80">
        <v>355</v>
      </c>
      <c r="C79" s="81" t="s">
        <v>70</v>
      </c>
      <c r="D79" s="69">
        <v>0</v>
      </c>
      <c r="E79" s="69">
        <v>113929</v>
      </c>
      <c r="F79" s="69">
        <v>0</v>
      </c>
      <c r="G79" s="69">
        <v>0</v>
      </c>
      <c r="H79" s="69">
        <v>0</v>
      </c>
      <c r="I79" s="69">
        <v>0</v>
      </c>
      <c r="J79" s="69">
        <v>0</v>
      </c>
      <c r="K79" s="69">
        <v>0</v>
      </c>
      <c r="L79" s="69">
        <v>0</v>
      </c>
      <c r="M79" s="69">
        <v>0</v>
      </c>
      <c r="N79" s="69">
        <v>0</v>
      </c>
      <c r="O79" s="69">
        <f t="shared" si="5"/>
        <v>113929</v>
      </c>
      <c r="P79" s="70">
        <f>(O79/P$104)</f>
        <v>1.407573511242896</v>
      </c>
      <c r="Q79" s="71"/>
    </row>
    <row r="80" spans="1:17">
      <c r="A80" s="79"/>
      <c r="B80" s="80">
        <v>358.2</v>
      </c>
      <c r="C80" s="81" t="s">
        <v>144</v>
      </c>
      <c r="D80" s="69">
        <v>0</v>
      </c>
      <c r="E80" s="69">
        <v>113643</v>
      </c>
      <c r="F80" s="69">
        <v>0</v>
      </c>
      <c r="G80" s="69">
        <v>0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322665</v>
      </c>
      <c r="N80" s="69">
        <v>0</v>
      </c>
      <c r="O80" s="69">
        <f>SUM(D80:N80)</f>
        <v>436308</v>
      </c>
      <c r="P80" s="70">
        <f>(O80/P$104)</f>
        <v>5.390511489992587</v>
      </c>
      <c r="Q80" s="71"/>
    </row>
    <row r="81" spans="1:17" ht="15.75">
      <c r="A81" s="72" t="s">
        <v>4</v>
      </c>
      <c r="B81" s="73"/>
      <c r="C81" s="74"/>
      <c r="D81" s="75">
        <f>SUM(D82:D92)</f>
        <v>3599652</v>
      </c>
      <c r="E81" s="75">
        <f>SUM(E82:E92)</f>
        <v>3996085</v>
      </c>
      <c r="F81" s="75">
        <f>SUM(F82:F92)</f>
        <v>38531</v>
      </c>
      <c r="G81" s="75">
        <f>SUM(G82:G92)</f>
        <v>265156</v>
      </c>
      <c r="H81" s="75">
        <f>SUM(H82:H92)</f>
        <v>0</v>
      </c>
      <c r="I81" s="75">
        <f>SUM(I82:I92)</f>
        <v>-1094992</v>
      </c>
      <c r="J81" s="75">
        <f>SUM(J82:J92)</f>
        <v>27918</v>
      </c>
      <c r="K81" s="75">
        <f>SUM(K82:K92)</f>
        <v>26130684</v>
      </c>
      <c r="L81" s="75">
        <f>SUM(L82:L92)</f>
        <v>0</v>
      </c>
      <c r="M81" s="75">
        <f>SUM(M82:M92)</f>
        <v>0</v>
      </c>
      <c r="N81" s="75">
        <f>SUM(N82:N92)</f>
        <v>874388</v>
      </c>
      <c r="O81" s="75">
        <f>SUM(D81:N81)</f>
        <v>33837422</v>
      </c>
      <c r="P81" s="77">
        <f>(O81/P$104)</f>
        <v>418.05562144798614</v>
      </c>
      <c r="Q81" s="78"/>
    </row>
    <row r="82" spans="1:17">
      <c r="A82" s="66"/>
      <c r="B82" s="67">
        <v>361.1</v>
      </c>
      <c r="C82" s="68" t="s">
        <v>73</v>
      </c>
      <c r="D82" s="69">
        <v>1505912</v>
      </c>
      <c r="E82" s="69">
        <v>1902278</v>
      </c>
      <c r="F82" s="69">
        <v>38531</v>
      </c>
      <c r="G82" s="69">
        <v>215156</v>
      </c>
      <c r="H82" s="69">
        <v>0</v>
      </c>
      <c r="I82" s="69">
        <v>0</v>
      </c>
      <c r="J82" s="69">
        <v>0</v>
      </c>
      <c r="K82" s="69">
        <v>4120979</v>
      </c>
      <c r="L82" s="69">
        <v>0</v>
      </c>
      <c r="M82" s="69">
        <v>0</v>
      </c>
      <c r="N82" s="69">
        <v>8472</v>
      </c>
      <c r="O82" s="69">
        <f>SUM(D82:N82)</f>
        <v>7791328</v>
      </c>
      <c r="P82" s="70">
        <f>(O82/P$104)</f>
        <v>96.260538670620207</v>
      </c>
      <c r="Q82" s="71"/>
    </row>
    <row r="83" spans="1:17">
      <c r="A83" s="66"/>
      <c r="B83" s="67">
        <v>361.3</v>
      </c>
      <c r="C83" s="68" t="s">
        <v>74</v>
      </c>
      <c r="D83" s="69">
        <v>0</v>
      </c>
      <c r="E83" s="69">
        <v>0</v>
      </c>
      <c r="F83" s="69">
        <v>0</v>
      </c>
      <c r="G83" s="69">
        <v>0</v>
      </c>
      <c r="H83" s="69">
        <v>0</v>
      </c>
      <c r="I83" s="69">
        <v>0</v>
      </c>
      <c r="J83" s="69">
        <v>0</v>
      </c>
      <c r="K83" s="69">
        <v>9483843</v>
      </c>
      <c r="L83" s="69">
        <v>0</v>
      </c>
      <c r="M83" s="69">
        <v>0</v>
      </c>
      <c r="N83" s="69">
        <v>0</v>
      </c>
      <c r="O83" s="69">
        <f t="shared" ref="O83:O101" si="6">SUM(D83:N83)</f>
        <v>9483843</v>
      </c>
      <c r="P83" s="70">
        <f>(O83/P$104)</f>
        <v>117.17127501853224</v>
      </c>
      <c r="Q83" s="71"/>
    </row>
    <row r="84" spans="1:17">
      <c r="A84" s="66"/>
      <c r="B84" s="67">
        <v>362</v>
      </c>
      <c r="C84" s="68" t="s">
        <v>75</v>
      </c>
      <c r="D84" s="69">
        <v>635493</v>
      </c>
      <c r="E84" s="69">
        <v>158812</v>
      </c>
      <c r="F84" s="69">
        <v>0</v>
      </c>
      <c r="G84" s="69">
        <v>0</v>
      </c>
      <c r="H84" s="69">
        <v>0</v>
      </c>
      <c r="I84" s="69">
        <v>496510</v>
      </c>
      <c r="J84" s="69">
        <v>0</v>
      </c>
      <c r="K84" s="69">
        <v>0</v>
      </c>
      <c r="L84" s="69">
        <v>0</v>
      </c>
      <c r="M84" s="69">
        <v>0</v>
      </c>
      <c r="N84" s="69">
        <v>1368</v>
      </c>
      <c r="O84" s="69">
        <f t="shared" si="6"/>
        <v>1292183</v>
      </c>
      <c r="P84" s="70">
        <f>(O84/P$104)</f>
        <v>15.964702248579194</v>
      </c>
      <c r="Q84" s="71"/>
    </row>
    <row r="85" spans="1:17">
      <c r="A85" s="66"/>
      <c r="B85" s="67">
        <v>364</v>
      </c>
      <c r="C85" s="68" t="s">
        <v>145</v>
      </c>
      <c r="D85" s="69">
        <v>263238</v>
      </c>
      <c r="E85" s="69">
        <v>427800</v>
      </c>
      <c r="F85" s="69">
        <v>0</v>
      </c>
      <c r="G85" s="69">
        <v>0</v>
      </c>
      <c r="H85" s="69">
        <v>0</v>
      </c>
      <c r="I85" s="69">
        <v>-2380289</v>
      </c>
      <c r="J85" s="69">
        <v>16997</v>
      </c>
      <c r="K85" s="69">
        <v>0</v>
      </c>
      <c r="L85" s="69">
        <v>0</v>
      </c>
      <c r="M85" s="69">
        <v>0</v>
      </c>
      <c r="N85" s="69">
        <v>0</v>
      </c>
      <c r="O85" s="69">
        <f t="shared" si="6"/>
        <v>-1672254</v>
      </c>
      <c r="P85" s="70">
        <f>(O85/P$104)</f>
        <v>-20.660415122312823</v>
      </c>
      <c r="Q85" s="71"/>
    </row>
    <row r="86" spans="1:17">
      <c r="A86" s="66"/>
      <c r="B86" s="67">
        <v>365</v>
      </c>
      <c r="C86" s="68" t="s">
        <v>146</v>
      </c>
      <c r="D86" s="69">
        <v>433304</v>
      </c>
      <c r="E86" s="69">
        <v>0</v>
      </c>
      <c r="F86" s="69">
        <v>0</v>
      </c>
      <c r="G86" s="69">
        <v>0</v>
      </c>
      <c r="H86" s="69">
        <v>0</v>
      </c>
      <c r="I86" s="69">
        <v>0</v>
      </c>
      <c r="J86" s="69">
        <v>7306</v>
      </c>
      <c r="K86" s="69">
        <v>0</v>
      </c>
      <c r="L86" s="69">
        <v>0</v>
      </c>
      <c r="M86" s="69">
        <v>0</v>
      </c>
      <c r="N86" s="69">
        <v>0</v>
      </c>
      <c r="O86" s="69">
        <f t="shared" si="6"/>
        <v>440610</v>
      </c>
      <c r="P86" s="70">
        <f>(O86/P$104)</f>
        <v>5.443661971830986</v>
      </c>
      <c r="Q86" s="71"/>
    </row>
    <row r="87" spans="1:17">
      <c r="A87" s="66"/>
      <c r="B87" s="67">
        <v>366</v>
      </c>
      <c r="C87" s="68" t="s">
        <v>77</v>
      </c>
      <c r="D87" s="69">
        <v>113469</v>
      </c>
      <c r="E87" s="69">
        <v>20639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863231</v>
      </c>
      <c r="O87" s="69">
        <f t="shared" si="6"/>
        <v>997339</v>
      </c>
      <c r="P87" s="70">
        <f>(O87/P$104)</f>
        <v>12.321954534222881</v>
      </c>
      <c r="Q87" s="71"/>
    </row>
    <row r="88" spans="1:17">
      <c r="A88" s="66"/>
      <c r="B88" s="67">
        <v>367</v>
      </c>
      <c r="C88" s="68" t="s">
        <v>177</v>
      </c>
      <c r="D88" s="69">
        <v>9884</v>
      </c>
      <c r="E88" s="69">
        <v>0</v>
      </c>
      <c r="F88" s="69">
        <v>0</v>
      </c>
      <c r="G88" s="69">
        <v>0</v>
      </c>
      <c r="H88" s="69">
        <v>0</v>
      </c>
      <c r="I88" s="69">
        <v>0</v>
      </c>
      <c r="J88" s="69">
        <v>0</v>
      </c>
      <c r="K88" s="69">
        <v>0</v>
      </c>
      <c r="L88" s="69">
        <v>0</v>
      </c>
      <c r="M88" s="69">
        <v>0</v>
      </c>
      <c r="N88" s="69">
        <v>0</v>
      </c>
      <c r="O88" s="69">
        <f t="shared" si="6"/>
        <v>9884</v>
      </c>
      <c r="P88" s="70">
        <f>(O88/P$104)</f>
        <v>0.1221151470224858</v>
      </c>
      <c r="Q88" s="71"/>
    </row>
    <row r="89" spans="1:17">
      <c r="A89" s="66"/>
      <c r="B89" s="67">
        <v>368</v>
      </c>
      <c r="C89" s="68" t="s">
        <v>78</v>
      </c>
      <c r="D89" s="69">
        <v>0</v>
      </c>
      <c r="E89" s="69">
        <v>0</v>
      </c>
      <c r="F89" s="69">
        <v>0</v>
      </c>
      <c r="G89" s="69">
        <v>0</v>
      </c>
      <c r="H89" s="69">
        <v>0</v>
      </c>
      <c r="I89" s="69">
        <v>0</v>
      </c>
      <c r="J89" s="69">
        <v>0</v>
      </c>
      <c r="K89" s="69">
        <v>12505887</v>
      </c>
      <c r="L89" s="69">
        <v>0</v>
      </c>
      <c r="M89" s="69">
        <v>0</v>
      </c>
      <c r="N89" s="69">
        <v>0</v>
      </c>
      <c r="O89" s="69">
        <f t="shared" si="6"/>
        <v>12505887</v>
      </c>
      <c r="P89" s="70">
        <f>(O89/P$104)</f>
        <v>154.50811712379542</v>
      </c>
      <c r="Q89" s="71"/>
    </row>
    <row r="90" spans="1:17">
      <c r="A90" s="66"/>
      <c r="B90" s="67">
        <v>369.3</v>
      </c>
      <c r="C90" s="68" t="s">
        <v>112</v>
      </c>
      <c r="D90" s="69">
        <v>28324</v>
      </c>
      <c r="E90" s="69">
        <v>1100000</v>
      </c>
      <c r="F90" s="69">
        <v>0</v>
      </c>
      <c r="G90" s="69">
        <v>0</v>
      </c>
      <c r="H90" s="69">
        <v>0</v>
      </c>
      <c r="I90" s="69">
        <v>393000</v>
      </c>
      <c r="J90" s="69">
        <v>0</v>
      </c>
      <c r="K90" s="69">
        <v>19975</v>
      </c>
      <c r="L90" s="69">
        <v>0</v>
      </c>
      <c r="M90" s="69">
        <v>0</v>
      </c>
      <c r="N90" s="69">
        <v>0</v>
      </c>
      <c r="O90" s="69">
        <f>SUM(D90:N90)</f>
        <v>1541299</v>
      </c>
      <c r="P90" s="70">
        <f>(O90/P$104)</f>
        <v>19.042488262910798</v>
      </c>
      <c r="Q90" s="71"/>
    </row>
    <row r="91" spans="1:17">
      <c r="A91" s="66"/>
      <c r="B91" s="67">
        <v>369.35</v>
      </c>
      <c r="C91" s="68" t="s">
        <v>210</v>
      </c>
      <c r="D91" s="69">
        <v>0</v>
      </c>
      <c r="E91" s="69">
        <v>304718</v>
      </c>
      <c r="F91" s="69">
        <v>0</v>
      </c>
      <c r="G91" s="69">
        <v>0</v>
      </c>
      <c r="H91" s="69">
        <v>0</v>
      </c>
      <c r="I91" s="69">
        <v>0</v>
      </c>
      <c r="J91" s="69">
        <v>0</v>
      </c>
      <c r="K91" s="69">
        <v>0</v>
      </c>
      <c r="L91" s="69">
        <v>0</v>
      </c>
      <c r="M91" s="69">
        <v>0</v>
      </c>
      <c r="N91" s="69">
        <v>0</v>
      </c>
      <c r="O91" s="69">
        <f>SUM(D91:N91)</f>
        <v>304718</v>
      </c>
      <c r="P91" s="70">
        <f>(O91/P$104)</f>
        <v>3.7647393130714111</v>
      </c>
      <c r="Q91" s="71"/>
    </row>
    <row r="92" spans="1:17">
      <c r="A92" s="66"/>
      <c r="B92" s="67">
        <v>369.9</v>
      </c>
      <c r="C92" s="68" t="s">
        <v>80</v>
      </c>
      <c r="D92" s="69">
        <v>610028</v>
      </c>
      <c r="E92" s="69">
        <v>81838</v>
      </c>
      <c r="F92" s="69">
        <v>0</v>
      </c>
      <c r="G92" s="69">
        <v>50000</v>
      </c>
      <c r="H92" s="69">
        <v>0</v>
      </c>
      <c r="I92" s="69">
        <v>395787</v>
      </c>
      <c r="J92" s="69">
        <v>3615</v>
      </c>
      <c r="K92" s="69">
        <v>0</v>
      </c>
      <c r="L92" s="69">
        <v>0</v>
      </c>
      <c r="M92" s="69">
        <v>0</v>
      </c>
      <c r="N92" s="69">
        <v>1317</v>
      </c>
      <c r="O92" s="69">
        <f t="shared" si="6"/>
        <v>1142585</v>
      </c>
      <c r="P92" s="70">
        <f>(O92/P$104)</f>
        <v>14.116444279713368</v>
      </c>
      <c r="Q92" s="71"/>
    </row>
    <row r="93" spans="1:17" ht="15.75">
      <c r="A93" s="72" t="s">
        <v>51</v>
      </c>
      <c r="B93" s="73"/>
      <c r="C93" s="74"/>
      <c r="D93" s="75">
        <f>SUM(D94:D101)</f>
        <v>32330431</v>
      </c>
      <c r="E93" s="75">
        <f>SUM(E94:E101)</f>
        <v>5499275</v>
      </c>
      <c r="F93" s="75">
        <f>SUM(F94:F101)</f>
        <v>5754818</v>
      </c>
      <c r="G93" s="75">
        <f>SUM(G94:G101)</f>
        <v>5982667</v>
      </c>
      <c r="H93" s="75">
        <f>SUM(H94:H101)</f>
        <v>0</v>
      </c>
      <c r="I93" s="75">
        <f>SUM(I94:I101)</f>
        <v>6798363</v>
      </c>
      <c r="J93" s="75">
        <f>SUM(J94:J101)</f>
        <v>352341</v>
      </c>
      <c r="K93" s="75">
        <f>SUM(K94:K101)</f>
        <v>0</v>
      </c>
      <c r="L93" s="75">
        <f>SUM(L94:L101)</f>
        <v>0</v>
      </c>
      <c r="M93" s="75">
        <f>SUM(M94:M101)</f>
        <v>0</v>
      </c>
      <c r="N93" s="75">
        <f>SUM(N94:N101)</f>
        <v>0</v>
      </c>
      <c r="O93" s="75">
        <f t="shared" si="6"/>
        <v>56717895</v>
      </c>
      <c r="P93" s="77">
        <f>(O93/P$104)</f>
        <v>700.7399925871016</v>
      </c>
      <c r="Q93" s="71"/>
    </row>
    <row r="94" spans="1:17">
      <c r="A94" s="66"/>
      <c r="B94" s="67">
        <v>381</v>
      </c>
      <c r="C94" s="68" t="s">
        <v>81</v>
      </c>
      <c r="D94" s="69">
        <v>32330431</v>
      </c>
      <c r="E94" s="69">
        <v>5289994</v>
      </c>
      <c r="F94" s="69">
        <v>5754818</v>
      </c>
      <c r="G94" s="69">
        <v>5425993</v>
      </c>
      <c r="H94" s="69">
        <v>0</v>
      </c>
      <c r="I94" s="69">
        <v>0</v>
      </c>
      <c r="J94" s="69">
        <v>0</v>
      </c>
      <c r="K94" s="69">
        <v>0</v>
      </c>
      <c r="L94" s="69">
        <v>0</v>
      </c>
      <c r="M94" s="69">
        <v>0</v>
      </c>
      <c r="N94" s="69">
        <v>0</v>
      </c>
      <c r="O94" s="69">
        <f t="shared" si="6"/>
        <v>48801236</v>
      </c>
      <c r="P94" s="70">
        <f>(O94/P$104)</f>
        <v>602.93101062515439</v>
      </c>
      <c r="Q94" s="71"/>
    </row>
    <row r="95" spans="1:17">
      <c r="A95" s="66"/>
      <c r="B95" s="67">
        <v>382</v>
      </c>
      <c r="C95" s="68" t="s">
        <v>129</v>
      </c>
      <c r="D95" s="69">
        <v>0</v>
      </c>
      <c r="E95" s="69">
        <v>0</v>
      </c>
      <c r="F95" s="69">
        <v>0</v>
      </c>
      <c r="G95" s="69">
        <v>556674</v>
      </c>
      <c r="H95" s="69">
        <v>0</v>
      </c>
      <c r="I95" s="69">
        <v>0</v>
      </c>
      <c r="J95" s="69">
        <v>0</v>
      </c>
      <c r="K95" s="69">
        <v>0</v>
      </c>
      <c r="L95" s="69">
        <v>0</v>
      </c>
      <c r="M95" s="69">
        <v>0</v>
      </c>
      <c r="N95" s="69">
        <v>0</v>
      </c>
      <c r="O95" s="69">
        <f t="shared" si="6"/>
        <v>556674</v>
      </c>
      <c r="P95" s="70">
        <f>(O95/P$104)</f>
        <v>6.8776130467012599</v>
      </c>
      <c r="Q95" s="71"/>
    </row>
    <row r="96" spans="1:17">
      <c r="A96" s="66"/>
      <c r="B96" s="67">
        <v>383.1</v>
      </c>
      <c r="C96" s="68" t="s">
        <v>207</v>
      </c>
      <c r="D96" s="69">
        <v>0</v>
      </c>
      <c r="E96" s="69">
        <v>159281</v>
      </c>
      <c r="F96" s="69">
        <v>0</v>
      </c>
      <c r="G96" s="69">
        <v>0</v>
      </c>
      <c r="H96" s="69">
        <v>0</v>
      </c>
      <c r="I96" s="69">
        <v>539389</v>
      </c>
      <c r="J96" s="69">
        <v>0</v>
      </c>
      <c r="K96" s="69">
        <v>0</v>
      </c>
      <c r="L96" s="69">
        <v>0</v>
      </c>
      <c r="M96" s="69">
        <v>0</v>
      </c>
      <c r="N96" s="69">
        <v>0</v>
      </c>
      <c r="O96" s="69">
        <f t="shared" si="6"/>
        <v>698670</v>
      </c>
      <c r="P96" s="70">
        <f>(O96/P$104)</f>
        <v>8.6319495922905851</v>
      </c>
      <c r="Q96" s="71"/>
    </row>
    <row r="97" spans="1:120">
      <c r="A97" s="66"/>
      <c r="B97" s="67">
        <v>384</v>
      </c>
      <c r="C97" s="68" t="s">
        <v>82</v>
      </c>
      <c r="D97" s="69">
        <v>0</v>
      </c>
      <c r="E97" s="69">
        <v>50000</v>
      </c>
      <c r="F97" s="69">
        <v>0</v>
      </c>
      <c r="G97" s="69">
        <v>0</v>
      </c>
      <c r="H97" s="69">
        <v>0</v>
      </c>
      <c r="I97" s="69">
        <v>0</v>
      </c>
      <c r="J97" s="69">
        <v>0</v>
      </c>
      <c r="K97" s="69">
        <v>0</v>
      </c>
      <c r="L97" s="69">
        <v>0</v>
      </c>
      <c r="M97" s="69">
        <v>0</v>
      </c>
      <c r="N97" s="69">
        <v>0</v>
      </c>
      <c r="O97" s="69">
        <f t="shared" si="6"/>
        <v>50000</v>
      </c>
      <c r="P97" s="70">
        <f>(O97/P$104)</f>
        <v>0.61774153694094391</v>
      </c>
      <c r="Q97" s="71"/>
    </row>
    <row r="98" spans="1:120">
      <c r="A98" s="66"/>
      <c r="B98" s="67">
        <v>389.1</v>
      </c>
      <c r="C98" s="68" t="s">
        <v>197</v>
      </c>
      <c r="D98" s="69">
        <v>0</v>
      </c>
      <c r="E98" s="69">
        <v>0</v>
      </c>
      <c r="F98" s="69">
        <v>0</v>
      </c>
      <c r="G98" s="69">
        <v>0</v>
      </c>
      <c r="H98" s="69">
        <v>0</v>
      </c>
      <c r="I98" s="69">
        <v>5108743</v>
      </c>
      <c r="J98" s="69">
        <v>352341</v>
      </c>
      <c r="K98" s="69">
        <v>0</v>
      </c>
      <c r="L98" s="69">
        <v>0</v>
      </c>
      <c r="M98" s="69">
        <v>0</v>
      </c>
      <c r="N98" s="69">
        <v>0</v>
      </c>
      <c r="O98" s="69">
        <f t="shared" si="6"/>
        <v>5461084</v>
      </c>
      <c r="P98" s="70">
        <f>(O98/P$104)</f>
        <v>67.470768470471953</v>
      </c>
      <c r="Q98" s="71"/>
    </row>
    <row r="99" spans="1:120">
      <c r="A99" s="66"/>
      <c r="B99" s="67">
        <v>389.3</v>
      </c>
      <c r="C99" s="68" t="s">
        <v>198</v>
      </c>
      <c r="D99" s="69">
        <v>0</v>
      </c>
      <c r="E99" s="69">
        <v>0</v>
      </c>
      <c r="F99" s="69">
        <v>0</v>
      </c>
      <c r="G99" s="69">
        <v>0</v>
      </c>
      <c r="H99" s="69">
        <v>0</v>
      </c>
      <c r="I99" s="69">
        <v>4947</v>
      </c>
      <c r="J99" s="69">
        <v>0</v>
      </c>
      <c r="K99" s="69">
        <v>0</v>
      </c>
      <c r="L99" s="69">
        <v>0</v>
      </c>
      <c r="M99" s="69">
        <v>0</v>
      </c>
      <c r="N99" s="69">
        <v>0</v>
      </c>
      <c r="O99" s="69">
        <f t="shared" si="6"/>
        <v>4947</v>
      </c>
      <c r="P99" s="70">
        <f>(O99/P$104)</f>
        <v>6.1119347664936992E-2</v>
      </c>
      <c r="Q99" s="71"/>
    </row>
    <row r="100" spans="1:120">
      <c r="A100" s="66"/>
      <c r="B100" s="67">
        <v>389.5</v>
      </c>
      <c r="C100" s="68" t="s">
        <v>211</v>
      </c>
      <c r="D100" s="69">
        <v>0</v>
      </c>
      <c r="E100" s="69">
        <v>0</v>
      </c>
      <c r="F100" s="69">
        <v>0</v>
      </c>
      <c r="G100" s="69">
        <v>0</v>
      </c>
      <c r="H100" s="69">
        <v>0</v>
      </c>
      <c r="I100" s="69">
        <v>967310</v>
      </c>
      <c r="J100" s="69">
        <v>0</v>
      </c>
      <c r="K100" s="69">
        <v>0</v>
      </c>
      <c r="L100" s="69">
        <v>0</v>
      </c>
      <c r="M100" s="69">
        <v>0</v>
      </c>
      <c r="N100" s="69">
        <v>0</v>
      </c>
      <c r="O100" s="69">
        <f t="shared" si="6"/>
        <v>967310</v>
      </c>
      <c r="P100" s="70">
        <f>(O100/P$104)</f>
        <v>11.950951321966889</v>
      </c>
      <c r="Q100" s="71"/>
    </row>
    <row r="101" spans="1:120" ht="15.75" thickBot="1">
      <c r="A101" s="66"/>
      <c r="B101" s="67">
        <v>389.8</v>
      </c>
      <c r="C101" s="68" t="s">
        <v>199</v>
      </c>
      <c r="D101" s="69">
        <v>0</v>
      </c>
      <c r="E101" s="69">
        <v>0</v>
      </c>
      <c r="F101" s="69">
        <v>0</v>
      </c>
      <c r="G101" s="69">
        <v>0</v>
      </c>
      <c r="H101" s="69">
        <v>0</v>
      </c>
      <c r="I101" s="69">
        <v>177974</v>
      </c>
      <c r="J101" s="69">
        <v>0</v>
      </c>
      <c r="K101" s="69">
        <v>0</v>
      </c>
      <c r="L101" s="69">
        <v>0</v>
      </c>
      <c r="M101" s="69">
        <v>0</v>
      </c>
      <c r="N101" s="69">
        <v>0</v>
      </c>
      <c r="O101" s="69">
        <f t="shared" si="6"/>
        <v>177974</v>
      </c>
      <c r="P101" s="70">
        <f>(O101/P$104)</f>
        <v>2.1988386459105511</v>
      </c>
      <c r="Q101" s="71"/>
    </row>
    <row r="102" spans="1:120" ht="16.5" thickBot="1">
      <c r="A102" s="82" t="s">
        <v>66</v>
      </c>
      <c r="B102" s="83"/>
      <c r="C102" s="84"/>
      <c r="D102" s="85">
        <f>SUM(D5,D17,D37,D59,D75,D81,D93)</f>
        <v>124287655</v>
      </c>
      <c r="E102" s="85">
        <f>SUM(E5,E17,E37,E59,E75,E81,E93)</f>
        <v>34179864</v>
      </c>
      <c r="F102" s="85">
        <f>SUM(F5,F17,F37,F59,F75,F81,F93)</f>
        <v>7242044</v>
      </c>
      <c r="G102" s="85">
        <f>SUM(G5,G17,G37,G59,G75,G81,G93)</f>
        <v>6247823</v>
      </c>
      <c r="H102" s="85">
        <f>SUM(H5,H17,H37,H59,H75,H81,H93)</f>
        <v>0</v>
      </c>
      <c r="I102" s="85">
        <f>SUM(I5,I17,I37,I59,I75,I81,I93)</f>
        <v>129018307</v>
      </c>
      <c r="J102" s="85">
        <f>SUM(J5,J17,J37,J59,J75,J81,J93)</f>
        <v>19282784</v>
      </c>
      <c r="K102" s="85">
        <f>SUM(K5,K17,K37,K59,K75,K81,K93)</f>
        <v>26130684</v>
      </c>
      <c r="L102" s="85">
        <f>SUM(L5,L17,L37,L59,L75,L81,L93)</f>
        <v>0</v>
      </c>
      <c r="M102" s="85">
        <f>SUM(M5,M17,M37,M59,M75,M81,M93)</f>
        <v>322665</v>
      </c>
      <c r="N102" s="85">
        <f>SUM(N5,N17,N37,N59,N75,N81,N93)</f>
        <v>2214097</v>
      </c>
      <c r="O102" s="85">
        <f>SUM(D102:N102)</f>
        <v>348925923</v>
      </c>
      <c r="P102" s="86">
        <f>(O102/P$104)</f>
        <v>4310.9207190511488</v>
      </c>
      <c r="Q102" s="64"/>
      <c r="R102" s="87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  <c r="CY102" s="54"/>
      <c r="CZ102" s="54"/>
      <c r="DA102" s="54"/>
      <c r="DB102" s="54"/>
      <c r="DC102" s="54"/>
      <c r="DD102" s="54"/>
      <c r="DE102" s="54"/>
      <c r="DF102" s="54"/>
      <c r="DG102" s="54"/>
      <c r="DH102" s="54"/>
      <c r="DI102" s="54"/>
      <c r="DJ102" s="54"/>
      <c r="DK102" s="54"/>
      <c r="DL102" s="54"/>
      <c r="DM102" s="54"/>
      <c r="DN102" s="54"/>
      <c r="DO102" s="54"/>
      <c r="DP102" s="54"/>
    </row>
    <row r="103" spans="1:120">
      <c r="A103" s="88"/>
      <c r="B103" s="89"/>
      <c r="C103" s="89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1"/>
    </row>
    <row r="104" spans="1:120">
      <c r="A104" s="92"/>
      <c r="B104" s="93"/>
      <c r="C104" s="93"/>
      <c r="D104" s="94"/>
      <c r="E104" s="94"/>
      <c r="F104" s="94"/>
      <c r="G104" s="94"/>
      <c r="H104" s="94"/>
      <c r="I104" s="94"/>
      <c r="J104" s="94"/>
      <c r="K104" s="94"/>
      <c r="L104" s="94"/>
      <c r="M104" s="97" t="s">
        <v>212</v>
      </c>
      <c r="N104" s="97"/>
      <c r="O104" s="97"/>
      <c r="P104" s="95">
        <v>80940</v>
      </c>
    </row>
    <row r="105" spans="1:120">
      <c r="A105" s="98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100"/>
    </row>
    <row r="106" spans="1:120" ht="15.75" customHeight="1" thickBot="1">
      <c r="A106" s="101" t="s">
        <v>107</v>
      </c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3"/>
    </row>
  </sheetData>
  <mergeCells count="10">
    <mergeCell ref="M104:O104"/>
    <mergeCell ref="A105:P105"/>
    <mergeCell ref="A106:P10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83</v>
      </c>
      <c r="B3" s="111"/>
      <c r="C3" s="112"/>
      <c r="D3" s="131" t="s">
        <v>45</v>
      </c>
      <c r="E3" s="132"/>
      <c r="F3" s="132"/>
      <c r="G3" s="132"/>
      <c r="H3" s="133"/>
      <c r="I3" s="131" t="s">
        <v>46</v>
      </c>
      <c r="J3" s="133"/>
      <c r="K3" s="131" t="s">
        <v>48</v>
      </c>
      <c r="L3" s="133"/>
      <c r="M3" s="36"/>
      <c r="N3" s="37"/>
      <c r="O3" s="134" t="s">
        <v>88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36350934</v>
      </c>
      <c r="E5" s="27">
        <f t="shared" si="0"/>
        <v>726679</v>
      </c>
      <c r="F5" s="27">
        <f t="shared" si="0"/>
        <v>1464763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95733</v>
      </c>
      <c r="N5" s="28">
        <f>SUM(D5:M5)</f>
        <v>38638109</v>
      </c>
      <c r="O5" s="33">
        <f t="shared" ref="O5:O36" si="1">(N5/O$84)</f>
        <v>617.00534955766341</v>
      </c>
      <c r="P5" s="6"/>
    </row>
    <row r="6" spans="1:133">
      <c r="A6" s="12"/>
      <c r="B6" s="25">
        <v>311</v>
      </c>
      <c r="C6" s="20" t="s">
        <v>3</v>
      </c>
      <c r="D6" s="49">
        <v>23012110</v>
      </c>
      <c r="E6" s="49">
        <v>0</v>
      </c>
      <c r="F6" s="49">
        <v>1464763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95733</v>
      </c>
      <c r="N6" s="49">
        <f>SUM(D6:M6)</f>
        <v>24572606</v>
      </c>
      <c r="O6" s="50">
        <f t="shared" si="1"/>
        <v>392.39573951646383</v>
      </c>
      <c r="P6" s="9"/>
    </row>
    <row r="7" spans="1:133">
      <c r="A7" s="12"/>
      <c r="B7" s="25">
        <v>312.41000000000003</v>
      </c>
      <c r="C7" s="20" t="s">
        <v>11</v>
      </c>
      <c r="D7" s="49">
        <v>973441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973441</v>
      </c>
      <c r="O7" s="50">
        <f t="shared" si="1"/>
        <v>15.544712720769059</v>
      </c>
      <c r="P7" s="9"/>
    </row>
    <row r="8" spans="1:133">
      <c r="A8" s="12"/>
      <c r="B8" s="25">
        <v>312.42</v>
      </c>
      <c r="C8" s="20" t="s">
        <v>115</v>
      </c>
      <c r="D8" s="49">
        <v>0</v>
      </c>
      <c r="E8" s="49">
        <v>726579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726579</v>
      </c>
      <c r="O8" s="50">
        <f t="shared" si="1"/>
        <v>11.602615694164991</v>
      </c>
      <c r="P8" s="9"/>
    </row>
    <row r="9" spans="1:133">
      <c r="A9" s="12"/>
      <c r="B9" s="25">
        <v>312.51</v>
      </c>
      <c r="C9" s="20" t="s">
        <v>90</v>
      </c>
      <c r="D9" s="49">
        <v>473034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>SUM(D9:M9)</f>
        <v>473034</v>
      </c>
      <c r="O9" s="50">
        <f t="shared" si="1"/>
        <v>7.5537989843824853</v>
      </c>
      <c r="P9" s="9"/>
    </row>
    <row r="10" spans="1:133">
      <c r="A10" s="12"/>
      <c r="B10" s="25">
        <v>312.52</v>
      </c>
      <c r="C10" s="20" t="s">
        <v>133</v>
      </c>
      <c r="D10" s="49">
        <v>372005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>SUM(D10:M10)</f>
        <v>372005</v>
      </c>
      <c r="O10" s="50">
        <f t="shared" si="1"/>
        <v>5.9404841748906136</v>
      </c>
      <c r="P10" s="9"/>
    </row>
    <row r="11" spans="1:133">
      <c r="A11" s="12"/>
      <c r="B11" s="25">
        <v>314.10000000000002</v>
      </c>
      <c r="C11" s="20" t="s">
        <v>12</v>
      </c>
      <c r="D11" s="49">
        <v>6246746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6246746</v>
      </c>
      <c r="O11" s="50">
        <f t="shared" si="1"/>
        <v>99.753217719012483</v>
      </c>
      <c r="P11" s="9"/>
    </row>
    <row r="12" spans="1:133">
      <c r="A12" s="12"/>
      <c r="B12" s="25">
        <v>314.3</v>
      </c>
      <c r="C12" s="20" t="s">
        <v>13</v>
      </c>
      <c r="D12" s="49">
        <v>1303765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1303765</v>
      </c>
      <c r="O12" s="50">
        <f t="shared" si="1"/>
        <v>20.819600140525694</v>
      </c>
      <c r="P12" s="9"/>
    </row>
    <row r="13" spans="1:133">
      <c r="A13" s="12"/>
      <c r="B13" s="25">
        <v>314.39999999999998</v>
      </c>
      <c r="C13" s="20" t="s">
        <v>15</v>
      </c>
      <c r="D13" s="49">
        <v>165204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165204</v>
      </c>
      <c r="O13" s="50">
        <f t="shared" si="1"/>
        <v>2.6381144006898536</v>
      </c>
      <c r="P13" s="9"/>
    </row>
    <row r="14" spans="1:133">
      <c r="A14" s="12"/>
      <c r="B14" s="25">
        <v>314.8</v>
      </c>
      <c r="C14" s="20" t="s">
        <v>16</v>
      </c>
      <c r="D14" s="49">
        <v>123029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123029</v>
      </c>
      <c r="O14" s="50">
        <f t="shared" si="1"/>
        <v>1.9646290441059053</v>
      </c>
      <c r="P14" s="9"/>
    </row>
    <row r="15" spans="1:133">
      <c r="A15" s="12"/>
      <c r="B15" s="25">
        <v>315</v>
      </c>
      <c r="C15" s="20" t="s">
        <v>134</v>
      </c>
      <c r="D15" s="49">
        <v>2695687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2695687</v>
      </c>
      <c r="O15" s="50">
        <f t="shared" si="1"/>
        <v>43.04696432563636</v>
      </c>
      <c r="P15" s="9"/>
    </row>
    <row r="16" spans="1:133">
      <c r="A16" s="12"/>
      <c r="B16" s="25">
        <v>316</v>
      </c>
      <c r="C16" s="20" t="s">
        <v>135</v>
      </c>
      <c r="D16" s="49">
        <v>985913</v>
      </c>
      <c r="E16" s="49">
        <v>100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986013</v>
      </c>
      <c r="O16" s="50">
        <f t="shared" si="1"/>
        <v>15.745472837022133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6140476</v>
      </c>
      <c r="E17" s="32">
        <f t="shared" si="3"/>
        <v>2338229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162008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8640713</v>
      </c>
      <c r="O17" s="45">
        <f t="shared" si="1"/>
        <v>137.98206700520583</v>
      </c>
      <c r="P17" s="10"/>
    </row>
    <row r="18" spans="1:16">
      <c r="A18" s="12"/>
      <c r="B18" s="25">
        <v>322</v>
      </c>
      <c r="C18" s="20" t="s">
        <v>0</v>
      </c>
      <c r="D18" s="49">
        <v>0</v>
      </c>
      <c r="E18" s="49">
        <v>1788818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>SUM(D18:M18)</f>
        <v>1788818</v>
      </c>
      <c r="O18" s="50">
        <f t="shared" si="1"/>
        <v>28.565328478809363</v>
      </c>
      <c r="P18" s="9"/>
    </row>
    <row r="19" spans="1:16">
      <c r="A19" s="12"/>
      <c r="B19" s="25">
        <v>323.10000000000002</v>
      </c>
      <c r="C19" s="20" t="s">
        <v>19</v>
      </c>
      <c r="D19" s="49">
        <v>5531549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ref="N19:N24" si="4">SUM(D19:M19)</f>
        <v>5531549</v>
      </c>
      <c r="O19" s="50">
        <f t="shared" si="1"/>
        <v>88.332359234773719</v>
      </c>
      <c r="P19" s="9"/>
    </row>
    <row r="20" spans="1:16">
      <c r="A20" s="12"/>
      <c r="B20" s="25">
        <v>323.39999999999998</v>
      </c>
      <c r="C20" s="20" t="s">
        <v>20</v>
      </c>
      <c r="D20" s="49">
        <v>305589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305589</v>
      </c>
      <c r="O20" s="50">
        <f t="shared" si="1"/>
        <v>4.8798984382485386</v>
      </c>
      <c r="P20" s="9"/>
    </row>
    <row r="21" spans="1:16">
      <c r="A21" s="12"/>
      <c r="B21" s="25">
        <v>323.7</v>
      </c>
      <c r="C21" s="20" t="s">
        <v>117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142470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142470</v>
      </c>
      <c r="O21" s="50">
        <f t="shared" si="1"/>
        <v>2.2750790457027881</v>
      </c>
      <c r="P21" s="9"/>
    </row>
    <row r="22" spans="1:16">
      <c r="A22" s="12"/>
      <c r="B22" s="25">
        <v>323.89999999999998</v>
      </c>
      <c r="C22" s="20" t="s">
        <v>21</v>
      </c>
      <c r="D22" s="49">
        <v>183342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183342</v>
      </c>
      <c r="O22" s="50">
        <f t="shared" si="1"/>
        <v>2.9277570183002779</v>
      </c>
      <c r="P22" s="9"/>
    </row>
    <row r="23" spans="1:16">
      <c r="A23" s="12"/>
      <c r="B23" s="25">
        <v>324.61</v>
      </c>
      <c r="C23" s="20" t="s">
        <v>24</v>
      </c>
      <c r="D23" s="49">
        <v>0</v>
      </c>
      <c r="E23" s="49">
        <v>394652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394652</v>
      </c>
      <c r="O23" s="50">
        <f t="shared" si="1"/>
        <v>6.3021302417680687</v>
      </c>
      <c r="P23" s="9"/>
    </row>
    <row r="24" spans="1:16">
      <c r="A24" s="12"/>
      <c r="B24" s="25">
        <v>325.10000000000002</v>
      </c>
      <c r="C24" s="20" t="s">
        <v>152</v>
      </c>
      <c r="D24" s="49">
        <v>46641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46641</v>
      </c>
      <c r="O24" s="50">
        <f t="shared" si="1"/>
        <v>0.74480214621059693</v>
      </c>
      <c r="P24" s="9"/>
    </row>
    <row r="25" spans="1:16">
      <c r="A25" s="12"/>
      <c r="B25" s="25">
        <v>329</v>
      </c>
      <c r="C25" s="20" t="s">
        <v>27</v>
      </c>
      <c r="D25" s="49">
        <v>73355</v>
      </c>
      <c r="E25" s="49">
        <v>154759</v>
      </c>
      <c r="F25" s="49">
        <v>0</v>
      </c>
      <c r="G25" s="49">
        <v>0</v>
      </c>
      <c r="H25" s="49">
        <v>0</v>
      </c>
      <c r="I25" s="49">
        <v>19538</v>
      </c>
      <c r="J25" s="49">
        <v>0</v>
      </c>
      <c r="K25" s="49">
        <v>0</v>
      </c>
      <c r="L25" s="49">
        <v>0</v>
      </c>
      <c r="M25" s="49">
        <v>0</v>
      </c>
      <c r="N25" s="49">
        <f t="shared" ref="N25:N30" si="5">SUM(D25:M25)</f>
        <v>247652</v>
      </c>
      <c r="O25" s="50">
        <f t="shared" si="1"/>
        <v>3.9547124013924817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SUM(D27:D43)</f>
        <v>6071123</v>
      </c>
      <c r="E26" s="32">
        <f t="shared" si="6"/>
        <v>4014296</v>
      </c>
      <c r="F26" s="32">
        <f t="shared" si="6"/>
        <v>0</v>
      </c>
      <c r="G26" s="32">
        <f t="shared" si="6"/>
        <v>5065345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15150764</v>
      </c>
      <c r="O26" s="45">
        <f t="shared" si="1"/>
        <v>241.93995720353868</v>
      </c>
      <c r="P26" s="10"/>
    </row>
    <row r="27" spans="1:16">
      <c r="A27" s="12"/>
      <c r="B27" s="25">
        <v>331.2</v>
      </c>
      <c r="C27" s="20" t="s">
        <v>28</v>
      </c>
      <c r="D27" s="49">
        <v>144992</v>
      </c>
      <c r="E27" s="49">
        <v>23124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5"/>
        <v>168116</v>
      </c>
      <c r="O27" s="50">
        <f t="shared" si="1"/>
        <v>2.6846156302896746</v>
      </c>
      <c r="P27" s="9"/>
    </row>
    <row r="28" spans="1:16">
      <c r="A28" s="12"/>
      <c r="B28" s="25">
        <v>331.39</v>
      </c>
      <c r="C28" s="20" t="s">
        <v>119</v>
      </c>
      <c r="D28" s="49">
        <v>0</v>
      </c>
      <c r="E28" s="49">
        <v>0</v>
      </c>
      <c r="F28" s="49">
        <v>0</v>
      </c>
      <c r="G28" s="49">
        <v>340392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5"/>
        <v>340392</v>
      </c>
      <c r="O28" s="50">
        <f t="shared" si="1"/>
        <v>5.4356615885790935</v>
      </c>
      <c r="P28" s="9"/>
    </row>
    <row r="29" spans="1:16">
      <c r="A29" s="12"/>
      <c r="B29" s="25">
        <v>331.49</v>
      </c>
      <c r="C29" s="20" t="s">
        <v>98</v>
      </c>
      <c r="D29" s="49">
        <v>0</v>
      </c>
      <c r="E29" s="49">
        <v>0</v>
      </c>
      <c r="F29" s="49">
        <v>0</v>
      </c>
      <c r="G29" s="49">
        <v>499914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5"/>
        <v>499914</v>
      </c>
      <c r="O29" s="50">
        <f t="shared" si="1"/>
        <v>7.9830411037654496</v>
      </c>
      <c r="P29" s="9"/>
    </row>
    <row r="30" spans="1:16">
      <c r="A30" s="12"/>
      <c r="B30" s="25">
        <v>331.5</v>
      </c>
      <c r="C30" s="20" t="s">
        <v>30</v>
      </c>
      <c r="D30" s="49">
        <v>0</v>
      </c>
      <c r="E30" s="49">
        <v>1260717</v>
      </c>
      <c r="F30" s="49">
        <v>0</v>
      </c>
      <c r="G30" s="49">
        <v>1370037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5"/>
        <v>2630754</v>
      </c>
      <c r="O30" s="50">
        <f t="shared" si="1"/>
        <v>42.010060362173036</v>
      </c>
      <c r="P30" s="9"/>
    </row>
    <row r="31" spans="1:16">
      <c r="A31" s="12"/>
      <c r="B31" s="25">
        <v>334.49</v>
      </c>
      <c r="C31" s="20" t="s">
        <v>33</v>
      </c>
      <c r="D31" s="49">
        <v>566670</v>
      </c>
      <c r="E31" s="49">
        <v>257500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ref="N31:N39" si="7">SUM(D31:M31)</f>
        <v>824170</v>
      </c>
      <c r="O31" s="50">
        <f t="shared" si="1"/>
        <v>13.161029670083996</v>
      </c>
      <c r="P31" s="9"/>
    </row>
    <row r="32" spans="1:16">
      <c r="A32" s="12"/>
      <c r="B32" s="25">
        <v>334.5</v>
      </c>
      <c r="C32" s="20" t="s">
        <v>34</v>
      </c>
      <c r="D32" s="49">
        <v>0</v>
      </c>
      <c r="E32" s="49">
        <v>12500</v>
      </c>
      <c r="F32" s="49">
        <v>0</v>
      </c>
      <c r="G32" s="49">
        <v>906836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919336</v>
      </c>
      <c r="O32" s="50">
        <f t="shared" si="1"/>
        <v>14.680719236051228</v>
      </c>
      <c r="P32" s="9"/>
    </row>
    <row r="33" spans="1:16">
      <c r="A33" s="12"/>
      <c r="B33" s="25">
        <v>335.12</v>
      </c>
      <c r="C33" s="20" t="s">
        <v>136</v>
      </c>
      <c r="D33" s="49">
        <v>1964506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1964506</v>
      </c>
      <c r="O33" s="50">
        <f t="shared" si="1"/>
        <v>31.370860081121652</v>
      </c>
      <c r="P33" s="9"/>
    </row>
    <row r="34" spans="1:16">
      <c r="A34" s="12"/>
      <c r="B34" s="25">
        <v>335.14</v>
      </c>
      <c r="C34" s="20" t="s">
        <v>137</v>
      </c>
      <c r="D34" s="49">
        <v>30744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30744</v>
      </c>
      <c r="O34" s="50">
        <f t="shared" si="1"/>
        <v>0.49094567404426559</v>
      </c>
      <c r="P34" s="9"/>
    </row>
    <row r="35" spans="1:16">
      <c r="A35" s="12"/>
      <c r="B35" s="25">
        <v>335.15</v>
      </c>
      <c r="C35" s="20" t="s">
        <v>138</v>
      </c>
      <c r="D35" s="49">
        <v>100343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100343</v>
      </c>
      <c r="O35" s="50">
        <f t="shared" si="1"/>
        <v>1.6023601929034526</v>
      </c>
      <c r="P35" s="9"/>
    </row>
    <row r="36" spans="1:16">
      <c r="A36" s="12"/>
      <c r="B36" s="25">
        <v>335.18</v>
      </c>
      <c r="C36" s="20" t="s">
        <v>139</v>
      </c>
      <c r="D36" s="49">
        <v>2998827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2998827</v>
      </c>
      <c r="O36" s="50">
        <f t="shared" si="1"/>
        <v>47.887755102040813</v>
      </c>
      <c r="P36" s="9"/>
    </row>
    <row r="37" spans="1:16">
      <c r="A37" s="12"/>
      <c r="B37" s="25">
        <v>335.21</v>
      </c>
      <c r="C37" s="20" t="s">
        <v>41</v>
      </c>
      <c r="D37" s="49">
        <v>21814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21814</v>
      </c>
      <c r="O37" s="50">
        <f t="shared" ref="O37:O68" si="8">(N37/O$84)</f>
        <v>0.34834403244866019</v>
      </c>
      <c r="P37" s="9"/>
    </row>
    <row r="38" spans="1:16">
      <c r="A38" s="12"/>
      <c r="B38" s="25">
        <v>335.49</v>
      </c>
      <c r="C38" s="20" t="s">
        <v>121</v>
      </c>
      <c r="D38" s="49">
        <v>63809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63809</v>
      </c>
      <c r="O38" s="50">
        <f t="shared" si="8"/>
        <v>1.0189549998403118</v>
      </c>
      <c r="P38" s="9"/>
    </row>
    <row r="39" spans="1:16">
      <c r="A39" s="12"/>
      <c r="B39" s="25">
        <v>335.5</v>
      </c>
      <c r="C39" s="20" t="s">
        <v>122</v>
      </c>
      <c r="D39" s="49">
        <v>0</v>
      </c>
      <c r="E39" s="49">
        <v>24341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7"/>
        <v>24341</v>
      </c>
      <c r="O39" s="50">
        <f t="shared" si="8"/>
        <v>0.38869726294273577</v>
      </c>
      <c r="P39" s="9"/>
    </row>
    <row r="40" spans="1:16">
      <c r="A40" s="12"/>
      <c r="B40" s="25">
        <v>337.4</v>
      </c>
      <c r="C40" s="20" t="s">
        <v>153</v>
      </c>
      <c r="D40" s="49">
        <v>0</v>
      </c>
      <c r="E40" s="49">
        <v>0</v>
      </c>
      <c r="F40" s="49">
        <v>0</v>
      </c>
      <c r="G40" s="49">
        <v>1660000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>SUM(D40:M40)</f>
        <v>1660000</v>
      </c>
      <c r="O40" s="50">
        <f t="shared" si="8"/>
        <v>26.508255884513432</v>
      </c>
      <c r="P40" s="9"/>
    </row>
    <row r="41" spans="1:16">
      <c r="A41" s="12"/>
      <c r="B41" s="25">
        <v>337.7</v>
      </c>
      <c r="C41" s="20" t="s">
        <v>101</v>
      </c>
      <c r="D41" s="49">
        <v>51975</v>
      </c>
      <c r="E41" s="49">
        <v>0</v>
      </c>
      <c r="F41" s="49">
        <v>0</v>
      </c>
      <c r="G41" s="49">
        <v>288166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>SUM(D41:M41)</f>
        <v>340141</v>
      </c>
      <c r="O41" s="50">
        <f t="shared" si="8"/>
        <v>5.4316534125387248</v>
      </c>
      <c r="P41" s="9"/>
    </row>
    <row r="42" spans="1:16">
      <c r="A42" s="12"/>
      <c r="B42" s="25">
        <v>338</v>
      </c>
      <c r="C42" s="20" t="s">
        <v>43</v>
      </c>
      <c r="D42" s="49">
        <v>64623</v>
      </c>
      <c r="E42" s="49">
        <v>2436114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>SUM(D42:M42)</f>
        <v>2500737</v>
      </c>
      <c r="O42" s="50">
        <f t="shared" si="8"/>
        <v>39.933841142090643</v>
      </c>
      <c r="P42" s="9"/>
    </row>
    <row r="43" spans="1:16">
      <c r="A43" s="12"/>
      <c r="B43" s="25">
        <v>339</v>
      </c>
      <c r="C43" s="20" t="s">
        <v>44</v>
      </c>
      <c r="D43" s="49">
        <v>62820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>SUM(D43:M43)</f>
        <v>62820</v>
      </c>
      <c r="O43" s="50">
        <f t="shared" si="8"/>
        <v>1.0031618281115262</v>
      </c>
      <c r="P43" s="9"/>
    </row>
    <row r="44" spans="1:16" ht="15.75">
      <c r="A44" s="29" t="s">
        <v>49</v>
      </c>
      <c r="B44" s="30"/>
      <c r="C44" s="31"/>
      <c r="D44" s="32">
        <f t="shared" ref="D44:M44" si="9">SUM(D45:D59)</f>
        <v>3166678</v>
      </c>
      <c r="E44" s="32">
        <f t="shared" si="9"/>
        <v>183306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74203215</v>
      </c>
      <c r="J44" s="32">
        <f t="shared" si="9"/>
        <v>13890056</v>
      </c>
      <c r="K44" s="32">
        <f t="shared" si="9"/>
        <v>0</v>
      </c>
      <c r="L44" s="32">
        <f t="shared" si="9"/>
        <v>0</v>
      </c>
      <c r="M44" s="32">
        <f t="shared" si="9"/>
        <v>30503</v>
      </c>
      <c r="N44" s="32">
        <f>SUM(D44:M44)</f>
        <v>91473758</v>
      </c>
      <c r="O44" s="45">
        <f t="shared" si="8"/>
        <v>1460.7287854108779</v>
      </c>
      <c r="P44" s="10"/>
    </row>
    <row r="45" spans="1:16">
      <c r="A45" s="12"/>
      <c r="B45" s="25">
        <v>341.2</v>
      </c>
      <c r="C45" s="20" t="s">
        <v>140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13872230</v>
      </c>
      <c r="K45" s="49">
        <v>0</v>
      </c>
      <c r="L45" s="49">
        <v>0</v>
      </c>
      <c r="M45" s="49">
        <v>0</v>
      </c>
      <c r="N45" s="49">
        <f t="shared" ref="N45:N59" si="10">SUM(D45:M45)</f>
        <v>13872230</v>
      </c>
      <c r="O45" s="50">
        <f t="shared" si="8"/>
        <v>221.52326658362875</v>
      </c>
      <c r="P45" s="9"/>
    </row>
    <row r="46" spans="1:16">
      <c r="A46" s="12"/>
      <c r="B46" s="25">
        <v>341.3</v>
      </c>
      <c r="C46" s="20" t="s">
        <v>141</v>
      </c>
      <c r="D46" s="49">
        <v>518805</v>
      </c>
      <c r="E46" s="49">
        <v>155713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0"/>
        <v>674518</v>
      </c>
      <c r="O46" s="50">
        <f t="shared" si="8"/>
        <v>10.771262495608571</v>
      </c>
      <c r="P46" s="9"/>
    </row>
    <row r="47" spans="1:16">
      <c r="A47" s="12"/>
      <c r="B47" s="25">
        <v>342.1</v>
      </c>
      <c r="C47" s="20" t="s">
        <v>54</v>
      </c>
      <c r="D47" s="49">
        <v>791292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0"/>
        <v>791292</v>
      </c>
      <c r="O47" s="50">
        <f t="shared" si="8"/>
        <v>12.636006515282169</v>
      </c>
      <c r="P47" s="9"/>
    </row>
    <row r="48" spans="1:16">
      <c r="A48" s="12"/>
      <c r="B48" s="25">
        <v>342.2</v>
      </c>
      <c r="C48" s="20" t="s">
        <v>55</v>
      </c>
      <c r="D48" s="49">
        <v>46292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0"/>
        <v>46292</v>
      </c>
      <c r="O48" s="50">
        <f t="shared" si="8"/>
        <v>0.73922902494331066</v>
      </c>
      <c r="P48" s="9"/>
    </row>
    <row r="49" spans="1:16">
      <c r="A49" s="12"/>
      <c r="B49" s="25">
        <v>343.4</v>
      </c>
      <c r="C49" s="20" t="s">
        <v>56</v>
      </c>
      <c r="D49" s="49">
        <v>37748</v>
      </c>
      <c r="E49" s="49">
        <v>0</v>
      </c>
      <c r="F49" s="49">
        <v>0</v>
      </c>
      <c r="G49" s="49">
        <v>0</v>
      </c>
      <c r="H49" s="49">
        <v>0</v>
      </c>
      <c r="I49" s="49">
        <v>13371365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0"/>
        <v>13409113</v>
      </c>
      <c r="O49" s="50">
        <f t="shared" si="8"/>
        <v>214.12783047491297</v>
      </c>
      <c r="P49" s="9"/>
    </row>
    <row r="50" spans="1:16">
      <c r="A50" s="12"/>
      <c r="B50" s="25">
        <v>343.5</v>
      </c>
      <c r="C50" s="20" t="s">
        <v>123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630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0"/>
        <v>630</v>
      </c>
      <c r="O50" s="50">
        <f t="shared" si="8"/>
        <v>1.0060362173038229E-2</v>
      </c>
      <c r="P50" s="9"/>
    </row>
    <row r="51" spans="1:16">
      <c r="A51" s="12"/>
      <c r="B51" s="25">
        <v>343.6</v>
      </c>
      <c r="C51" s="20" t="s">
        <v>57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43303753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0"/>
        <v>43303753</v>
      </c>
      <c r="O51" s="50">
        <f t="shared" si="8"/>
        <v>691.5102200504615</v>
      </c>
      <c r="P51" s="9"/>
    </row>
    <row r="52" spans="1:16">
      <c r="A52" s="12"/>
      <c r="B52" s="25">
        <v>343.7</v>
      </c>
      <c r="C52" s="20" t="s">
        <v>124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9751692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0"/>
        <v>9751692</v>
      </c>
      <c r="O52" s="50">
        <f t="shared" si="8"/>
        <v>155.72310050780877</v>
      </c>
      <c r="P52" s="9"/>
    </row>
    <row r="53" spans="1:16">
      <c r="A53" s="12"/>
      <c r="B53" s="25">
        <v>344.5</v>
      </c>
      <c r="C53" s="20" t="s">
        <v>142</v>
      </c>
      <c r="D53" s="49">
        <v>129915</v>
      </c>
      <c r="E53" s="49">
        <v>0</v>
      </c>
      <c r="F53" s="49">
        <v>0</v>
      </c>
      <c r="G53" s="49">
        <v>0</v>
      </c>
      <c r="H53" s="49">
        <v>0</v>
      </c>
      <c r="I53" s="49">
        <v>571354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0"/>
        <v>701269</v>
      </c>
      <c r="O53" s="50">
        <f t="shared" si="8"/>
        <v>11.198444636070391</v>
      </c>
      <c r="P53" s="9"/>
    </row>
    <row r="54" spans="1:16">
      <c r="A54" s="12"/>
      <c r="B54" s="25">
        <v>345.9</v>
      </c>
      <c r="C54" s="20" t="s">
        <v>61</v>
      </c>
      <c r="D54" s="49">
        <v>0</v>
      </c>
      <c r="E54" s="49">
        <v>27593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27593</v>
      </c>
      <c r="N54" s="49">
        <f t="shared" si="10"/>
        <v>55186</v>
      </c>
      <c r="O54" s="50">
        <f t="shared" si="8"/>
        <v>0.88125578870045673</v>
      </c>
      <c r="P54" s="9"/>
    </row>
    <row r="55" spans="1:16">
      <c r="A55" s="12"/>
      <c r="B55" s="25">
        <v>347.2</v>
      </c>
      <c r="C55" s="20" t="s">
        <v>62</v>
      </c>
      <c r="D55" s="49">
        <v>200365</v>
      </c>
      <c r="E55" s="49">
        <v>0</v>
      </c>
      <c r="F55" s="49">
        <v>0</v>
      </c>
      <c r="G55" s="49">
        <v>0</v>
      </c>
      <c r="H55" s="49">
        <v>0</v>
      </c>
      <c r="I55" s="49">
        <v>1820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0"/>
        <v>202185</v>
      </c>
      <c r="O55" s="50">
        <f t="shared" si="8"/>
        <v>3.2286576602471975</v>
      </c>
      <c r="P55" s="9"/>
    </row>
    <row r="56" spans="1:16">
      <c r="A56" s="12"/>
      <c r="B56" s="25">
        <v>347.3</v>
      </c>
      <c r="C56" s="20" t="s">
        <v>63</v>
      </c>
      <c r="D56" s="49">
        <v>390</v>
      </c>
      <c r="E56" s="49">
        <v>0</v>
      </c>
      <c r="F56" s="49">
        <v>0</v>
      </c>
      <c r="G56" s="49">
        <v>0</v>
      </c>
      <c r="H56" s="49">
        <v>0</v>
      </c>
      <c r="I56" s="49">
        <v>1926284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0"/>
        <v>1926674</v>
      </c>
      <c r="O56" s="50">
        <f t="shared" si="8"/>
        <v>30.766727348216282</v>
      </c>
      <c r="P56" s="9"/>
    </row>
    <row r="57" spans="1:16">
      <c r="A57" s="12"/>
      <c r="B57" s="25">
        <v>347.4</v>
      </c>
      <c r="C57" s="20" t="s">
        <v>64</v>
      </c>
      <c r="D57" s="49">
        <v>88281</v>
      </c>
      <c r="E57" s="49">
        <v>0</v>
      </c>
      <c r="F57" s="49">
        <v>0</v>
      </c>
      <c r="G57" s="49">
        <v>0</v>
      </c>
      <c r="H57" s="49">
        <v>0</v>
      </c>
      <c r="I57" s="49">
        <v>96470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0"/>
        <v>184751</v>
      </c>
      <c r="O57" s="50">
        <f t="shared" si="8"/>
        <v>2.9502570981444221</v>
      </c>
      <c r="P57" s="9"/>
    </row>
    <row r="58" spans="1:16">
      <c r="A58" s="12"/>
      <c r="B58" s="25">
        <v>347.5</v>
      </c>
      <c r="C58" s="20" t="s">
        <v>65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4501279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0"/>
        <v>4501279</v>
      </c>
      <c r="O58" s="50">
        <f t="shared" si="8"/>
        <v>71.88015393951008</v>
      </c>
      <c r="P58" s="9"/>
    </row>
    <row r="59" spans="1:16">
      <c r="A59" s="12"/>
      <c r="B59" s="25">
        <v>349</v>
      </c>
      <c r="C59" s="20" t="s">
        <v>1</v>
      </c>
      <c r="D59" s="49">
        <v>1353590</v>
      </c>
      <c r="E59" s="49">
        <v>0</v>
      </c>
      <c r="F59" s="49">
        <v>0</v>
      </c>
      <c r="G59" s="49">
        <v>0</v>
      </c>
      <c r="H59" s="49">
        <v>0</v>
      </c>
      <c r="I59" s="49">
        <v>678568</v>
      </c>
      <c r="J59" s="49">
        <v>17826</v>
      </c>
      <c r="K59" s="49">
        <v>0</v>
      </c>
      <c r="L59" s="49">
        <v>0</v>
      </c>
      <c r="M59" s="49">
        <v>2910</v>
      </c>
      <c r="N59" s="49">
        <f t="shared" si="10"/>
        <v>2052894</v>
      </c>
      <c r="O59" s="50">
        <f t="shared" si="8"/>
        <v>32.782312925170068</v>
      </c>
      <c r="P59" s="9"/>
    </row>
    <row r="60" spans="1:16" ht="15.75">
      <c r="A60" s="29" t="s">
        <v>50</v>
      </c>
      <c r="B60" s="30"/>
      <c r="C60" s="31"/>
      <c r="D60" s="32">
        <f t="shared" ref="D60:M60" si="11">SUM(D61:D65)</f>
        <v>2189964</v>
      </c>
      <c r="E60" s="32">
        <f t="shared" si="11"/>
        <v>148386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67" si="12">SUM(D60:M60)</f>
        <v>2338350</v>
      </c>
      <c r="O60" s="45">
        <f t="shared" si="8"/>
        <v>37.34071093226023</v>
      </c>
      <c r="P60" s="10"/>
    </row>
    <row r="61" spans="1:16">
      <c r="A61" s="13"/>
      <c r="B61" s="39">
        <v>351.1</v>
      </c>
      <c r="C61" s="21" t="s">
        <v>68</v>
      </c>
      <c r="D61" s="49">
        <v>138753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2"/>
        <v>138753</v>
      </c>
      <c r="O61" s="50">
        <f t="shared" si="8"/>
        <v>2.2157229088818626</v>
      </c>
      <c r="P61" s="9"/>
    </row>
    <row r="62" spans="1:16">
      <c r="A62" s="13"/>
      <c r="B62" s="39">
        <v>351.9</v>
      </c>
      <c r="C62" s="21" t="s">
        <v>143</v>
      </c>
      <c r="D62" s="49">
        <v>28117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2"/>
        <v>28117</v>
      </c>
      <c r="O62" s="50">
        <f t="shared" si="8"/>
        <v>0.44899556066558077</v>
      </c>
      <c r="P62" s="9"/>
    </row>
    <row r="63" spans="1:16">
      <c r="A63" s="13"/>
      <c r="B63" s="39">
        <v>354</v>
      </c>
      <c r="C63" s="21" t="s">
        <v>69</v>
      </c>
      <c r="D63" s="49">
        <v>2022288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2"/>
        <v>2022288</v>
      </c>
      <c r="O63" s="50">
        <f t="shared" si="8"/>
        <v>32.293570949506567</v>
      </c>
      <c r="P63" s="9"/>
    </row>
    <row r="64" spans="1:16">
      <c r="A64" s="13"/>
      <c r="B64" s="39">
        <v>355</v>
      </c>
      <c r="C64" s="21" t="s">
        <v>70</v>
      </c>
      <c r="D64" s="49">
        <v>0</v>
      </c>
      <c r="E64" s="49">
        <v>60758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2"/>
        <v>60758</v>
      </c>
      <c r="O64" s="50">
        <f t="shared" si="8"/>
        <v>0.97023410303088375</v>
      </c>
      <c r="P64" s="9"/>
    </row>
    <row r="65" spans="1:16">
      <c r="A65" s="13"/>
      <c r="B65" s="39">
        <v>358.2</v>
      </c>
      <c r="C65" s="21" t="s">
        <v>144</v>
      </c>
      <c r="D65" s="49">
        <v>806</v>
      </c>
      <c r="E65" s="49">
        <v>87628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2"/>
        <v>88434</v>
      </c>
      <c r="O65" s="50">
        <f t="shared" si="8"/>
        <v>1.4121874101753378</v>
      </c>
      <c r="P65" s="9"/>
    </row>
    <row r="66" spans="1:16" ht="15.75">
      <c r="A66" s="29" t="s">
        <v>4</v>
      </c>
      <c r="B66" s="30"/>
      <c r="C66" s="31"/>
      <c r="D66" s="32">
        <f t="shared" ref="D66:M66" si="13">SUM(D67:D74)</f>
        <v>653826</v>
      </c>
      <c r="E66" s="32">
        <f t="shared" si="13"/>
        <v>239739</v>
      </c>
      <c r="F66" s="32">
        <f t="shared" si="13"/>
        <v>6319</v>
      </c>
      <c r="G66" s="32">
        <f t="shared" si="13"/>
        <v>755640</v>
      </c>
      <c r="H66" s="32">
        <f t="shared" si="13"/>
        <v>0</v>
      </c>
      <c r="I66" s="32">
        <f t="shared" si="13"/>
        <v>1889434</v>
      </c>
      <c r="J66" s="32">
        <f t="shared" si="13"/>
        <v>-239632</v>
      </c>
      <c r="K66" s="32">
        <f t="shared" si="13"/>
        <v>24275541</v>
      </c>
      <c r="L66" s="32">
        <f t="shared" si="13"/>
        <v>0</v>
      </c>
      <c r="M66" s="32">
        <f t="shared" si="13"/>
        <v>29555</v>
      </c>
      <c r="N66" s="32">
        <f t="shared" si="12"/>
        <v>27610422</v>
      </c>
      <c r="O66" s="45">
        <f t="shared" si="8"/>
        <v>440.90610328638496</v>
      </c>
      <c r="P66" s="10"/>
    </row>
    <row r="67" spans="1:16">
      <c r="A67" s="12"/>
      <c r="B67" s="25">
        <v>361.1</v>
      </c>
      <c r="C67" s="20" t="s">
        <v>73</v>
      </c>
      <c r="D67" s="49">
        <v>137165</v>
      </c>
      <c r="E67" s="49">
        <v>16245</v>
      </c>
      <c r="F67" s="49">
        <v>6318</v>
      </c>
      <c r="G67" s="49">
        <v>4625</v>
      </c>
      <c r="H67" s="49">
        <v>0</v>
      </c>
      <c r="I67" s="49">
        <v>0</v>
      </c>
      <c r="J67" s="49">
        <v>10001</v>
      </c>
      <c r="K67" s="49">
        <v>3237219</v>
      </c>
      <c r="L67" s="49">
        <v>0</v>
      </c>
      <c r="M67" s="49">
        <v>53</v>
      </c>
      <c r="N67" s="49">
        <f t="shared" si="12"/>
        <v>3411626</v>
      </c>
      <c r="O67" s="50">
        <f t="shared" si="8"/>
        <v>54.479671680878923</v>
      </c>
      <c r="P67" s="9"/>
    </row>
    <row r="68" spans="1:16">
      <c r="A68" s="12"/>
      <c r="B68" s="25">
        <v>361.3</v>
      </c>
      <c r="C68" s="20" t="s">
        <v>74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12424013</v>
      </c>
      <c r="L68" s="49">
        <v>0</v>
      </c>
      <c r="M68" s="49">
        <v>0</v>
      </c>
      <c r="N68" s="49">
        <f t="shared" ref="N68:N74" si="14">SUM(D68:M68)</f>
        <v>12424013</v>
      </c>
      <c r="O68" s="50">
        <f t="shared" si="8"/>
        <v>198.39693717862733</v>
      </c>
      <c r="P68" s="9"/>
    </row>
    <row r="69" spans="1:16">
      <c r="A69" s="12"/>
      <c r="B69" s="25">
        <v>362</v>
      </c>
      <c r="C69" s="20" t="s">
        <v>75</v>
      </c>
      <c r="D69" s="49">
        <v>159613</v>
      </c>
      <c r="E69" s="49">
        <v>11211</v>
      </c>
      <c r="F69" s="49">
        <v>0</v>
      </c>
      <c r="G69" s="49">
        <v>0</v>
      </c>
      <c r="H69" s="49">
        <v>0</v>
      </c>
      <c r="I69" s="49">
        <v>1581736</v>
      </c>
      <c r="J69" s="49">
        <v>0</v>
      </c>
      <c r="K69" s="49">
        <v>0</v>
      </c>
      <c r="L69" s="49">
        <v>0</v>
      </c>
      <c r="M69" s="49">
        <v>29477</v>
      </c>
      <c r="N69" s="49">
        <f t="shared" si="14"/>
        <v>1782037</v>
      </c>
      <c r="O69" s="50">
        <f t="shared" ref="O69:O82" si="15">(N69/O$84)</f>
        <v>28.457043850404013</v>
      </c>
      <c r="P69" s="9"/>
    </row>
    <row r="70" spans="1:16">
      <c r="A70" s="12"/>
      <c r="B70" s="25">
        <v>364</v>
      </c>
      <c r="C70" s="20" t="s">
        <v>145</v>
      </c>
      <c r="D70" s="49">
        <v>0</v>
      </c>
      <c r="E70" s="49">
        <v>109879</v>
      </c>
      <c r="F70" s="49">
        <v>0</v>
      </c>
      <c r="G70" s="49">
        <v>0</v>
      </c>
      <c r="H70" s="49">
        <v>0</v>
      </c>
      <c r="I70" s="49">
        <v>-36802</v>
      </c>
      <c r="J70" s="49">
        <v>-278895</v>
      </c>
      <c r="K70" s="49">
        <v>0</v>
      </c>
      <c r="L70" s="49">
        <v>0</v>
      </c>
      <c r="M70" s="49">
        <v>0</v>
      </c>
      <c r="N70" s="49">
        <f t="shared" si="14"/>
        <v>-205818</v>
      </c>
      <c r="O70" s="50">
        <f t="shared" si="15"/>
        <v>-3.2866724154450511</v>
      </c>
      <c r="P70" s="9"/>
    </row>
    <row r="71" spans="1:16">
      <c r="A71" s="12"/>
      <c r="B71" s="25">
        <v>365</v>
      </c>
      <c r="C71" s="20" t="s">
        <v>146</v>
      </c>
      <c r="D71" s="49">
        <v>4595</v>
      </c>
      <c r="E71" s="49">
        <v>0</v>
      </c>
      <c r="F71" s="49">
        <v>0</v>
      </c>
      <c r="G71" s="49">
        <v>0</v>
      </c>
      <c r="H71" s="49">
        <v>0</v>
      </c>
      <c r="I71" s="49">
        <v>204</v>
      </c>
      <c r="J71" s="49">
        <v>2556</v>
      </c>
      <c r="K71" s="49">
        <v>0</v>
      </c>
      <c r="L71" s="49">
        <v>0</v>
      </c>
      <c r="M71" s="49">
        <v>0</v>
      </c>
      <c r="N71" s="49">
        <f t="shared" si="14"/>
        <v>7355</v>
      </c>
      <c r="O71" s="50">
        <f t="shared" si="15"/>
        <v>0.1174507361630098</v>
      </c>
      <c r="P71" s="9"/>
    </row>
    <row r="72" spans="1:16">
      <c r="A72" s="12"/>
      <c r="B72" s="25">
        <v>366</v>
      </c>
      <c r="C72" s="20" t="s">
        <v>77</v>
      </c>
      <c r="D72" s="49">
        <v>125878</v>
      </c>
      <c r="E72" s="49">
        <v>0</v>
      </c>
      <c r="F72" s="49">
        <v>0</v>
      </c>
      <c r="G72" s="49">
        <v>750866</v>
      </c>
      <c r="H72" s="49">
        <v>0</v>
      </c>
      <c r="I72" s="49">
        <v>8650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4"/>
        <v>885394</v>
      </c>
      <c r="O72" s="50">
        <f t="shared" si="15"/>
        <v>14.138705247357159</v>
      </c>
      <c r="P72" s="9"/>
    </row>
    <row r="73" spans="1:16">
      <c r="A73" s="12"/>
      <c r="B73" s="25">
        <v>368</v>
      </c>
      <c r="C73" s="20" t="s">
        <v>78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8614309</v>
      </c>
      <c r="L73" s="49">
        <v>0</v>
      </c>
      <c r="M73" s="49">
        <v>0</v>
      </c>
      <c r="N73" s="49">
        <f t="shared" si="14"/>
        <v>8614309</v>
      </c>
      <c r="O73" s="50">
        <f t="shared" si="15"/>
        <v>137.56042604835361</v>
      </c>
      <c r="P73" s="9"/>
    </row>
    <row r="74" spans="1:16">
      <c r="A74" s="12"/>
      <c r="B74" s="25">
        <v>369.9</v>
      </c>
      <c r="C74" s="20" t="s">
        <v>80</v>
      </c>
      <c r="D74" s="49">
        <v>226575</v>
      </c>
      <c r="E74" s="49">
        <v>102404</v>
      </c>
      <c r="F74" s="49">
        <v>1</v>
      </c>
      <c r="G74" s="49">
        <v>149</v>
      </c>
      <c r="H74" s="49">
        <v>0</v>
      </c>
      <c r="I74" s="49">
        <v>335646</v>
      </c>
      <c r="J74" s="49">
        <v>26706</v>
      </c>
      <c r="K74" s="49">
        <v>0</v>
      </c>
      <c r="L74" s="49">
        <v>0</v>
      </c>
      <c r="M74" s="49">
        <v>25</v>
      </c>
      <c r="N74" s="49">
        <f t="shared" si="14"/>
        <v>691506</v>
      </c>
      <c r="O74" s="50">
        <f t="shared" si="15"/>
        <v>11.04254096004599</v>
      </c>
      <c r="P74" s="9"/>
    </row>
    <row r="75" spans="1:16" ht="15.75">
      <c r="A75" s="29" t="s">
        <v>51</v>
      </c>
      <c r="B75" s="30"/>
      <c r="C75" s="31"/>
      <c r="D75" s="32">
        <f t="shared" ref="D75:M75" si="16">SUM(D76:D81)</f>
        <v>12081200</v>
      </c>
      <c r="E75" s="32">
        <f t="shared" si="16"/>
        <v>2290489</v>
      </c>
      <c r="F75" s="32">
        <f t="shared" si="16"/>
        <v>3719161</v>
      </c>
      <c r="G75" s="32">
        <f t="shared" si="16"/>
        <v>996241</v>
      </c>
      <c r="H75" s="32">
        <f t="shared" si="16"/>
        <v>0</v>
      </c>
      <c r="I75" s="32">
        <f t="shared" si="16"/>
        <v>3380298</v>
      </c>
      <c r="J75" s="32">
        <f t="shared" si="16"/>
        <v>1601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 t="shared" ref="N75:N82" si="17">SUM(D75:M75)</f>
        <v>22468990</v>
      </c>
      <c r="O75" s="45">
        <f t="shared" si="15"/>
        <v>358.8034556545623</v>
      </c>
      <c r="P75" s="9"/>
    </row>
    <row r="76" spans="1:16">
      <c r="A76" s="12"/>
      <c r="B76" s="25">
        <v>381</v>
      </c>
      <c r="C76" s="20" t="s">
        <v>81</v>
      </c>
      <c r="D76" s="49">
        <v>6592989</v>
      </c>
      <c r="E76" s="49">
        <v>2280489</v>
      </c>
      <c r="F76" s="49">
        <v>3719161</v>
      </c>
      <c r="G76" s="49">
        <v>810305</v>
      </c>
      <c r="H76" s="49">
        <v>0</v>
      </c>
      <c r="I76" s="49">
        <v>2585447</v>
      </c>
      <c r="J76" s="49">
        <v>0</v>
      </c>
      <c r="K76" s="49">
        <v>0</v>
      </c>
      <c r="L76" s="49">
        <v>0</v>
      </c>
      <c r="M76" s="49">
        <v>0</v>
      </c>
      <c r="N76" s="49">
        <f t="shared" si="17"/>
        <v>15988391</v>
      </c>
      <c r="O76" s="50">
        <f t="shared" si="15"/>
        <v>255.31587940340455</v>
      </c>
      <c r="P76" s="9"/>
    </row>
    <row r="77" spans="1:16">
      <c r="A77" s="12"/>
      <c r="B77" s="25">
        <v>382</v>
      </c>
      <c r="C77" s="20" t="s">
        <v>129</v>
      </c>
      <c r="D77" s="49">
        <v>5488211</v>
      </c>
      <c r="E77" s="49">
        <v>0</v>
      </c>
      <c r="F77" s="49">
        <v>0</v>
      </c>
      <c r="G77" s="49">
        <v>185936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f t="shared" si="17"/>
        <v>5674147</v>
      </c>
      <c r="O77" s="50">
        <f t="shared" si="15"/>
        <v>90.609482290568806</v>
      </c>
      <c r="P77" s="9"/>
    </row>
    <row r="78" spans="1:16">
      <c r="A78" s="12"/>
      <c r="B78" s="25">
        <v>389.1</v>
      </c>
      <c r="C78" s="20" t="s">
        <v>147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526723</v>
      </c>
      <c r="J78" s="49">
        <v>1601</v>
      </c>
      <c r="K78" s="49">
        <v>0</v>
      </c>
      <c r="L78" s="49">
        <v>0</v>
      </c>
      <c r="M78" s="49">
        <v>0</v>
      </c>
      <c r="N78" s="49">
        <f t="shared" si="17"/>
        <v>528324</v>
      </c>
      <c r="O78" s="50">
        <f t="shared" si="15"/>
        <v>8.4367155312829354</v>
      </c>
      <c r="P78" s="9"/>
    </row>
    <row r="79" spans="1:16">
      <c r="A79" s="12"/>
      <c r="B79" s="25">
        <v>389.2</v>
      </c>
      <c r="C79" s="20" t="s">
        <v>148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40519</v>
      </c>
      <c r="J79" s="49">
        <v>0</v>
      </c>
      <c r="K79" s="49">
        <v>0</v>
      </c>
      <c r="L79" s="49">
        <v>0</v>
      </c>
      <c r="M79" s="49">
        <v>0</v>
      </c>
      <c r="N79" s="49">
        <f t="shared" si="17"/>
        <v>40519</v>
      </c>
      <c r="O79" s="50">
        <f t="shared" si="15"/>
        <v>0.64704097601481902</v>
      </c>
      <c r="P79" s="9"/>
    </row>
    <row r="80" spans="1:16">
      <c r="A80" s="12"/>
      <c r="B80" s="25">
        <v>389.3</v>
      </c>
      <c r="C80" s="20" t="s">
        <v>154</v>
      </c>
      <c r="D80" s="49">
        <v>0</v>
      </c>
      <c r="E80" s="49">
        <v>10000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0</v>
      </c>
      <c r="N80" s="49">
        <f t="shared" si="17"/>
        <v>10000</v>
      </c>
      <c r="O80" s="50">
        <f t="shared" si="15"/>
        <v>0.15968828846092428</v>
      </c>
      <c r="P80" s="9"/>
    </row>
    <row r="81" spans="1:119" ht="15.75" thickBot="1">
      <c r="A81" s="12"/>
      <c r="B81" s="25">
        <v>389.4</v>
      </c>
      <c r="C81" s="20" t="s">
        <v>149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227609</v>
      </c>
      <c r="J81" s="49">
        <v>0</v>
      </c>
      <c r="K81" s="49">
        <v>0</v>
      </c>
      <c r="L81" s="49">
        <v>0</v>
      </c>
      <c r="M81" s="49">
        <v>0</v>
      </c>
      <c r="N81" s="49">
        <f t="shared" si="17"/>
        <v>227609</v>
      </c>
      <c r="O81" s="50">
        <f t="shared" si="15"/>
        <v>3.6346491648302512</v>
      </c>
      <c r="P81" s="9"/>
    </row>
    <row r="82" spans="1:119" ht="16.5" thickBot="1">
      <c r="A82" s="14" t="s">
        <v>66</v>
      </c>
      <c r="B82" s="23"/>
      <c r="C82" s="22"/>
      <c r="D82" s="15">
        <f t="shared" ref="D82:M82" si="18">SUM(D5,D17,D26,D44,D60,D66,D75)</f>
        <v>66654201</v>
      </c>
      <c r="E82" s="15">
        <f t="shared" si="18"/>
        <v>9941124</v>
      </c>
      <c r="F82" s="15">
        <f t="shared" si="18"/>
        <v>5190243</v>
      </c>
      <c r="G82" s="15">
        <f t="shared" si="18"/>
        <v>6817226</v>
      </c>
      <c r="H82" s="15">
        <f t="shared" si="18"/>
        <v>0</v>
      </c>
      <c r="I82" s="15">
        <f t="shared" si="18"/>
        <v>79634955</v>
      </c>
      <c r="J82" s="15">
        <f t="shared" si="18"/>
        <v>13652025</v>
      </c>
      <c r="K82" s="15">
        <f t="shared" si="18"/>
        <v>24275541</v>
      </c>
      <c r="L82" s="15">
        <f t="shared" si="18"/>
        <v>0</v>
      </c>
      <c r="M82" s="15">
        <f t="shared" si="18"/>
        <v>155791</v>
      </c>
      <c r="N82" s="15">
        <f t="shared" si="17"/>
        <v>206321106</v>
      </c>
      <c r="O82" s="38">
        <f t="shared" si="15"/>
        <v>3294.7064290504936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21" t="s">
        <v>155</v>
      </c>
      <c r="M84" s="121"/>
      <c r="N84" s="121"/>
      <c r="O84" s="43">
        <v>62622</v>
      </c>
    </row>
    <row r="85" spans="1:119">
      <c r="A85" s="122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  <row r="86" spans="1:119" ht="15.75" customHeight="1" thickBot="1">
      <c r="A86" s="123" t="s">
        <v>107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3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83</v>
      </c>
      <c r="B3" s="111"/>
      <c r="C3" s="112"/>
      <c r="D3" s="131" t="s">
        <v>45</v>
      </c>
      <c r="E3" s="132"/>
      <c r="F3" s="132"/>
      <c r="G3" s="132"/>
      <c r="H3" s="133"/>
      <c r="I3" s="131" t="s">
        <v>46</v>
      </c>
      <c r="J3" s="133"/>
      <c r="K3" s="131" t="s">
        <v>48</v>
      </c>
      <c r="L3" s="133"/>
      <c r="M3" s="36"/>
      <c r="N3" s="37"/>
      <c r="O3" s="134" t="s">
        <v>88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32737026</v>
      </c>
      <c r="E5" s="27">
        <f t="shared" si="0"/>
        <v>726402</v>
      </c>
      <c r="F5" s="27">
        <f t="shared" si="0"/>
        <v>1403003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785388</v>
      </c>
      <c r="L5" s="27">
        <f t="shared" si="0"/>
        <v>0</v>
      </c>
      <c r="M5" s="27">
        <f t="shared" si="0"/>
        <v>96621</v>
      </c>
      <c r="N5" s="28">
        <f>SUM(D5:M5)</f>
        <v>35748440</v>
      </c>
      <c r="O5" s="33">
        <f t="shared" ref="O5:O36" si="1">(N5/O$82)</f>
        <v>576.60634214006905</v>
      </c>
      <c r="P5" s="6"/>
    </row>
    <row r="6" spans="1:133">
      <c r="A6" s="12"/>
      <c r="B6" s="25">
        <v>311</v>
      </c>
      <c r="C6" s="20" t="s">
        <v>3</v>
      </c>
      <c r="D6" s="49">
        <v>20146130</v>
      </c>
      <c r="E6" s="49">
        <v>0</v>
      </c>
      <c r="F6" s="49">
        <v>1403003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96621</v>
      </c>
      <c r="N6" s="49">
        <f>SUM(D6:M6)</f>
        <v>21645754</v>
      </c>
      <c r="O6" s="50">
        <f t="shared" si="1"/>
        <v>349.13632697828962</v>
      </c>
      <c r="P6" s="9"/>
    </row>
    <row r="7" spans="1:133">
      <c r="A7" s="12"/>
      <c r="B7" s="25">
        <v>312.41000000000003</v>
      </c>
      <c r="C7" s="20" t="s">
        <v>11</v>
      </c>
      <c r="D7" s="49">
        <v>965780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965780</v>
      </c>
      <c r="O7" s="50">
        <f t="shared" si="1"/>
        <v>15.577599277396045</v>
      </c>
      <c r="P7" s="9"/>
    </row>
    <row r="8" spans="1:133">
      <c r="A8" s="12"/>
      <c r="B8" s="25">
        <v>312.42</v>
      </c>
      <c r="C8" s="20" t="s">
        <v>115</v>
      </c>
      <c r="D8" s="49">
        <v>0</v>
      </c>
      <c r="E8" s="49">
        <v>726402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726402</v>
      </c>
      <c r="O8" s="50">
        <f t="shared" si="1"/>
        <v>11.716539243201394</v>
      </c>
      <c r="P8" s="9"/>
    </row>
    <row r="9" spans="1:133">
      <c r="A9" s="12"/>
      <c r="B9" s="25">
        <v>312.51</v>
      </c>
      <c r="C9" s="20" t="s">
        <v>90</v>
      </c>
      <c r="D9" s="49">
        <v>336379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>SUM(D9:M9)</f>
        <v>336379</v>
      </c>
      <c r="O9" s="50">
        <f t="shared" si="1"/>
        <v>5.4256427626697636</v>
      </c>
      <c r="P9" s="9"/>
    </row>
    <row r="10" spans="1:133">
      <c r="A10" s="12"/>
      <c r="B10" s="25">
        <v>312.52</v>
      </c>
      <c r="C10" s="20" t="s">
        <v>133</v>
      </c>
      <c r="D10" s="49">
        <v>355029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785388</v>
      </c>
      <c r="L10" s="49">
        <v>0</v>
      </c>
      <c r="M10" s="49">
        <v>0</v>
      </c>
      <c r="N10" s="49">
        <f>SUM(D10:M10)</f>
        <v>1140417</v>
      </c>
      <c r="O10" s="50">
        <f t="shared" si="1"/>
        <v>18.394415948901578</v>
      </c>
      <c r="P10" s="9"/>
    </row>
    <row r="11" spans="1:133">
      <c r="A11" s="12"/>
      <c r="B11" s="25">
        <v>314.10000000000002</v>
      </c>
      <c r="C11" s="20" t="s">
        <v>12</v>
      </c>
      <c r="D11" s="49">
        <v>5763949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5763949</v>
      </c>
      <c r="O11" s="50">
        <f t="shared" si="1"/>
        <v>92.969918384464009</v>
      </c>
      <c r="P11" s="9"/>
    </row>
    <row r="12" spans="1:133">
      <c r="A12" s="12"/>
      <c r="B12" s="25">
        <v>314.3</v>
      </c>
      <c r="C12" s="20" t="s">
        <v>13</v>
      </c>
      <c r="D12" s="49">
        <v>1211731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1211731</v>
      </c>
      <c r="O12" s="50">
        <f t="shared" si="1"/>
        <v>19.544678860608407</v>
      </c>
      <c r="P12" s="9"/>
    </row>
    <row r="13" spans="1:133">
      <c r="A13" s="12"/>
      <c r="B13" s="25">
        <v>314.39999999999998</v>
      </c>
      <c r="C13" s="20" t="s">
        <v>15</v>
      </c>
      <c r="D13" s="49">
        <v>159689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159689</v>
      </c>
      <c r="O13" s="50">
        <f t="shared" si="1"/>
        <v>2.5757121197457984</v>
      </c>
      <c r="P13" s="9"/>
    </row>
    <row r="14" spans="1:133">
      <c r="A14" s="12"/>
      <c r="B14" s="25">
        <v>314.8</v>
      </c>
      <c r="C14" s="20" t="s">
        <v>16</v>
      </c>
      <c r="D14" s="49">
        <v>51526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51526</v>
      </c>
      <c r="O14" s="50">
        <f t="shared" si="1"/>
        <v>0.8310913255266299</v>
      </c>
      <c r="P14" s="9"/>
    </row>
    <row r="15" spans="1:133">
      <c r="A15" s="12"/>
      <c r="B15" s="25">
        <v>315</v>
      </c>
      <c r="C15" s="20" t="s">
        <v>134</v>
      </c>
      <c r="D15" s="49">
        <v>2876588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2876588</v>
      </c>
      <c r="O15" s="50">
        <f t="shared" si="1"/>
        <v>46.39807735733411</v>
      </c>
      <c r="P15" s="9"/>
    </row>
    <row r="16" spans="1:133">
      <c r="A16" s="12"/>
      <c r="B16" s="25">
        <v>316</v>
      </c>
      <c r="C16" s="20" t="s">
        <v>135</v>
      </c>
      <c r="D16" s="49">
        <v>870225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870225</v>
      </c>
      <c r="O16" s="50">
        <f t="shared" si="1"/>
        <v>14.036339881931676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5735544</v>
      </c>
      <c r="E17" s="32">
        <f t="shared" si="3"/>
        <v>1719732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84133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7539409</v>
      </c>
      <c r="O17" s="45">
        <f t="shared" si="1"/>
        <v>121.60729378367044</v>
      </c>
      <c r="P17" s="10"/>
    </row>
    <row r="18" spans="1:16">
      <c r="A18" s="12"/>
      <c r="B18" s="25">
        <v>322</v>
      </c>
      <c r="C18" s="20" t="s">
        <v>0</v>
      </c>
      <c r="D18" s="49">
        <v>0</v>
      </c>
      <c r="E18" s="49">
        <v>1377081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>SUM(D18:M18)</f>
        <v>1377081</v>
      </c>
      <c r="O18" s="50">
        <f t="shared" si="1"/>
        <v>22.21170037743153</v>
      </c>
      <c r="P18" s="9"/>
    </row>
    <row r="19" spans="1:16">
      <c r="A19" s="12"/>
      <c r="B19" s="25">
        <v>323.10000000000002</v>
      </c>
      <c r="C19" s="20" t="s">
        <v>19</v>
      </c>
      <c r="D19" s="49">
        <v>5176341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ref="N19:N24" si="4">SUM(D19:M19)</f>
        <v>5176341</v>
      </c>
      <c r="O19" s="50">
        <f t="shared" si="1"/>
        <v>83.492064260137425</v>
      </c>
      <c r="P19" s="9"/>
    </row>
    <row r="20" spans="1:16">
      <c r="A20" s="12"/>
      <c r="B20" s="25">
        <v>323.39999999999998</v>
      </c>
      <c r="C20" s="20" t="s">
        <v>20</v>
      </c>
      <c r="D20" s="49">
        <v>287844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287844</v>
      </c>
      <c r="O20" s="50">
        <f t="shared" si="1"/>
        <v>4.642794928868673</v>
      </c>
      <c r="P20" s="9"/>
    </row>
    <row r="21" spans="1:16">
      <c r="A21" s="12"/>
      <c r="B21" s="25">
        <v>323.7</v>
      </c>
      <c r="C21" s="20" t="s">
        <v>117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77758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77758</v>
      </c>
      <c r="O21" s="50">
        <f t="shared" si="1"/>
        <v>1.2542017484434982</v>
      </c>
      <c r="P21" s="9"/>
    </row>
    <row r="22" spans="1:16">
      <c r="A22" s="12"/>
      <c r="B22" s="25">
        <v>323.89999999999998</v>
      </c>
      <c r="C22" s="20" t="s">
        <v>21</v>
      </c>
      <c r="D22" s="49">
        <v>183342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183342</v>
      </c>
      <c r="O22" s="50">
        <f t="shared" si="1"/>
        <v>2.9572244265944061</v>
      </c>
      <c r="P22" s="9"/>
    </row>
    <row r="23" spans="1:16">
      <c r="A23" s="12"/>
      <c r="B23" s="25">
        <v>324.61</v>
      </c>
      <c r="C23" s="20" t="s">
        <v>24</v>
      </c>
      <c r="D23" s="49">
        <v>0</v>
      </c>
      <c r="E23" s="49">
        <v>180335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180335</v>
      </c>
      <c r="O23" s="50">
        <f t="shared" si="1"/>
        <v>2.9087228620278074</v>
      </c>
      <c r="P23" s="9"/>
    </row>
    <row r="24" spans="1:16">
      <c r="A24" s="12"/>
      <c r="B24" s="25">
        <v>325.2</v>
      </c>
      <c r="C24" s="20" t="s">
        <v>26</v>
      </c>
      <c r="D24" s="49">
        <v>47844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47844</v>
      </c>
      <c r="O24" s="50">
        <f t="shared" si="1"/>
        <v>0.77170231297783798</v>
      </c>
      <c r="P24" s="9"/>
    </row>
    <row r="25" spans="1:16">
      <c r="A25" s="12"/>
      <c r="B25" s="25">
        <v>329</v>
      </c>
      <c r="C25" s="20" t="s">
        <v>27</v>
      </c>
      <c r="D25" s="49">
        <v>40173</v>
      </c>
      <c r="E25" s="49">
        <v>162316</v>
      </c>
      <c r="F25" s="49">
        <v>0</v>
      </c>
      <c r="G25" s="49">
        <v>0</v>
      </c>
      <c r="H25" s="49">
        <v>0</v>
      </c>
      <c r="I25" s="49">
        <v>6375</v>
      </c>
      <c r="J25" s="49">
        <v>0</v>
      </c>
      <c r="K25" s="49">
        <v>0</v>
      </c>
      <c r="L25" s="49">
        <v>0</v>
      </c>
      <c r="M25" s="49">
        <v>0</v>
      </c>
      <c r="N25" s="49">
        <f>SUM(D25:M25)</f>
        <v>208864</v>
      </c>
      <c r="O25" s="50">
        <f t="shared" si="1"/>
        <v>3.3688828671892641</v>
      </c>
      <c r="P25" s="9"/>
    </row>
    <row r="26" spans="1:16" ht="15.75">
      <c r="A26" s="29" t="s">
        <v>29</v>
      </c>
      <c r="B26" s="30"/>
      <c r="C26" s="31"/>
      <c r="D26" s="32">
        <f t="shared" ref="D26:M26" si="5">SUM(D27:D42)</f>
        <v>6732494</v>
      </c>
      <c r="E26" s="32">
        <f t="shared" si="5"/>
        <v>4934703</v>
      </c>
      <c r="F26" s="32">
        <f t="shared" si="5"/>
        <v>0</v>
      </c>
      <c r="G26" s="32">
        <f t="shared" si="5"/>
        <v>2029673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13696870</v>
      </c>
      <c r="O26" s="45">
        <f t="shared" si="1"/>
        <v>220.92438465756959</v>
      </c>
      <c r="P26" s="10"/>
    </row>
    <row r="27" spans="1:16">
      <c r="A27" s="12"/>
      <c r="B27" s="25">
        <v>331.2</v>
      </c>
      <c r="C27" s="20" t="s">
        <v>28</v>
      </c>
      <c r="D27" s="49">
        <v>524635</v>
      </c>
      <c r="E27" s="49">
        <v>56164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>SUM(D27:M27)</f>
        <v>580799</v>
      </c>
      <c r="O27" s="50">
        <f t="shared" si="1"/>
        <v>9.368028000903255</v>
      </c>
      <c r="P27" s="9"/>
    </row>
    <row r="28" spans="1:16">
      <c r="A28" s="12"/>
      <c r="B28" s="25">
        <v>331.39</v>
      </c>
      <c r="C28" s="20" t="s">
        <v>119</v>
      </c>
      <c r="D28" s="49">
        <v>7500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>SUM(D28:M28)</f>
        <v>7500</v>
      </c>
      <c r="O28" s="50">
        <f t="shared" si="1"/>
        <v>0.1209716442465886</v>
      </c>
      <c r="P28" s="9"/>
    </row>
    <row r="29" spans="1:16">
      <c r="A29" s="12"/>
      <c r="B29" s="25">
        <v>331.5</v>
      </c>
      <c r="C29" s="20" t="s">
        <v>30</v>
      </c>
      <c r="D29" s="49">
        <v>462011</v>
      </c>
      <c r="E29" s="49">
        <v>2463915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>SUM(D29:M29)</f>
        <v>2925926</v>
      </c>
      <c r="O29" s="50">
        <f t="shared" si="1"/>
        <v>47.193877221845867</v>
      </c>
      <c r="P29" s="9"/>
    </row>
    <row r="30" spans="1:16">
      <c r="A30" s="12"/>
      <c r="B30" s="25">
        <v>334.49</v>
      </c>
      <c r="C30" s="20" t="s">
        <v>33</v>
      </c>
      <c r="D30" s="49">
        <v>591850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ref="N30:N38" si="6">SUM(D30:M30)</f>
        <v>591850</v>
      </c>
      <c r="O30" s="50">
        <f t="shared" si="1"/>
        <v>9.5462756863124625</v>
      </c>
      <c r="P30" s="9"/>
    </row>
    <row r="31" spans="1:16">
      <c r="A31" s="12"/>
      <c r="B31" s="25">
        <v>334.5</v>
      </c>
      <c r="C31" s="20" t="s">
        <v>34</v>
      </c>
      <c r="D31" s="49">
        <v>3193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3193</v>
      </c>
      <c r="O31" s="50">
        <f t="shared" si="1"/>
        <v>5.1501661343914318E-2</v>
      </c>
      <c r="P31" s="9"/>
    </row>
    <row r="32" spans="1:16">
      <c r="A32" s="12"/>
      <c r="B32" s="25">
        <v>335.12</v>
      </c>
      <c r="C32" s="20" t="s">
        <v>136</v>
      </c>
      <c r="D32" s="49">
        <v>1916320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1916320</v>
      </c>
      <c r="O32" s="50">
        <f t="shared" si="1"/>
        <v>30.909384173683023</v>
      </c>
      <c r="P32" s="9"/>
    </row>
    <row r="33" spans="1:16">
      <c r="A33" s="12"/>
      <c r="B33" s="25">
        <v>335.14</v>
      </c>
      <c r="C33" s="20" t="s">
        <v>137</v>
      </c>
      <c r="D33" s="49">
        <v>31851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31851</v>
      </c>
      <c r="O33" s="50">
        <f t="shared" si="1"/>
        <v>0.51374237878641249</v>
      </c>
      <c r="P33" s="9"/>
    </row>
    <row r="34" spans="1:16">
      <c r="A34" s="12"/>
      <c r="B34" s="25">
        <v>335.15</v>
      </c>
      <c r="C34" s="20" t="s">
        <v>138</v>
      </c>
      <c r="D34" s="49">
        <v>85021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85021</v>
      </c>
      <c r="O34" s="50">
        <f t="shared" si="1"/>
        <v>1.3713506887318945</v>
      </c>
      <c r="P34" s="9"/>
    </row>
    <row r="35" spans="1:16">
      <c r="A35" s="12"/>
      <c r="B35" s="25">
        <v>335.18</v>
      </c>
      <c r="C35" s="20" t="s">
        <v>139</v>
      </c>
      <c r="D35" s="49">
        <v>2811296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2811296</v>
      </c>
      <c r="O35" s="50">
        <f t="shared" si="1"/>
        <v>45.344946611181008</v>
      </c>
      <c r="P35" s="9"/>
    </row>
    <row r="36" spans="1:16">
      <c r="A36" s="12"/>
      <c r="B36" s="25">
        <v>335.21</v>
      </c>
      <c r="C36" s="20" t="s">
        <v>41</v>
      </c>
      <c r="D36" s="49">
        <v>117713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117713</v>
      </c>
      <c r="O36" s="50">
        <f t="shared" si="1"/>
        <v>1.8986580212264912</v>
      </c>
      <c r="P36" s="9"/>
    </row>
    <row r="37" spans="1:16">
      <c r="A37" s="12"/>
      <c r="B37" s="25">
        <v>335.49</v>
      </c>
      <c r="C37" s="20" t="s">
        <v>121</v>
      </c>
      <c r="D37" s="49">
        <v>65850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65850</v>
      </c>
      <c r="O37" s="50">
        <f t="shared" ref="O37:O68" si="7">(N37/O$82)</f>
        <v>1.0621310364850478</v>
      </c>
      <c r="P37" s="9"/>
    </row>
    <row r="38" spans="1:16">
      <c r="A38" s="12"/>
      <c r="B38" s="25">
        <v>335.5</v>
      </c>
      <c r="C38" s="20" t="s">
        <v>122</v>
      </c>
      <c r="D38" s="49">
        <v>0</v>
      </c>
      <c r="E38" s="49">
        <v>74679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74679</v>
      </c>
      <c r="O38" s="50">
        <f t="shared" si="7"/>
        <v>1.204538856092132</v>
      </c>
      <c r="P38" s="9"/>
    </row>
    <row r="39" spans="1:16">
      <c r="A39" s="12"/>
      <c r="B39" s="25">
        <v>337.3</v>
      </c>
      <c r="C39" s="20" t="s">
        <v>99</v>
      </c>
      <c r="D39" s="49">
        <v>221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>SUM(D39:M39)</f>
        <v>221</v>
      </c>
      <c r="O39" s="50">
        <f t="shared" si="7"/>
        <v>3.5646311171328108E-3</v>
      </c>
      <c r="P39" s="9"/>
    </row>
    <row r="40" spans="1:16">
      <c r="A40" s="12"/>
      <c r="B40" s="25">
        <v>337.7</v>
      </c>
      <c r="C40" s="20" t="s">
        <v>101</v>
      </c>
      <c r="D40" s="49">
        <v>0</v>
      </c>
      <c r="E40" s="49">
        <v>0</v>
      </c>
      <c r="F40" s="49">
        <v>0</v>
      </c>
      <c r="G40" s="49">
        <v>2029673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>SUM(D40:M40)</f>
        <v>2029673</v>
      </c>
      <c r="O40" s="50">
        <f t="shared" si="7"/>
        <v>32.737717345720831</v>
      </c>
      <c r="P40" s="9"/>
    </row>
    <row r="41" spans="1:16">
      <c r="A41" s="12"/>
      <c r="B41" s="25">
        <v>338</v>
      </c>
      <c r="C41" s="20" t="s">
        <v>43</v>
      </c>
      <c r="D41" s="49">
        <v>45350</v>
      </c>
      <c r="E41" s="49">
        <v>2339945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>SUM(D41:M41)</f>
        <v>2385295</v>
      </c>
      <c r="O41" s="50">
        <f t="shared" si="7"/>
        <v>38.473741088422209</v>
      </c>
      <c r="P41" s="9"/>
    </row>
    <row r="42" spans="1:16">
      <c r="A42" s="12"/>
      <c r="B42" s="25">
        <v>339</v>
      </c>
      <c r="C42" s="20" t="s">
        <v>44</v>
      </c>
      <c r="D42" s="49">
        <v>69683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>SUM(D42:M42)</f>
        <v>69683</v>
      </c>
      <c r="O42" s="50">
        <f t="shared" si="7"/>
        <v>1.1239556114713378</v>
      </c>
      <c r="P42" s="9"/>
    </row>
    <row r="43" spans="1:16" ht="15.75">
      <c r="A43" s="29" t="s">
        <v>49</v>
      </c>
      <c r="B43" s="30"/>
      <c r="C43" s="31"/>
      <c r="D43" s="32">
        <f t="shared" ref="D43:M43" si="8">SUM(D44:D58)</f>
        <v>3422134</v>
      </c>
      <c r="E43" s="32">
        <f t="shared" si="8"/>
        <v>152046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69472974</v>
      </c>
      <c r="J43" s="32">
        <f t="shared" si="8"/>
        <v>12823447</v>
      </c>
      <c r="K43" s="32">
        <f t="shared" si="8"/>
        <v>0</v>
      </c>
      <c r="L43" s="32">
        <f t="shared" si="8"/>
        <v>0</v>
      </c>
      <c r="M43" s="32">
        <f t="shared" si="8"/>
        <v>46323</v>
      </c>
      <c r="N43" s="32">
        <f>SUM(D43:M43)</f>
        <v>85916924</v>
      </c>
      <c r="O43" s="45">
        <f t="shared" si="7"/>
        <v>1385.8015419852254</v>
      </c>
      <c r="P43" s="10"/>
    </row>
    <row r="44" spans="1:16">
      <c r="A44" s="12"/>
      <c r="B44" s="25">
        <v>341.2</v>
      </c>
      <c r="C44" s="20" t="s">
        <v>140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12771964</v>
      </c>
      <c r="K44" s="49">
        <v>0</v>
      </c>
      <c r="L44" s="49">
        <v>0</v>
      </c>
      <c r="M44" s="49">
        <v>0</v>
      </c>
      <c r="N44" s="49">
        <f t="shared" ref="N44:N58" si="9">SUM(D44:M44)</f>
        <v>12771964</v>
      </c>
      <c r="O44" s="50">
        <f t="shared" si="7"/>
        <v>206.00606471176491</v>
      </c>
      <c r="P44" s="9"/>
    </row>
    <row r="45" spans="1:16">
      <c r="A45" s="12"/>
      <c r="B45" s="25">
        <v>341.3</v>
      </c>
      <c r="C45" s="20" t="s">
        <v>141</v>
      </c>
      <c r="D45" s="49">
        <v>346825</v>
      </c>
      <c r="E45" s="49">
        <v>124623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471448</v>
      </c>
      <c r="O45" s="50">
        <f t="shared" si="7"/>
        <v>7.6042452982354272</v>
      </c>
      <c r="P45" s="9"/>
    </row>
    <row r="46" spans="1:16">
      <c r="A46" s="12"/>
      <c r="B46" s="25">
        <v>342.1</v>
      </c>
      <c r="C46" s="20" t="s">
        <v>54</v>
      </c>
      <c r="D46" s="49">
        <v>817289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817289</v>
      </c>
      <c r="O46" s="50">
        <f t="shared" si="7"/>
        <v>13.182505887286686</v>
      </c>
      <c r="P46" s="9"/>
    </row>
    <row r="47" spans="1:16">
      <c r="A47" s="12"/>
      <c r="B47" s="25">
        <v>342.2</v>
      </c>
      <c r="C47" s="20" t="s">
        <v>55</v>
      </c>
      <c r="D47" s="49">
        <v>39183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39183</v>
      </c>
      <c r="O47" s="50">
        <f t="shared" si="7"/>
        <v>0.63200425820187744</v>
      </c>
      <c r="P47" s="9"/>
    </row>
    <row r="48" spans="1:16">
      <c r="A48" s="12"/>
      <c r="B48" s="25">
        <v>343.4</v>
      </c>
      <c r="C48" s="20" t="s">
        <v>56</v>
      </c>
      <c r="D48" s="49">
        <v>58386</v>
      </c>
      <c r="E48" s="49">
        <v>0</v>
      </c>
      <c r="F48" s="49">
        <v>0</v>
      </c>
      <c r="G48" s="49">
        <v>0</v>
      </c>
      <c r="H48" s="49">
        <v>0</v>
      </c>
      <c r="I48" s="49">
        <v>12613346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12671732</v>
      </c>
      <c r="O48" s="50">
        <f t="shared" si="7"/>
        <v>204.38936739894837</v>
      </c>
      <c r="P48" s="9"/>
    </row>
    <row r="49" spans="1:16">
      <c r="A49" s="12"/>
      <c r="B49" s="25">
        <v>343.5</v>
      </c>
      <c r="C49" s="20" t="s">
        <v>123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200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200</v>
      </c>
      <c r="O49" s="50">
        <f t="shared" si="7"/>
        <v>3.2259105132423625E-3</v>
      </c>
      <c r="P49" s="9"/>
    </row>
    <row r="50" spans="1:16">
      <c r="A50" s="12"/>
      <c r="B50" s="25">
        <v>343.6</v>
      </c>
      <c r="C50" s="20" t="s">
        <v>57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40233212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40233212</v>
      </c>
      <c r="O50" s="50">
        <f t="shared" si="7"/>
        <v>648.94370786154388</v>
      </c>
      <c r="P50" s="9"/>
    </row>
    <row r="51" spans="1:16">
      <c r="A51" s="12"/>
      <c r="B51" s="25">
        <v>343.7</v>
      </c>
      <c r="C51" s="20" t="s">
        <v>124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9319167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9319167</v>
      </c>
      <c r="O51" s="50">
        <f t="shared" si="7"/>
        <v>150.31399399980646</v>
      </c>
      <c r="P51" s="9"/>
    </row>
    <row r="52" spans="1:16">
      <c r="A52" s="12"/>
      <c r="B52" s="25">
        <v>344.5</v>
      </c>
      <c r="C52" s="20" t="s">
        <v>142</v>
      </c>
      <c r="D52" s="49">
        <v>148676</v>
      </c>
      <c r="E52" s="49">
        <v>0</v>
      </c>
      <c r="F52" s="49">
        <v>0</v>
      </c>
      <c r="G52" s="49">
        <v>0</v>
      </c>
      <c r="H52" s="49">
        <v>0</v>
      </c>
      <c r="I52" s="49">
        <v>462192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610868</v>
      </c>
      <c r="O52" s="50">
        <f t="shared" si="7"/>
        <v>9.8530275170166775</v>
      </c>
      <c r="P52" s="9"/>
    </row>
    <row r="53" spans="1:16">
      <c r="A53" s="12"/>
      <c r="B53" s="25">
        <v>345.9</v>
      </c>
      <c r="C53" s="20" t="s">
        <v>61</v>
      </c>
      <c r="D53" s="49">
        <v>0</v>
      </c>
      <c r="E53" s="49">
        <v>27423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27423</v>
      </c>
      <c r="N53" s="49">
        <f t="shared" si="9"/>
        <v>54846</v>
      </c>
      <c r="O53" s="50">
        <f t="shared" si="7"/>
        <v>0.88464144004645306</v>
      </c>
      <c r="P53" s="9"/>
    </row>
    <row r="54" spans="1:16">
      <c r="A54" s="12"/>
      <c r="B54" s="25">
        <v>347.2</v>
      </c>
      <c r="C54" s="20" t="s">
        <v>62</v>
      </c>
      <c r="D54" s="49">
        <v>189198</v>
      </c>
      <c r="E54" s="49">
        <v>0</v>
      </c>
      <c r="F54" s="49">
        <v>0</v>
      </c>
      <c r="G54" s="49">
        <v>0</v>
      </c>
      <c r="H54" s="49">
        <v>0</v>
      </c>
      <c r="I54" s="49">
        <v>1585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190783</v>
      </c>
      <c r="O54" s="50">
        <f t="shared" si="7"/>
        <v>3.0772444272395885</v>
      </c>
      <c r="P54" s="9"/>
    </row>
    <row r="55" spans="1:16">
      <c r="A55" s="12"/>
      <c r="B55" s="25">
        <v>347.3</v>
      </c>
      <c r="C55" s="20" t="s">
        <v>63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1427791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1427791</v>
      </c>
      <c r="O55" s="50">
        <f t="shared" si="7"/>
        <v>23.02962998806413</v>
      </c>
      <c r="P55" s="9"/>
    </row>
    <row r="56" spans="1:16">
      <c r="A56" s="12"/>
      <c r="B56" s="25">
        <v>347.4</v>
      </c>
      <c r="C56" s="20" t="s">
        <v>64</v>
      </c>
      <c r="D56" s="49">
        <v>91334</v>
      </c>
      <c r="E56" s="49">
        <v>0</v>
      </c>
      <c r="F56" s="49">
        <v>0</v>
      </c>
      <c r="G56" s="49">
        <v>0</v>
      </c>
      <c r="H56" s="49">
        <v>0</v>
      </c>
      <c r="I56" s="49">
        <v>72244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163578</v>
      </c>
      <c r="O56" s="50">
        <f t="shared" si="7"/>
        <v>2.6384399496757962</v>
      </c>
      <c r="P56" s="9"/>
    </row>
    <row r="57" spans="1:16">
      <c r="A57" s="12"/>
      <c r="B57" s="25">
        <v>347.5</v>
      </c>
      <c r="C57" s="20" t="s">
        <v>65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4713372</v>
      </c>
      <c r="J57" s="49">
        <v>0</v>
      </c>
      <c r="K57" s="49">
        <v>0</v>
      </c>
      <c r="L57" s="49">
        <v>0</v>
      </c>
      <c r="M57" s="49">
        <v>0</v>
      </c>
      <c r="N57" s="49">
        <f t="shared" si="9"/>
        <v>4713372</v>
      </c>
      <c r="O57" s="50">
        <f t="shared" si="7"/>
        <v>76.0245814381109</v>
      </c>
      <c r="P57" s="9"/>
    </row>
    <row r="58" spans="1:16">
      <c r="A58" s="12"/>
      <c r="B58" s="25">
        <v>349</v>
      </c>
      <c r="C58" s="20" t="s">
        <v>1</v>
      </c>
      <c r="D58" s="49">
        <v>1731243</v>
      </c>
      <c r="E58" s="49">
        <v>0</v>
      </c>
      <c r="F58" s="49">
        <v>0</v>
      </c>
      <c r="G58" s="49">
        <v>0</v>
      </c>
      <c r="H58" s="49">
        <v>0</v>
      </c>
      <c r="I58" s="49">
        <v>629865</v>
      </c>
      <c r="J58" s="49">
        <v>51483</v>
      </c>
      <c r="K58" s="49">
        <v>0</v>
      </c>
      <c r="L58" s="49">
        <v>0</v>
      </c>
      <c r="M58" s="49">
        <v>18900</v>
      </c>
      <c r="N58" s="49">
        <f t="shared" si="9"/>
        <v>2431491</v>
      </c>
      <c r="O58" s="50">
        <f t="shared" si="7"/>
        <v>39.218861898770925</v>
      </c>
      <c r="P58" s="9"/>
    </row>
    <row r="59" spans="1:16" ht="15.75">
      <c r="A59" s="29" t="s">
        <v>50</v>
      </c>
      <c r="B59" s="30"/>
      <c r="C59" s="31"/>
      <c r="D59" s="32">
        <f t="shared" ref="D59:M59" si="10">SUM(D60:D64)</f>
        <v>1886802</v>
      </c>
      <c r="E59" s="32">
        <f t="shared" si="10"/>
        <v>425519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ref="N59:N66" si="11">SUM(D59:M59)</f>
        <v>2312321</v>
      </c>
      <c r="O59" s="45">
        <f t="shared" si="7"/>
        <v>37.296703119455465</v>
      </c>
      <c r="P59" s="10"/>
    </row>
    <row r="60" spans="1:16">
      <c r="A60" s="13"/>
      <c r="B60" s="39">
        <v>351.1</v>
      </c>
      <c r="C60" s="21" t="s">
        <v>68</v>
      </c>
      <c r="D60" s="49">
        <v>134396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1"/>
        <v>134396</v>
      </c>
      <c r="O60" s="50">
        <f t="shared" si="7"/>
        <v>2.167747346688603</v>
      </c>
      <c r="P60" s="9"/>
    </row>
    <row r="61" spans="1:16">
      <c r="A61" s="13"/>
      <c r="B61" s="39">
        <v>351.9</v>
      </c>
      <c r="C61" s="21" t="s">
        <v>143</v>
      </c>
      <c r="D61" s="49">
        <v>20632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1"/>
        <v>20632</v>
      </c>
      <c r="O61" s="50">
        <f t="shared" si="7"/>
        <v>0.33278492854608216</v>
      </c>
      <c r="P61" s="9"/>
    </row>
    <row r="62" spans="1:16">
      <c r="A62" s="13"/>
      <c r="B62" s="39">
        <v>354</v>
      </c>
      <c r="C62" s="21" t="s">
        <v>69</v>
      </c>
      <c r="D62" s="49">
        <v>1730107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1"/>
        <v>1730107</v>
      </c>
      <c r="O62" s="50">
        <f t="shared" si="7"/>
        <v>27.905851801671023</v>
      </c>
      <c r="P62" s="9"/>
    </row>
    <row r="63" spans="1:16">
      <c r="A63" s="13"/>
      <c r="B63" s="39">
        <v>355</v>
      </c>
      <c r="C63" s="21" t="s">
        <v>70</v>
      </c>
      <c r="D63" s="49">
        <v>0</v>
      </c>
      <c r="E63" s="49">
        <v>231041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1"/>
        <v>231041</v>
      </c>
      <c r="O63" s="50">
        <f t="shared" si="7"/>
        <v>3.7265879544501437</v>
      </c>
      <c r="P63" s="9"/>
    </row>
    <row r="64" spans="1:16">
      <c r="A64" s="13"/>
      <c r="B64" s="39">
        <v>358.2</v>
      </c>
      <c r="C64" s="21" t="s">
        <v>144</v>
      </c>
      <c r="D64" s="49">
        <v>1667</v>
      </c>
      <c r="E64" s="49">
        <v>194478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1"/>
        <v>196145</v>
      </c>
      <c r="O64" s="50">
        <f t="shared" si="7"/>
        <v>3.1637310880996159</v>
      </c>
      <c r="P64" s="9"/>
    </row>
    <row r="65" spans="1:119" ht="15.75">
      <c r="A65" s="29" t="s">
        <v>4</v>
      </c>
      <c r="B65" s="30"/>
      <c r="C65" s="31"/>
      <c r="D65" s="32">
        <f t="shared" ref="D65:M65" si="12">SUM(D66:D73)</f>
        <v>825909</v>
      </c>
      <c r="E65" s="32">
        <f t="shared" si="12"/>
        <v>58330</v>
      </c>
      <c r="F65" s="32">
        <f t="shared" si="12"/>
        <v>4690</v>
      </c>
      <c r="G65" s="32">
        <f t="shared" si="12"/>
        <v>8230</v>
      </c>
      <c r="H65" s="32">
        <f t="shared" si="12"/>
        <v>0</v>
      </c>
      <c r="I65" s="32">
        <f t="shared" si="12"/>
        <v>1207820</v>
      </c>
      <c r="J65" s="32">
        <f t="shared" si="12"/>
        <v>9625</v>
      </c>
      <c r="K65" s="32">
        <f t="shared" si="12"/>
        <v>27600010</v>
      </c>
      <c r="L65" s="32">
        <f t="shared" si="12"/>
        <v>0</v>
      </c>
      <c r="M65" s="32">
        <f t="shared" si="12"/>
        <v>30488</v>
      </c>
      <c r="N65" s="32">
        <f t="shared" si="11"/>
        <v>29745102</v>
      </c>
      <c r="O65" s="45">
        <f t="shared" si="7"/>
        <v>479.77518629633215</v>
      </c>
      <c r="P65" s="10"/>
    </row>
    <row r="66" spans="1:119">
      <c r="A66" s="12"/>
      <c r="B66" s="25">
        <v>361.1</v>
      </c>
      <c r="C66" s="20" t="s">
        <v>73</v>
      </c>
      <c r="D66" s="49">
        <v>45213</v>
      </c>
      <c r="E66" s="49">
        <v>12678</v>
      </c>
      <c r="F66" s="49">
        <v>4690</v>
      </c>
      <c r="G66" s="49">
        <v>1530</v>
      </c>
      <c r="H66" s="49">
        <v>0</v>
      </c>
      <c r="I66" s="49">
        <v>0</v>
      </c>
      <c r="J66" s="49">
        <v>5899</v>
      </c>
      <c r="K66" s="49">
        <v>3453647</v>
      </c>
      <c r="L66" s="49">
        <v>0</v>
      </c>
      <c r="M66" s="49">
        <v>48</v>
      </c>
      <c r="N66" s="49">
        <f t="shared" si="11"/>
        <v>3523705</v>
      </c>
      <c r="O66" s="50">
        <f t="shared" si="7"/>
        <v>56.835785025323396</v>
      </c>
      <c r="P66" s="9"/>
    </row>
    <row r="67" spans="1:119">
      <c r="A67" s="12"/>
      <c r="B67" s="25">
        <v>361.3</v>
      </c>
      <c r="C67" s="20" t="s">
        <v>74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15125415</v>
      </c>
      <c r="L67" s="49">
        <v>0</v>
      </c>
      <c r="M67" s="49">
        <v>0</v>
      </c>
      <c r="N67" s="49">
        <f t="shared" ref="N67:N73" si="13">SUM(D67:M67)</f>
        <v>15125415</v>
      </c>
      <c r="O67" s="50">
        <f t="shared" si="7"/>
        <v>243.96617632826866</v>
      </c>
      <c r="P67" s="9"/>
    </row>
    <row r="68" spans="1:119">
      <c r="A68" s="12"/>
      <c r="B68" s="25">
        <v>362</v>
      </c>
      <c r="C68" s="20" t="s">
        <v>75</v>
      </c>
      <c r="D68" s="49">
        <v>163994</v>
      </c>
      <c r="E68" s="49">
        <v>8500</v>
      </c>
      <c r="F68" s="49">
        <v>0</v>
      </c>
      <c r="G68" s="49">
        <v>0</v>
      </c>
      <c r="H68" s="49">
        <v>0</v>
      </c>
      <c r="I68" s="49">
        <v>1560440</v>
      </c>
      <c r="J68" s="49">
        <v>0</v>
      </c>
      <c r="K68" s="49">
        <v>0</v>
      </c>
      <c r="L68" s="49">
        <v>0</v>
      </c>
      <c r="M68" s="49">
        <v>30440</v>
      </c>
      <c r="N68" s="49">
        <f t="shared" si="13"/>
        <v>1763374</v>
      </c>
      <c r="O68" s="50">
        <f t="shared" si="7"/>
        <v>28.442433626891191</v>
      </c>
      <c r="P68" s="9"/>
    </row>
    <row r="69" spans="1:119">
      <c r="A69" s="12"/>
      <c r="B69" s="25">
        <v>364</v>
      </c>
      <c r="C69" s="20" t="s">
        <v>145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-750741</v>
      </c>
      <c r="J69" s="49">
        <v>-2458</v>
      </c>
      <c r="K69" s="49">
        <v>0</v>
      </c>
      <c r="L69" s="49">
        <v>0</v>
      </c>
      <c r="M69" s="49">
        <v>0</v>
      </c>
      <c r="N69" s="49">
        <f t="shared" si="13"/>
        <v>-753199</v>
      </c>
      <c r="O69" s="50">
        <f t="shared" ref="O69:O80" si="14">(N69/O$82)</f>
        <v>-12.148762863318172</v>
      </c>
      <c r="P69" s="9"/>
    </row>
    <row r="70" spans="1:119">
      <c r="A70" s="12"/>
      <c r="B70" s="25">
        <v>365</v>
      </c>
      <c r="C70" s="20" t="s">
        <v>146</v>
      </c>
      <c r="D70" s="49">
        <v>23381</v>
      </c>
      <c r="E70" s="49">
        <v>0</v>
      </c>
      <c r="F70" s="49">
        <v>0</v>
      </c>
      <c r="G70" s="49">
        <v>0</v>
      </c>
      <c r="H70" s="49">
        <v>0</v>
      </c>
      <c r="I70" s="49">
        <v>2609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3"/>
        <v>25990</v>
      </c>
      <c r="O70" s="50">
        <f t="shared" si="14"/>
        <v>0.41920707119584505</v>
      </c>
      <c r="P70" s="9"/>
    </row>
    <row r="71" spans="1:119">
      <c r="A71" s="12"/>
      <c r="B71" s="25">
        <v>366</v>
      </c>
      <c r="C71" s="20" t="s">
        <v>77</v>
      </c>
      <c r="D71" s="49">
        <v>162204</v>
      </c>
      <c r="E71" s="49">
        <v>0</v>
      </c>
      <c r="F71" s="49">
        <v>0</v>
      </c>
      <c r="G71" s="49">
        <v>6700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3"/>
        <v>168904</v>
      </c>
      <c r="O71" s="50">
        <f t="shared" si="14"/>
        <v>2.7243459466434401</v>
      </c>
      <c r="P71" s="9"/>
    </row>
    <row r="72" spans="1:119">
      <c r="A72" s="12"/>
      <c r="B72" s="25">
        <v>368</v>
      </c>
      <c r="C72" s="20" t="s">
        <v>78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9020948</v>
      </c>
      <c r="L72" s="49">
        <v>0</v>
      </c>
      <c r="M72" s="49">
        <v>0</v>
      </c>
      <c r="N72" s="49">
        <f t="shared" si="13"/>
        <v>9020948</v>
      </c>
      <c r="O72" s="50">
        <f t="shared" si="14"/>
        <v>145.50385496306333</v>
      </c>
      <c r="P72" s="9"/>
    </row>
    <row r="73" spans="1:119">
      <c r="A73" s="12"/>
      <c r="B73" s="25">
        <v>369.9</v>
      </c>
      <c r="C73" s="20" t="s">
        <v>80</v>
      </c>
      <c r="D73" s="49">
        <v>431117</v>
      </c>
      <c r="E73" s="49">
        <v>37152</v>
      </c>
      <c r="F73" s="49">
        <v>0</v>
      </c>
      <c r="G73" s="49">
        <v>0</v>
      </c>
      <c r="H73" s="49">
        <v>0</v>
      </c>
      <c r="I73" s="49">
        <v>395512</v>
      </c>
      <c r="J73" s="49">
        <v>6184</v>
      </c>
      <c r="K73" s="49">
        <v>0</v>
      </c>
      <c r="L73" s="49">
        <v>0</v>
      </c>
      <c r="M73" s="49">
        <v>0</v>
      </c>
      <c r="N73" s="49">
        <f t="shared" si="13"/>
        <v>869965</v>
      </c>
      <c r="O73" s="50">
        <f t="shared" si="14"/>
        <v>14.03214619826446</v>
      </c>
      <c r="P73" s="9"/>
    </row>
    <row r="74" spans="1:119" ht="15.75">
      <c r="A74" s="29" t="s">
        <v>51</v>
      </c>
      <c r="B74" s="30"/>
      <c r="C74" s="31"/>
      <c r="D74" s="32">
        <f t="shared" ref="D74:M74" si="15">SUM(D75:D79)</f>
        <v>11025682</v>
      </c>
      <c r="E74" s="32">
        <f t="shared" si="15"/>
        <v>2184710</v>
      </c>
      <c r="F74" s="32">
        <f t="shared" si="15"/>
        <v>3740288</v>
      </c>
      <c r="G74" s="32">
        <f t="shared" si="15"/>
        <v>0</v>
      </c>
      <c r="H74" s="32">
        <f t="shared" si="15"/>
        <v>0</v>
      </c>
      <c r="I74" s="32">
        <f t="shared" si="15"/>
        <v>1836886</v>
      </c>
      <c r="J74" s="32">
        <f t="shared" si="15"/>
        <v>18689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 t="shared" ref="N74:N80" si="16">SUM(D74:M74)</f>
        <v>18806255</v>
      </c>
      <c r="O74" s="45">
        <f t="shared" si="14"/>
        <v>303.33647859608374</v>
      </c>
      <c r="P74" s="9"/>
    </row>
    <row r="75" spans="1:119">
      <c r="A75" s="12"/>
      <c r="B75" s="25">
        <v>381</v>
      </c>
      <c r="C75" s="20" t="s">
        <v>81</v>
      </c>
      <c r="D75" s="49">
        <v>6258319</v>
      </c>
      <c r="E75" s="49">
        <v>2184710</v>
      </c>
      <c r="F75" s="49">
        <v>3740288</v>
      </c>
      <c r="G75" s="49">
        <v>0</v>
      </c>
      <c r="H75" s="49">
        <v>0</v>
      </c>
      <c r="I75" s="49">
        <v>0</v>
      </c>
      <c r="J75" s="49">
        <v>17944</v>
      </c>
      <c r="K75" s="49">
        <v>0</v>
      </c>
      <c r="L75" s="49">
        <v>0</v>
      </c>
      <c r="M75" s="49">
        <v>0</v>
      </c>
      <c r="N75" s="49">
        <f t="shared" si="16"/>
        <v>12201261</v>
      </c>
      <c r="O75" s="50">
        <f t="shared" si="14"/>
        <v>196.80088067357011</v>
      </c>
      <c r="P75" s="9"/>
    </row>
    <row r="76" spans="1:119">
      <c r="A76" s="12"/>
      <c r="B76" s="25">
        <v>382</v>
      </c>
      <c r="C76" s="20" t="s">
        <v>129</v>
      </c>
      <c r="D76" s="49">
        <v>4767363</v>
      </c>
      <c r="E76" s="49">
        <v>0</v>
      </c>
      <c r="F76" s="49">
        <v>0</v>
      </c>
      <c r="G76" s="49">
        <v>0</v>
      </c>
      <c r="H76" s="49">
        <v>0</v>
      </c>
      <c r="I76" s="49">
        <v>1023963</v>
      </c>
      <c r="J76" s="49">
        <v>0</v>
      </c>
      <c r="K76" s="49">
        <v>0</v>
      </c>
      <c r="L76" s="49">
        <v>0</v>
      </c>
      <c r="M76" s="49">
        <v>0</v>
      </c>
      <c r="N76" s="49">
        <f t="shared" si="16"/>
        <v>5791326</v>
      </c>
      <c r="O76" s="50">
        <f t="shared" si="14"/>
        <v>93.411497145069191</v>
      </c>
      <c r="P76" s="9"/>
    </row>
    <row r="77" spans="1:119">
      <c r="A77" s="12"/>
      <c r="B77" s="25">
        <v>389.1</v>
      </c>
      <c r="C77" s="20" t="s">
        <v>147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54842</v>
      </c>
      <c r="J77" s="49">
        <v>745</v>
      </c>
      <c r="K77" s="49">
        <v>0</v>
      </c>
      <c r="L77" s="49">
        <v>0</v>
      </c>
      <c r="M77" s="49">
        <v>0</v>
      </c>
      <c r="N77" s="49">
        <f t="shared" si="16"/>
        <v>55587</v>
      </c>
      <c r="O77" s="50">
        <f t="shared" si="14"/>
        <v>0.89659343849801609</v>
      </c>
      <c r="P77" s="9"/>
    </row>
    <row r="78" spans="1:119">
      <c r="A78" s="12"/>
      <c r="B78" s="25">
        <v>389.2</v>
      </c>
      <c r="C78" s="20" t="s">
        <v>148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366246</v>
      </c>
      <c r="J78" s="49">
        <v>0</v>
      </c>
      <c r="K78" s="49">
        <v>0</v>
      </c>
      <c r="L78" s="49">
        <v>0</v>
      </c>
      <c r="M78" s="49">
        <v>0</v>
      </c>
      <c r="N78" s="49">
        <f t="shared" si="16"/>
        <v>366246</v>
      </c>
      <c r="O78" s="50">
        <f t="shared" si="14"/>
        <v>5.9073841091648118</v>
      </c>
      <c r="P78" s="9"/>
    </row>
    <row r="79" spans="1:119" ht="15.75" thickBot="1">
      <c r="A79" s="12"/>
      <c r="B79" s="25">
        <v>389.4</v>
      </c>
      <c r="C79" s="20" t="s">
        <v>149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391835</v>
      </c>
      <c r="J79" s="49">
        <v>0</v>
      </c>
      <c r="K79" s="49">
        <v>0</v>
      </c>
      <c r="L79" s="49">
        <v>0</v>
      </c>
      <c r="M79" s="49">
        <v>0</v>
      </c>
      <c r="N79" s="49">
        <f t="shared" si="16"/>
        <v>391835</v>
      </c>
      <c r="O79" s="50">
        <f t="shared" si="14"/>
        <v>6.3201232297816059</v>
      </c>
      <c r="P79" s="9"/>
    </row>
    <row r="80" spans="1:119" ht="16.5" thickBot="1">
      <c r="A80" s="14" t="s">
        <v>66</v>
      </c>
      <c r="B80" s="23"/>
      <c r="C80" s="22"/>
      <c r="D80" s="15">
        <f t="shared" ref="D80:M80" si="17">SUM(D5,D17,D26,D43,D59,D65,D74)</f>
        <v>62365591</v>
      </c>
      <c r="E80" s="15">
        <f t="shared" si="17"/>
        <v>10201442</v>
      </c>
      <c r="F80" s="15">
        <f t="shared" si="17"/>
        <v>5147981</v>
      </c>
      <c r="G80" s="15">
        <f t="shared" si="17"/>
        <v>2037903</v>
      </c>
      <c r="H80" s="15">
        <f t="shared" si="17"/>
        <v>0</v>
      </c>
      <c r="I80" s="15">
        <f t="shared" si="17"/>
        <v>72601813</v>
      </c>
      <c r="J80" s="15">
        <f t="shared" si="17"/>
        <v>12851761</v>
      </c>
      <c r="K80" s="15">
        <f t="shared" si="17"/>
        <v>28385398</v>
      </c>
      <c r="L80" s="15">
        <f t="shared" si="17"/>
        <v>0</v>
      </c>
      <c r="M80" s="15">
        <f t="shared" si="17"/>
        <v>173432</v>
      </c>
      <c r="N80" s="15">
        <f t="shared" si="16"/>
        <v>193765321</v>
      </c>
      <c r="O80" s="38">
        <f t="shared" si="14"/>
        <v>3125.3479305784058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21" t="s">
        <v>150</v>
      </c>
      <c r="M82" s="121"/>
      <c r="N82" s="121"/>
      <c r="O82" s="43">
        <v>61998</v>
      </c>
    </row>
    <row r="83" spans="1:15">
      <c r="A83" s="122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  <row r="84" spans="1:15" ht="15.75" customHeight="1" thickBot="1">
      <c r="A84" s="123" t="s">
        <v>107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3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83</v>
      </c>
      <c r="B3" s="111"/>
      <c r="C3" s="112"/>
      <c r="D3" s="131" t="s">
        <v>45</v>
      </c>
      <c r="E3" s="132"/>
      <c r="F3" s="132"/>
      <c r="G3" s="132"/>
      <c r="H3" s="133"/>
      <c r="I3" s="131" t="s">
        <v>46</v>
      </c>
      <c r="J3" s="133"/>
      <c r="K3" s="131" t="s">
        <v>48</v>
      </c>
      <c r="L3" s="133"/>
      <c r="M3" s="36"/>
      <c r="N3" s="37"/>
      <c r="O3" s="134" t="s">
        <v>88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32492368</v>
      </c>
      <c r="E5" s="27">
        <f t="shared" si="0"/>
        <v>730886</v>
      </c>
      <c r="F5" s="27">
        <f t="shared" si="0"/>
        <v>1544932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100937</v>
      </c>
      <c r="N5" s="28">
        <f>SUM(D5:M5)</f>
        <v>34869123</v>
      </c>
      <c r="O5" s="33">
        <f t="shared" ref="O5:O36" si="1">(N5/O$78)</f>
        <v>563.68714334211677</v>
      </c>
      <c r="P5" s="6"/>
    </row>
    <row r="6" spans="1:133">
      <c r="A6" s="12"/>
      <c r="B6" s="25">
        <v>311</v>
      </c>
      <c r="C6" s="20" t="s">
        <v>3</v>
      </c>
      <c r="D6" s="49">
        <v>20045703</v>
      </c>
      <c r="E6" s="49">
        <v>0</v>
      </c>
      <c r="F6" s="49">
        <v>1544932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100937</v>
      </c>
      <c r="N6" s="49">
        <f>SUM(D6:M6)</f>
        <v>21691572</v>
      </c>
      <c r="O6" s="50">
        <f t="shared" si="1"/>
        <v>350.66153672060653</v>
      </c>
      <c r="P6" s="9"/>
    </row>
    <row r="7" spans="1:133">
      <c r="A7" s="12"/>
      <c r="B7" s="25">
        <v>312.10000000000002</v>
      </c>
      <c r="C7" s="20" t="s">
        <v>94</v>
      </c>
      <c r="D7" s="49">
        <v>976016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976016</v>
      </c>
      <c r="O7" s="50">
        <f t="shared" si="1"/>
        <v>15.778075946911525</v>
      </c>
      <c r="P7" s="9"/>
    </row>
    <row r="8" spans="1:133">
      <c r="A8" s="12"/>
      <c r="B8" s="25">
        <v>312.41000000000003</v>
      </c>
      <c r="C8" s="20" t="s">
        <v>11</v>
      </c>
      <c r="D8" s="49">
        <v>0</v>
      </c>
      <c r="E8" s="49">
        <v>730886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730886</v>
      </c>
      <c r="O8" s="50">
        <f t="shared" si="1"/>
        <v>11.81535427342828</v>
      </c>
      <c r="P8" s="9"/>
    </row>
    <row r="9" spans="1:133">
      <c r="A9" s="12"/>
      <c r="B9" s="25">
        <v>312.51</v>
      </c>
      <c r="C9" s="20" t="s">
        <v>95</v>
      </c>
      <c r="D9" s="49">
        <v>441521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>SUM(D9:M9)</f>
        <v>441521</v>
      </c>
      <c r="O9" s="50">
        <f t="shared" si="1"/>
        <v>7.1375385958389241</v>
      </c>
      <c r="P9" s="9"/>
    </row>
    <row r="10" spans="1:133">
      <c r="A10" s="12"/>
      <c r="B10" s="25">
        <v>312.52</v>
      </c>
      <c r="C10" s="20" t="s">
        <v>91</v>
      </c>
      <c r="D10" s="49">
        <v>350421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>SUM(D10:M10)</f>
        <v>350421</v>
      </c>
      <c r="O10" s="50">
        <f t="shared" si="1"/>
        <v>5.6648345430737646</v>
      </c>
      <c r="P10" s="9"/>
    </row>
    <row r="11" spans="1:133">
      <c r="A11" s="12"/>
      <c r="B11" s="25">
        <v>314.10000000000002</v>
      </c>
      <c r="C11" s="20" t="s">
        <v>12</v>
      </c>
      <c r="D11" s="49">
        <v>5293930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5293930</v>
      </c>
      <c r="O11" s="50">
        <f t="shared" si="1"/>
        <v>85.580594577991889</v>
      </c>
      <c r="P11" s="9"/>
    </row>
    <row r="12" spans="1:133">
      <c r="A12" s="12"/>
      <c r="B12" s="25">
        <v>314.3</v>
      </c>
      <c r="C12" s="20" t="s">
        <v>13</v>
      </c>
      <c r="D12" s="49">
        <v>1153540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1153540</v>
      </c>
      <c r="O12" s="50">
        <f t="shared" si="1"/>
        <v>18.647892788438224</v>
      </c>
      <c r="P12" s="9"/>
    </row>
    <row r="13" spans="1:133">
      <c r="A13" s="12"/>
      <c r="B13" s="25">
        <v>314.39999999999998</v>
      </c>
      <c r="C13" s="20" t="s">
        <v>15</v>
      </c>
      <c r="D13" s="49">
        <v>156438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156438</v>
      </c>
      <c r="O13" s="50">
        <f t="shared" si="1"/>
        <v>2.5289448584684524</v>
      </c>
      <c r="P13" s="9"/>
    </row>
    <row r="14" spans="1:133">
      <c r="A14" s="12"/>
      <c r="B14" s="25">
        <v>314.8</v>
      </c>
      <c r="C14" s="20" t="s">
        <v>16</v>
      </c>
      <c r="D14" s="49">
        <v>73997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73997</v>
      </c>
      <c r="O14" s="50">
        <f t="shared" si="1"/>
        <v>1.196220436799819</v>
      </c>
      <c r="P14" s="9"/>
    </row>
    <row r="15" spans="1:133">
      <c r="A15" s="12"/>
      <c r="B15" s="25">
        <v>315</v>
      </c>
      <c r="C15" s="20" t="s">
        <v>109</v>
      </c>
      <c r="D15" s="49">
        <v>3006612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3006612</v>
      </c>
      <c r="O15" s="50">
        <f t="shared" si="1"/>
        <v>48.604277469729546</v>
      </c>
      <c r="P15" s="9"/>
    </row>
    <row r="16" spans="1:133">
      <c r="A16" s="12"/>
      <c r="B16" s="25">
        <v>316</v>
      </c>
      <c r="C16" s="20" t="s">
        <v>17</v>
      </c>
      <c r="D16" s="49">
        <v>994190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994190</v>
      </c>
      <c r="O16" s="50">
        <f t="shared" si="1"/>
        <v>16.07187313082979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SUM(D18:D24)</f>
        <v>5713833</v>
      </c>
      <c r="E17" s="32">
        <f t="shared" si="3"/>
        <v>1197238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9" si="4">SUM(D17:M17)</f>
        <v>6911071</v>
      </c>
      <c r="O17" s="45">
        <f t="shared" si="1"/>
        <v>111.72296674695679</v>
      </c>
      <c r="P17" s="10"/>
    </row>
    <row r="18" spans="1:16">
      <c r="A18" s="12"/>
      <c r="B18" s="25">
        <v>322</v>
      </c>
      <c r="C18" s="20" t="s">
        <v>0</v>
      </c>
      <c r="D18" s="49">
        <v>0</v>
      </c>
      <c r="E18" s="49">
        <v>879682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879682</v>
      </c>
      <c r="O18" s="50">
        <f t="shared" si="1"/>
        <v>14.220760115747103</v>
      </c>
      <c r="P18" s="9"/>
    </row>
    <row r="19" spans="1:16">
      <c r="A19" s="12"/>
      <c r="B19" s="25">
        <v>323.10000000000002</v>
      </c>
      <c r="C19" s="20" t="s">
        <v>19</v>
      </c>
      <c r="D19" s="49">
        <v>5207599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5207599</v>
      </c>
      <c r="O19" s="50">
        <f t="shared" si="1"/>
        <v>84.184985208296283</v>
      </c>
      <c r="P19" s="9"/>
    </row>
    <row r="20" spans="1:16">
      <c r="A20" s="12"/>
      <c r="B20" s="25">
        <v>323.39999999999998</v>
      </c>
      <c r="C20" s="20" t="s">
        <v>20</v>
      </c>
      <c r="D20" s="49">
        <v>268802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268802</v>
      </c>
      <c r="O20" s="50">
        <f t="shared" si="1"/>
        <v>4.3453984060524737</v>
      </c>
      <c r="P20" s="9"/>
    </row>
    <row r="21" spans="1:16">
      <c r="A21" s="12"/>
      <c r="B21" s="25">
        <v>323.89999999999998</v>
      </c>
      <c r="C21" s="20" t="s">
        <v>21</v>
      </c>
      <c r="D21" s="49">
        <v>183448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183448</v>
      </c>
      <c r="O21" s="50">
        <f t="shared" si="1"/>
        <v>2.9655830194474531</v>
      </c>
      <c r="P21" s="9"/>
    </row>
    <row r="22" spans="1:16">
      <c r="A22" s="12"/>
      <c r="B22" s="25">
        <v>324.31</v>
      </c>
      <c r="C22" s="20" t="s">
        <v>23</v>
      </c>
      <c r="D22" s="49">
        <v>0</v>
      </c>
      <c r="E22" s="49">
        <v>889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889</v>
      </c>
      <c r="O22" s="50">
        <f t="shared" si="1"/>
        <v>1.4371393006676473E-2</v>
      </c>
      <c r="P22" s="9"/>
    </row>
    <row r="23" spans="1:16">
      <c r="A23" s="12"/>
      <c r="B23" s="25">
        <v>324.61</v>
      </c>
      <c r="C23" s="20" t="s">
        <v>24</v>
      </c>
      <c r="D23" s="49">
        <v>0</v>
      </c>
      <c r="E23" s="49">
        <v>137626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137626</v>
      </c>
      <c r="O23" s="50">
        <f t="shared" si="1"/>
        <v>2.2248338964419081</v>
      </c>
      <c r="P23" s="9"/>
    </row>
    <row r="24" spans="1:16">
      <c r="A24" s="12"/>
      <c r="B24" s="25">
        <v>329</v>
      </c>
      <c r="C24" s="20" t="s">
        <v>27</v>
      </c>
      <c r="D24" s="49">
        <v>53984</v>
      </c>
      <c r="E24" s="49">
        <v>179041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233025</v>
      </c>
      <c r="O24" s="50">
        <f t="shared" si="1"/>
        <v>3.7670347079648878</v>
      </c>
      <c r="P24" s="9"/>
    </row>
    <row r="25" spans="1:16" ht="15.75">
      <c r="A25" s="29" t="s">
        <v>29</v>
      </c>
      <c r="B25" s="30"/>
      <c r="C25" s="31"/>
      <c r="D25" s="32">
        <f t="shared" ref="D25:M25" si="5">SUM(D26:D40)</f>
        <v>6196496</v>
      </c>
      <c r="E25" s="32">
        <f t="shared" si="5"/>
        <v>5448807</v>
      </c>
      <c r="F25" s="32">
        <f t="shared" si="5"/>
        <v>0</v>
      </c>
      <c r="G25" s="32">
        <f t="shared" si="5"/>
        <v>1341261</v>
      </c>
      <c r="H25" s="32">
        <f t="shared" si="5"/>
        <v>0</v>
      </c>
      <c r="I25" s="32">
        <f t="shared" si="5"/>
        <v>525141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13511705</v>
      </c>
      <c r="O25" s="45">
        <f t="shared" si="1"/>
        <v>218.42747215441568</v>
      </c>
      <c r="P25" s="10"/>
    </row>
    <row r="26" spans="1:16">
      <c r="A26" s="12"/>
      <c r="B26" s="25">
        <v>331.2</v>
      </c>
      <c r="C26" s="20" t="s">
        <v>28</v>
      </c>
      <c r="D26" s="49">
        <v>700580</v>
      </c>
      <c r="E26" s="49">
        <v>138343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838923</v>
      </c>
      <c r="O26" s="50">
        <f t="shared" si="1"/>
        <v>13.561858419955058</v>
      </c>
      <c r="P26" s="9"/>
    </row>
    <row r="27" spans="1:16">
      <c r="A27" s="12"/>
      <c r="B27" s="25">
        <v>331.49</v>
      </c>
      <c r="C27" s="20" t="s">
        <v>98</v>
      </c>
      <c r="D27" s="49">
        <v>0</v>
      </c>
      <c r="E27" s="49">
        <v>0</v>
      </c>
      <c r="F27" s="49">
        <v>0</v>
      </c>
      <c r="G27" s="49">
        <v>1073774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1073774</v>
      </c>
      <c r="O27" s="50">
        <f t="shared" si="1"/>
        <v>17.358411872160882</v>
      </c>
      <c r="P27" s="9"/>
    </row>
    <row r="28" spans="1:16">
      <c r="A28" s="12"/>
      <c r="B28" s="25">
        <v>331.5</v>
      </c>
      <c r="C28" s="20" t="s">
        <v>30</v>
      </c>
      <c r="D28" s="49">
        <v>0</v>
      </c>
      <c r="E28" s="49">
        <v>2474545</v>
      </c>
      <c r="F28" s="49">
        <v>0</v>
      </c>
      <c r="G28" s="49">
        <v>49000</v>
      </c>
      <c r="H28" s="49">
        <v>0</v>
      </c>
      <c r="I28" s="49">
        <v>176025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2699570</v>
      </c>
      <c r="O28" s="50">
        <f t="shared" si="1"/>
        <v>43.64069900903668</v>
      </c>
      <c r="P28" s="9"/>
    </row>
    <row r="29" spans="1:16">
      <c r="A29" s="12"/>
      <c r="B29" s="25">
        <v>331.9</v>
      </c>
      <c r="C29" s="20" t="s">
        <v>31</v>
      </c>
      <c r="D29" s="49">
        <v>99759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99759</v>
      </c>
      <c r="O29" s="50">
        <f t="shared" si="1"/>
        <v>1.6126836838616854</v>
      </c>
      <c r="P29" s="9"/>
    </row>
    <row r="30" spans="1:16">
      <c r="A30" s="12"/>
      <c r="B30" s="25">
        <v>334.49</v>
      </c>
      <c r="C30" s="20" t="s">
        <v>33</v>
      </c>
      <c r="D30" s="49">
        <v>492249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ref="N30:N37" si="6">SUM(D30:M30)</f>
        <v>492249</v>
      </c>
      <c r="O30" s="50">
        <f t="shared" si="1"/>
        <v>7.9575971160219208</v>
      </c>
      <c r="P30" s="9"/>
    </row>
    <row r="31" spans="1:16">
      <c r="A31" s="12"/>
      <c r="B31" s="25">
        <v>334.5</v>
      </c>
      <c r="C31" s="20" t="s">
        <v>34</v>
      </c>
      <c r="D31" s="49">
        <v>0</v>
      </c>
      <c r="E31" s="49">
        <v>17657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17657</v>
      </c>
      <c r="O31" s="50">
        <f t="shared" si="1"/>
        <v>0.2854394671753504</v>
      </c>
      <c r="P31" s="9"/>
    </row>
    <row r="32" spans="1:16">
      <c r="A32" s="12"/>
      <c r="B32" s="25">
        <v>334.9</v>
      </c>
      <c r="C32" s="20" t="s">
        <v>36</v>
      </c>
      <c r="D32" s="49">
        <v>14244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14244</v>
      </c>
      <c r="O32" s="50">
        <f t="shared" si="1"/>
        <v>0.23026560403498278</v>
      </c>
      <c r="P32" s="9"/>
    </row>
    <row r="33" spans="1:16">
      <c r="A33" s="12"/>
      <c r="B33" s="25">
        <v>335.12</v>
      </c>
      <c r="C33" s="20" t="s">
        <v>37</v>
      </c>
      <c r="D33" s="49">
        <v>1911603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1911603</v>
      </c>
      <c r="O33" s="50">
        <f t="shared" si="1"/>
        <v>30.902584910845633</v>
      </c>
      <c r="P33" s="9"/>
    </row>
    <row r="34" spans="1:16">
      <c r="A34" s="12"/>
      <c r="B34" s="25">
        <v>335.14</v>
      </c>
      <c r="C34" s="20" t="s">
        <v>38</v>
      </c>
      <c r="D34" s="49">
        <v>33391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33391</v>
      </c>
      <c r="O34" s="50">
        <f t="shared" si="1"/>
        <v>0.53979210785819365</v>
      </c>
      <c r="P34" s="9"/>
    </row>
    <row r="35" spans="1:16">
      <c r="A35" s="12"/>
      <c r="B35" s="25">
        <v>335.15</v>
      </c>
      <c r="C35" s="20" t="s">
        <v>39</v>
      </c>
      <c r="D35" s="49">
        <v>92015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92015</v>
      </c>
      <c r="O35" s="50">
        <f t="shared" si="1"/>
        <v>1.487495756478443</v>
      </c>
      <c r="P35" s="9"/>
    </row>
    <row r="36" spans="1:16">
      <c r="A36" s="12"/>
      <c r="B36" s="25">
        <v>335.18</v>
      </c>
      <c r="C36" s="20" t="s">
        <v>40</v>
      </c>
      <c r="D36" s="49">
        <v>2667778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2667778</v>
      </c>
      <c r="O36" s="50">
        <f t="shared" si="1"/>
        <v>43.126756009634818</v>
      </c>
      <c r="P36" s="9"/>
    </row>
    <row r="37" spans="1:16">
      <c r="A37" s="12"/>
      <c r="B37" s="25">
        <v>335.21</v>
      </c>
      <c r="C37" s="20" t="s">
        <v>41</v>
      </c>
      <c r="D37" s="49">
        <v>24020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24020</v>
      </c>
      <c r="O37" s="50">
        <f t="shared" ref="O37:O68" si="7">(N37/O$78)</f>
        <v>0.38830242971920009</v>
      </c>
      <c r="P37" s="9"/>
    </row>
    <row r="38" spans="1:16">
      <c r="A38" s="12"/>
      <c r="B38" s="25">
        <v>337.7</v>
      </c>
      <c r="C38" s="20" t="s">
        <v>101</v>
      </c>
      <c r="D38" s="49">
        <v>0</v>
      </c>
      <c r="E38" s="49">
        <v>75468</v>
      </c>
      <c r="F38" s="49">
        <v>0</v>
      </c>
      <c r="G38" s="49">
        <v>218487</v>
      </c>
      <c r="H38" s="49">
        <v>0</v>
      </c>
      <c r="I38" s="49">
        <v>349116</v>
      </c>
      <c r="J38" s="49">
        <v>0</v>
      </c>
      <c r="K38" s="49">
        <v>0</v>
      </c>
      <c r="L38" s="49">
        <v>0</v>
      </c>
      <c r="M38" s="49">
        <v>0</v>
      </c>
      <c r="N38" s="49">
        <f>SUM(D38:M38)</f>
        <v>643071</v>
      </c>
      <c r="O38" s="50">
        <f t="shared" si="7"/>
        <v>10.395754861863269</v>
      </c>
      <c r="P38" s="9"/>
    </row>
    <row r="39" spans="1:16">
      <c r="A39" s="12"/>
      <c r="B39" s="25">
        <v>338</v>
      </c>
      <c r="C39" s="20" t="s">
        <v>43</v>
      </c>
      <c r="D39" s="49">
        <v>99881</v>
      </c>
      <c r="E39" s="49">
        <v>2742794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>SUM(D39:M39)</f>
        <v>2842675</v>
      </c>
      <c r="O39" s="50">
        <f t="shared" si="7"/>
        <v>45.9541053039978</v>
      </c>
      <c r="P39" s="9"/>
    </row>
    <row r="40" spans="1:16">
      <c r="A40" s="12"/>
      <c r="B40" s="25">
        <v>339</v>
      </c>
      <c r="C40" s="20" t="s">
        <v>44</v>
      </c>
      <c r="D40" s="49">
        <v>60976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>SUM(D40:M40)</f>
        <v>60976</v>
      </c>
      <c r="O40" s="50">
        <f t="shared" si="7"/>
        <v>0.98572560177177126</v>
      </c>
      <c r="P40" s="9"/>
    </row>
    <row r="41" spans="1:16" ht="15.75">
      <c r="A41" s="29" t="s">
        <v>49</v>
      </c>
      <c r="B41" s="30"/>
      <c r="C41" s="31"/>
      <c r="D41" s="32">
        <f t="shared" ref="D41:M41" si="8">SUM(D42:D55)</f>
        <v>3072909</v>
      </c>
      <c r="E41" s="32">
        <f t="shared" si="8"/>
        <v>106015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67208200</v>
      </c>
      <c r="J41" s="32">
        <f t="shared" si="8"/>
        <v>23528538</v>
      </c>
      <c r="K41" s="32">
        <f t="shared" si="8"/>
        <v>0</v>
      </c>
      <c r="L41" s="32">
        <f t="shared" si="8"/>
        <v>0</v>
      </c>
      <c r="M41" s="32">
        <f t="shared" si="8"/>
        <v>53314</v>
      </c>
      <c r="N41" s="32">
        <f>SUM(D41:M41)</f>
        <v>93968976</v>
      </c>
      <c r="O41" s="45">
        <f t="shared" si="7"/>
        <v>1519.0833346804829</v>
      </c>
      <c r="P41" s="10"/>
    </row>
    <row r="42" spans="1:16">
      <c r="A42" s="12"/>
      <c r="B42" s="25">
        <v>341.2</v>
      </c>
      <c r="C42" s="20" t="s">
        <v>52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23479521</v>
      </c>
      <c r="K42" s="49">
        <v>0</v>
      </c>
      <c r="L42" s="49">
        <v>0</v>
      </c>
      <c r="M42" s="49">
        <v>0</v>
      </c>
      <c r="N42" s="49">
        <f t="shared" ref="N42:N55" si="9">SUM(D42:M42)</f>
        <v>23479521</v>
      </c>
      <c r="O42" s="50">
        <f t="shared" si="7"/>
        <v>379.56515624242229</v>
      </c>
      <c r="P42" s="9"/>
    </row>
    <row r="43" spans="1:16">
      <c r="A43" s="12"/>
      <c r="B43" s="25">
        <v>341.9</v>
      </c>
      <c r="C43" s="20" t="s">
        <v>53</v>
      </c>
      <c r="D43" s="49">
        <v>271768</v>
      </c>
      <c r="E43" s="49">
        <v>74191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9"/>
        <v>345959</v>
      </c>
      <c r="O43" s="50">
        <f t="shared" si="7"/>
        <v>5.5927027595014467</v>
      </c>
      <c r="P43" s="9"/>
    </row>
    <row r="44" spans="1:16">
      <c r="A44" s="12"/>
      <c r="B44" s="25">
        <v>342.1</v>
      </c>
      <c r="C44" s="20" t="s">
        <v>54</v>
      </c>
      <c r="D44" s="49">
        <v>554322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9"/>
        <v>554322</v>
      </c>
      <c r="O44" s="50">
        <f t="shared" si="7"/>
        <v>8.9610565964532238</v>
      </c>
      <c r="P44" s="9"/>
    </row>
    <row r="45" spans="1:16">
      <c r="A45" s="12"/>
      <c r="B45" s="25">
        <v>342.2</v>
      </c>
      <c r="C45" s="20" t="s">
        <v>55</v>
      </c>
      <c r="D45" s="49">
        <v>33986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33986</v>
      </c>
      <c r="O45" s="50">
        <f t="shared" si="7"/>
        <v>0.54941075672092987</v>
      </c>
      <c r="P45" s="9"/>
    </row>
    <row r="46" spans="1:16">
      <c r="A46" s="12"/>
      <c r="B46" s="25">
        <v>343.4</v>
      </c>
      <c r="C46" s="20" t="s">
        <v>56</v>
      </c>
      <c r="D46" s="49">
        <v>47209</v>
      </c>
      <c r="E46" s="49">
        <v>0</v>
      </c>
      <c r="F46" s="49">
        <v>0</v>
      </c>
      <c r="G46" s="49">
        <v>0</v>
      </c>
      <c r="H46" s="49">
        <v>0</v>
      </c>
      <c r="I46" s="49">
        <v>12794851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12842060</v>
      </c>
      <c r="O46" s="50">
        <f t="shared" si="7"/>
        <v>207.6021274188073</v>
      </c>
      <c r="P46" s="9"/>
    </row>
    <row r="47" spans="1:16">
      <c r="A47" s="12"/>
      <c r="B47" s="25">
        <v>343.6</v>
      </c>
      <c r="C47" s="20" t="s">
        <v>57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38502676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38502676</v>
      </c>
      <c r="O47" s="50">
        <f t="shared" si="7"/>
        <v>622.42642137764915</v>
      </c>
      <c r="P47" s="9"/>
    </row>
    <row r="48" spans="1:16">
      <c r="A48" s="12"/>
      <c r="B48" s="25">
        <v>343.9</v>
      </c>
      <c r="C48" s="20" t="s">
        <v>58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8801459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8801459</v>
      </c>
      <c r="O48" s="50">
        <f t="shared" si="7"/>
        <v>142.28259428700756</v>
      </c>
      <c r="P48" s="9"/>
    </row>
    <row r="49" spans="1:16">
      <c r="A49" s="12"/>
      <c r="B49" s="25">
        <v>344.5</v>
      </c>
      <c r="C49" s="20" t="s">
        <v>59</v>
      </c>
      <c r="D49" s="49">
        <v>137141</v>
      </c>
      <c r="E49" s="49">
        <v>0</v>
      </c>
      <c r="F49" s="49">
        <v>0</v>
      </c>
      <c r="G49" s="49">
        <v>0</v>
      </c>
      <c r="H49" s="49">
        <v>0</v>
      </c>
      <c r="I49" s="49">
        <v>216598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353739</v>
      </c>
      <c r="O49" s="50">
        <f t="shared" si="7"/>
        <v>5.7184726555553755</v>
      </c>
      <c r="P49" s="9"/>
    </row>
    <row r="50" spans="1:16">
      <c r="A50" s="12"/>
      <c r="B50" s="25">
        <v>345.9</v>
      </c>
      <c r="C50" s="20" t="s">
        <v>61</v>
      </c>
      <c r="D50" s="49">
        <v>0</v>
      </c>
      <c r="E50" s="49">
        <v>31824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31824</v>
      </c>
      <c r="N50" s="49">
        <f t="shared" si="9"/>
        <v>63648</v>
      </c>
      <c r="O50" s="50">
        <f t="shared" si="7"/>
        <v>1.0289206097738406</v>
      </c>
      <c r="P50" s="9"/>
    </row>
    <row r="51" spans="1:16">
      <c r="A51" s="12"/>
      <c r="B51" s="25">
        <v>347.2</v>
      </c>
      <c r="C51" s="20" t="s">
        <v>62</v>
      </c>
      <c r="D51" s="49">
        <v>339044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339044</v>
      </c>
      <c r="O51" s="50">
        <f t="shared" si="7"/>
        <v>5.4809162773404028</v>
      </c>
      <c r="P51" s="9"/>
    </row>
    <row r="52" spans="1:16">
      <c r="A52" s="12"/>
      <c r="B52" s="25">
        <v>347.3</v>
      </c>
      <c r="C52" s="20" t="s">
        <v>63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1778622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1778622</v>
      </c>
      <c r="O52" s="50">
        <f t="shared" si="7"/>
        <v>28.752841138718701</v>
      </c>
      <c r="P52" s="9"/>
    </row>
    <row r="53" spans="1:16">
      <c r="A53" s="12"/>
      <c r="B53" s="25">
        <v>347.4</v>
      </c>
      <c r="C53" s="20" t="s">
        <v>64</v>
      </c>
      <c r="D53" s="49">
        <v>246174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246174</v>
      </c>
      <c r="O53" s="50">
        <f t="shared" si="7"/>
        <v>3.9795987649331543</v>
      </c>
      <c r="P53" s="9"/>
    </row>
    <row r="54" spans="1:16">
      <c r="A54" s="12"/>
      <c r="B54" s="25">
        <v>347.5</v>
      </c>
      <c r="C54" s="20" t="s">
        <v>65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5113994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5113994</v>
      </c>
      <c r="O54" s="50">
        <f t="shared" si="7"/>
        <v>82.671785835529192</v>
      </c>
      <c r="P54" s="9"/>
    </row>
    <row r="55" spans="1:16">
      <c r="A55" s="12"/>
      <c r="B55" s="25">
        <v>349</v>
      </c>
      <c r="C55" s="20" t="s">
        <v>1</v>
      </c>
      <c r="D55" s="49">
        <v>1443265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49017</v>
      </c>
      <c r="K55" s="49">
        <v>0</v>
      </c>
      <c r="L55" s="49">
        <v>0</v>
      </c>
      <c r="M55" s="49">
        <v>21490</v>
      </c>
      <c r="N55" s="49">
        <f t="shared" si="9"/>
        <v>1513772</v>
      </c>
      <c r="O55" s="50">
        <f t="shared" si="7"/>
        <v>24.471329960070484</v>
      </c>
      <c r="P55" s="9"/>
    </row>
    <row r="56" spans="1:16" ht="15.75">
      <c r="A56" s="29" t="s">
        <v>50</v>
      </c>
      <c r="B56" s="30"/>
      <c r="C56" s="31"/>
      <c r="D56" s="32">
        <f t="shared" ref="D56:M56" si="10">SUM(D57:D62)</f>
        <v>1962688</v>
      </c>
      <c r="E56" s="32">
        <f t="shared" si="10"/>
        <v>216110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234</v>
      </c>
      <c r="N56" s="32">
        <f t="shared" ref="N56:N64" si="11">SUM(D56:M56)</f>
        <v>2179032</v>
      </c>
      <c r="O56" s="45">
        <f t="shared" si="7"/>
        <v>35.225787678429981</v>
      </c>
      <c r="P56" s="10"/>
    </row>
    <row r="57" spans="1:16">
      <c r="A57" s="13"/>
      <c r="B57" s="39">
        <v>351.1</v>
      </c>
      <c r="C57" s="21" t="s">
        <v>68</v>
      </c>
      <c r="D57" s="49">
        <v>163821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1"/>
        <v>163821</v>
      </c>
      <c r="O57" s="50">
        <f t="shared" si="7"/>
        <v>2.6482969333484214</v>
      </c>
      <c r="P57" s="9"/>
    </row>
    <row r="58" spans="1:16">
      <c r="A58" s="13"/>
      <c r="B58" s="39">
        <v>351.9</v>
      </c>
      <c r="C58" s="21" t="s">
        <v>102</v>
      </c>
      <c r="D58" s="49">
        <v>24154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1"/>
        <v>24154</v>
      </c>
      <c r="O58" s="50">
        <f t="shared" si="7"/>
        <v>0.39046864643786677</v>
      </c>
      <c r="P58" s="9"/>
    </row>
    <row r="59" spans="1:16">
      <c r="A59" s="13"/>
      <c r="B59" s="39">
        <v>354</v>
      </c>
      <c r="C59" s="21" t="s">
        <v>69</v>
      </c>
      <c r="D59" s="49">
        <v>249761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1"/>
        <v>249761</v>
      </c>
      <c r="O59" s="50">
        <f t="shared" si="7"/>
        <v>4.0375854766485073</v>
      </c>
      <c r="P59" s="9"/>
    </row>
    <row r="60" spans="1:16">
      <c r="A60" s="13"/>
      <c r="B60" s="39">
        <v>355</v>
      </c>
      <c r="C60" s="21" t="s">
        <v>70</v>
      </c>
      <c r="D60" s="49">
        <v>0</v>
      </c>
      <c r="E60" s="49">
        <v>216110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1"/>
        <v>216110</v>
      </c>
      <c r="O60" s="50">
        <f t="shared" si="7"/>
        <v>3.4935902617242438</v>
      </c>
      <c r="P60" s="9"/>
    </row>
    <row r="61" spans="1:16">
      <c r="A61" s="13"/>
      <c r="B61" s="39">
        <v>356</v>
      </c>
      <c r="C61" s="21" t="s">
        <v>71</v>
      </c>
      <c r="D61" s="49">
        <v>1524952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1"/>
        <v>1524952</v>
      </c>
      <c r="O61" s="50">
        <f t="shared" si="7"/>
        <v>24.652063563911476</v>
      </c>
      <c r="P61" s="9"/>
    </row>
    <row r="62" spans="1:16">
      <c r="A62" s="13"/>
      <c r="B62" s="39">
        <v>359</v>
      </c>
      <c r="C62" s="21" t="s">
        <v>72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234</v>
      </c>
      <c r="N62" s="49">
        <f t="shared" si="11"/>
        <v>234</v>
      </c>
      <c r="O62" s="50">
        <f t="shared" si="7"/>
        <v>3.782796359462649E-3</v>
      </c>
      <c r="P62" s="9"/>
    </row>
    <row r="63" spans="1:16" ht="15.75">
      <c r="A63" s="29" t="s">
        <v>4</v>
      </c>
      <c r="B63" s="30"/>
      <c r="C63" s="31"/>
      <c r="D63" s="32">
        <f t="shared" ref="D63:M63" si="12">SUM(D64:D72)</f>
        <v>2501525</v>
      </c>
      <c r="E63" s="32">
        <f t="shared" si="12"/>
        <v>119458</v>
      </c>
      <c r="F63" s="32">
        <f t="shared" si="12"/>
        <v>3503</v>
      </c>
      <c r="G63" s="32">
        <f t="shared" si="12"/>
        <v>907</v>
      </c>
      <c r="H63" s="32">
        <f t="shared" si="12"/>
        <v>0</v>
      </c>
      <c r="I63" s="32">
        <f t="shared" si="12"/>
        <v>1672271</v>
      </c>
      <c r="J63" s="32">
        <f t="shared" si="12"/>
        <v>17120</v>
      </c>
      <c r="K63" s="32">
        <f t="shared" si="12"/>
        <v>34988795</v>
      </c>
      <c r="L63" s="32">
        <f t="shared" si="12"/>
        <v>0</v>
      </c>
      <c r="M63" s="32">
        <f t="shared" si="12"/>
        <v>29</v>
      </c>
      <c r="N63" s="32">
        <f t="shared" si="11"/>
        <v>39303608</v>
      </c>
      <c r="O63" s="45">
        <f t="shared" si="7"/>
        <v>635.37412502626944</v>
      </c>
      <c r="P63" s="10"/>
    </row>
    <row r="64" spans="1:16">
      <c r="A64" s="12"/>
      <c r="B64" s="25">
        <v>361.1</v>
      </c>
      <c r="C64" s="20" t="s">
        <v>73</v>
      </c>
      <c r="D64" s="49">
        <v>236004</v>
      </c>
      <c r="E64" s="49">
        <v>5385</v>
      </c>
      <c r="F64" s="49">
        <v>3503</v>
      </c>
      <c r="G64" s="49">
        <v>907</v>
      </c>
      <c r="H64" s="49">
        <v>0</v>
      </c>
      <c r="I64" s="49">
        <v>49789</v>
      </c>
      <c r="J64" s="49">
        <v>1705</v>
      </c>
      <c r="K64" s="49">
        <v>3331687</v>
      </c>
      <c r="L64" s="49">
        <v>0</v>
      </c>
      <c r="M64" s="49">
        <v>29</v>
      </c>
      <c r="N64" s="49">
        <f t="shared" si="11"/>
        <v>3629009</v>
      </c>
      <c r="O64" s="50">
        <f t="shared" si="7"/>
        <v>58.665820656654653</v>
      </c>
      <c r="P64" s="9"/>
    </row>
    <row r="65" spans="1:119">
      <c r="A65" s="12"/>
      <c r="B65" s="25">
        <v>361.3</v>
      </c>
      <c r="C65" s="20" t="s">
        <v>74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22118821</v>
      </c>
      <c r="L65" s="49">
        <v>0</v>
      </c>
      <c r="M65" s="49">
        <v>0</v>
      </c>
      <c r="N65" s="49">
        <f t="shared" ref="N65:N72" si="13">SUM(D65:M65)</f>
        <v>22118821</v>
      </c>
      <c r="O65" s="50">
        <f t="shared" si="7"/>
        <v>357.56835707011106</v>
      </c>
      <c r="P65" s="9"/>
    </row>
    <row r="66" spans="1:119">
      <c r="A66" s="12"/>
      <c r="B66" s="25">
        <v>362</v>
      </c>
      <c r="C66" s="20" t="s">
        <v>75</v>
      </c>
      <c r="D66" s="49">
        <v>25837</v>
      </c>
      <c r="E66" s="49">
        <v>8500</v>
      </c>
      <c r="F66" s="49">
        <v>0</v>
      </c>
      <c r="G66" s="49">
        <v>0</v>
      </c>
      <c r="H66" s="49">
        <v>0</v>
      </c>
      <c r="I66" s="49">
        <v>1089212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3"/>
        <v>1123549</v>
      </c>
      <c r="O66" s="50">
        <f t="shared" si="7"/>
        <v>18.163064388367093</v>
      </c>
      <c r="P66" s="9"/>
    </row>
    <row r="67" spans="1:119">
      <c r="A67" s="12"/>
      <c r="B67" s="25">
        <v>364</v>
      </c>
      <c r="C67" s="20" t="s">
        <v>76</v>
      </c>
      <c r="D67" s="49">
        <v>102742</v>
      </c>
      <c r="E67" s="49">
        <v>0</v>
      </c>
      <c r="F67" s="49">
        <v>0</v>
      </c>
      <c r="G67" s="49">
        <v>0</v>
      </c>
      <c r="H67" s="49">
        <v>0</v>
      </c>
      <c r="I67" s="49">
        <v>16971</v>
      </c>
      <c r="J67" s="49">
        <v>-4655</v>
      </c>
      <c r="K67" s="49">
        <v>0</v>
      </c>
      <c r="L67" s="49">
        <v>0</v>
      </c>
      <c r="M67" s="49">
        <v>0</v>
      </c>
      <c r="N67" s="49">
        <f t="shared" si="13"/>
        <v>115058</v>
      </c>
      <c r="O67" s="50">
        <f t="shared" si="7"/>
        <v>1.860004203107066</v>
      </c>
      <c r="P67" s="9"/>
    </row>
    <row r="68" spans="1:119">
      <c r="A68" s="12"/>
      <c r="B68" s="25">
        <v>365</v>
      </c>
      <c r="C68" s="20" t="s">
        <v>103</v>
      </c>
      <c r="D68" s="49">
        <v>5000</v>
      </c>
      <c r="E68" s="49">
        <v>0</v>
      </c>
      <c r="F68" s="49">
        <v>0</v>
      </c>
      <c r="G68" s="49">
        <v>0</v>
      </c>
      <c r="H68" s="49">
        <v>0</v>
      </c>
      <c r="I68" s="49">
        <v>1976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3"/>
        <v>6976</v>
      </c>
      <c r="O68" s="50">
        <f t="shared" si="7"/>
        <v>0.11277259574192923</v>
      </c>
      <c r="P68" s="9"/>
    </row>
    <row r="69" spans="1:119">
      <c r="A69" s="12"/>
      <c r="B69" s="25">
        <v>366</v>
      </c>
      <c r="C69" s="20" t="s">
        <v>77</v>
      </c>
      <c r="D69" s="49">
        <v>151783</v>
      </c>
      <c r="E69" s="49">
        <v>2000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3"/>
        <v>153783</v>
      </c>
      <c r="O69" s="50">
        <f t="shared" ref="O69:O76" si="14">(N69/O$78)</f>
        <v>2.4860246690053187</v>
      </c>
      <c r="P69" s="9"/>
    </row>
    <row r="70" spans="1:119">
      <c r="A70" s="12"/>
      <c r="B70" s="25">
        <v>368</v>
      </c>
      <c r="C70" s="20" t="s">
        <v>78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9538287</v>
      </c>
      <c r="L70" s="49">
        <v>0</v>
      </c>
      <c r="M70" s="49">
        <v>0</v>
      </c>
      <c r="N70" s="49">
        <f t="shared" si="13"/>
        <v>9538287</v>
      </c>
      <c r="O70" s="50">
        <f t="shared" si="14"/>
        <v>154.19400572269194</v>
      </c>
      <c r="P70" s="9"/>
    </row>
    <row r="71" spans="1:119">
      <c r="A71" s="12"/>
      <c r="B71" s="25">
        <v>369.3</v>
      </c>
      <c r="C71" s="20" t="s">
        <v>112</v>
      </c>
      <c r="D71" s="49">
        <v>1700000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3"/>
        <v>1700000</v>
      </c>
      <c r="O71" s="50">
        <f t="shared" si="14"/>
        <v>27.481853893532065</v>
      </c>
      <c r="P71" s="9"/>
    </row>
    <row r="72" spans="1:119">
      <c r="A72" s="12"/>
      <c r="B72" s="25">
        <v>369.9</v>
      </c>
      <c r="C72" s="20" t="s">
        <v>80</v>
      </c>
      <c r="D72" s="49">
        <v>280159</v>
      </c>
      <c r="E72" s="49">
        <v>103573</v>
      </c>
      <c r="F72" s="49">
        <v>0</v>
      </c>
      <c r="G72" s="49">
        <v>0</v>
      </c>
      <c r="H72" s="49">
        <v>0</v>
      </c>
      <c r="I72" s="49">
        <v>514323</v>
      </c>
      <c r="J72" s="49">
        <v>20070</v>
      </c>
      <c r="K72" s="49">
        <v>0</v>
      </c>
      <c r="L72" s="49">
        <v>0</v>
      </c>
      <c r="M72" s="49">
        <v>0</v>
      </c>
      <c r="N72" s="49">
        <f t="shared" si="13"/>
        <v>918125</v>
      </c>
      <c r="O72" s="50">
        <f t="shared" si="14"/>
        <v>14.84222182705831</v>
      </c>
      <c r="P72" s="9"/>
    </row>
    <row r="73" spans="1:119" ht="15.75">
      <c r="A73" s="29" t="s">
        <v>51</v>
      </c>
      <c r="B73" s="30"/>
      <c r="C73" s="31"/>
      <c r="D73" s="32">
        <f t="shared" ref="D73:M73" si="15">SUM(D74:D75)</f>
        <v>15164109</v>
      </c>
      <c r="E73" s="32">
        <f t="shared" si="15"/>
        <v>1878345</v>
      </c>
      <c r="F73" s="32">
        <f t="shared" si="15"/>
        <v>22862035</v>
      </c>
      <c r="G73" s="32">
        <f t="shared" si="15"/>
        <v>116300</v>
      </c>
      <c r="H73" s="32">
        <f t="shared" si="15"/>
        <v>0</v>
      </c>
      <c r="I73" s="32">
        <f t="shared" si="15"/>
        <v>1605635</v>
      </c>
      <c r="J73" s="32">
        <f t="shared" si="15"/>
        <v>0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>SUM(D73:M73)</f>
        <v>41626424</v>
      </c>
      <c r="O73" s="45">
        <f t="shared" si="14"/>
        <v>672.92429557542152</v>
      </c>
      <c r="P73" s="9"/>
    </row>
    <row r="74" spans="1:119">
      <c r="A74" s="12"/>
      <c r="B74" s="25">
        <v>381</v>
      </c>
      <c r="C74" s="20" t="s">
        <v>81</v>
      </c>
      <c r="D74" s="49">
        <v>15164109</v>
      </c>
      <c r="E74" s="49">
        <v>1878345</v>
      </c>
      <c r="F74" s="49">
        <v>3816495</v>
      </c>
      <c r="G74" s="49">
        <v>116300</v>
      </c>
      <c r="H74" s="49">
        <v>0</v>
      </c>
      <c r="I74" s="49">
        <v>1605635</v>
      </c>
      <c r="J74" s="49">
        <v>0</v>
      </c>
      <c r="K74" s="49">
        <v>0</v>
      </c>
      <c r="L74" s="49">
        <v>0</v>
      </c>
      <c r="M74" s="49">
        <v>0</v>
      </c>
      <c r="N74" s="49">
        <f>SUM(D74:M74)</f>
        <v>22580884</v>
      </c>
      <c r="O74" s="50">
        <f t="shared" si="14"/>
        <v>365.03797345576231</v>
      </c>
      <c r="P74" s="9"/>
    </row>
    <row r="75" spans="1:119" ht="15.75" thickBot="1">
      <c r="A75" s="12"/>
      <c r="B75" s="25">
        <v>384</v>
      </c>
      <c r="C75" s="20" t="s">
        <v>82</v>
      </c>
      <c r="D75" s="49">
        <v>0</v>
      </c>
      <c r="E75" s="49">
        <v>0</v>
      </c>
      <c r="F75" s="49">
        <v>19045540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f>SUM(D75:M75)</f>
        <v>19045540</v>
      </c>
      <c r="O75" s="50">
        <f t="shared" si="14"/>
        <v>307.88632211965921</v>
      </c>
      <c r="P75" s="9"/>
    </row>
    <row r="76" spans="1:119" ht="16.5" thickBot="1">
      <c r="A76" s="14" t="s">
        <v>66</v>
      </c>
      <c r="B76" s="23"/>
      <c r="C76" s="22"/>
      <c r="D76" s="15">
        <f t="shared" ref="D76:M76" si="16">SUM(D5,D17,D25,D41,D56,D63,D73)</f>
        <v>67103928</v>
      </c>
      <c r="E76" s="15">
        <f t="shared" si="16"/>
        <v>9696859</v>
      </c>
      <c r="F76" s="15">
        <f t="shared" si="16"/>
        <v>24410470</v>
      </c>
      <c r="G76" s="15">
        <f t="shared" si="16"/>
        <v>1458468</v>
      </c>
      <c r="H76" s="15">
        <f t="shared" si="16"/>
        <v>0</v>
      </c>
      <c r="I76" s="15">
        <f t="shared" si="16"/>
        <v>71011247</v>
      </c>
      <c r="J76" s="15">
        <f t="shared" si="16"/>
        <v>23545658</v>
      </c>
      <c r="K76" s="15">
        <f t="shared" si="16"/>
        <v>34988795</v>
      </c>
      <c r="L76" s="15">
        <f t="shared" si="16"/>
        <v>0</v>
      </c>
      <c r="M76" s="15">
        <f t="shared" si="16"/>
        <v>154514</v>
      </c>
      <c r="N76" s="15">
        <f>SUM(D76:M76)</f>
        <v>232369939</v>
      </c>
      <c r="O76" s="38">
        <f t="shared" si="14"/>
        <v>3756.4451252040931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21" t="s">
        <v>113</v>
      </c>
      <c r="M78" s="121"/>
      <c r="N78" s="121"/>
      <c r="O78" s="43">
        <v>61859</v>
      </c>
    </row>
    <row r="79" spans="1:119">
      <c r="A79" s="122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  <row r="80" spans="1:119" ht="15.75" customHeight="1" thickBot="1">
      <c r="A80" s="123" t="s">
        <v>107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3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39" t="s">
        <v>108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1"/>
      <c r="P2" s="7"/>
      <c r="Q2"/>
    </row>
    <row r="3" spans="1:133" ht="18" customHeight="1">
      <c r="A3" s="130" t="s">
        <v>83</v>
      </c>
      <c r="B3" s="142"/>
      <c r="C3" s="143"/>
      <c r="D3" s="131" t="s">
        <v>45</v>
      </c>
      <c r="E3" s="132"/>
      <c r="F3" s="132"/>
      <c r="G3" s="132"/>
      <c r="H3" s="133"/>
      <c r="I3" s="131" t="s">
        <v>46</v>
      </c>
      <c r="J3" s="133"/>
      <c r="K3" s="131" t="s">
        <v>48</v>
      </c>
      <c r="L3" s="133"/>
      <c r="M3" s="36"/>
      <c r="N3" s="37"/>
      <c r="O3" s="134" t="s">
        <v>88</v>
      </c>
      <c r="P3" s="11"/>
      <c r="Q3"/>
    </row>
    <row r="4" spans="1:133" ht="32.25" customHeight="1" thickBot="1">
      <c r="A4" s="144"/>
      <c r="B4" s="145"/>
      <c r="C4" s="146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47</v>
      </c>
      <c r="O4" s="14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35174456</v>
      </c>
      <c r="E5" s="27">
        <f t="shared" si="0"/>
        <v>719474</v>
      </c>
      <c r="F5" s="27">
        <f t="shared" si="0"/>
        <v>1584204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110893</v>
      </c>
      <c r="N5" s="28">
        <f>SUM(D5:M5)</f>
        <v>37589027</v>
      </c>
      <c r="O5" s="33">
        <f t="shared" ref="O5:O36" si="1">(N5/O$81)</f>
        <v>615.90055873244739</v>
      </c>
      <c r="P5" s="6"/>
    </row>
    <row r="6" spans="1:133">
      <c r="A6" s="12"/>
      <c r="B6" s="25">
        <v>311</v>
      </c>
      <c r="C6" s="20" t="s">
        <v>3</v>
      </c>
      <c r="D6" s="49">
        <v>22550360</v>
      </c>
      <c r="E6" s="49">
        <v>0</v>
      </c>
      <c r="F6" s="49">
        <v>1584204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110893</v>
      </c>
      <c r="N6" s="49">
        <f>SUM(D6:M6)</f>
        <v>24245457</v>
      </c>
      <c r="O6" s="50">
        <f t="shared" si="1"/>
        <v>397.2646196195376</v>
      </c>
      <c r="P6" s="9"/>
    </row>
    <row r="7" spans="1:133">
      <c r="A7" s="12"/>
      <c r="B7" s="25">
        <v>312.10000000000002</v>
      </c>
      <c r="C7" s="20" t="s">
        <v>94</v>
      </c>
      <c r="D7" s="49">
        <v>968239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968239</v>
      </c>
      <c r="O7" s="50">
        <f t="shared" si="1"/>
        <v>15.864708099162721</v>
      </c>
      <c r="P7" s="9"/>
    </row>
    <row r="8" spans="1:133">
      <c r="A8" s="12"/>
      <c r="B8" s="25">
        <v>312.41000000000003</v>
      </c>
      <c r="C8" s="20" t="s">
        <v>11</v>
      </c>
      <c r="D8" s="49">
        <v>0</v>
      </c>
      <c r="E8" s="49">
        <v>719474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719474</v>
      </c>
      <c r="O8" s="50">
        <f t="shared" si="1"/>
        <v>11.788664776916649</v>
      </c>
      <c r="P8" s="9"/>
    </row>
    <row r="9" spans="1:133">
      <c r="A9" s="12"/>
      <c r="B9" s="25">
        <v>312.51</v>
      </c>
      <c r="C9" s="20" t="s">
        <v>95</v>
      </c>
      <c r="D9" s="49">
        <v>435503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>SUM(D9:M9)</f>
        <v>435503</v>
      </c>
      <c r="O9" s="50">
        <f t="shared" si="1"/>
        <v>7.135767069194344</v>
      </c>
      <c r="P9" s="9"/>
    </row>
    <row r="10" spans="1:133">
      <c r="A10" s="12"/>
      <c r="B10" s="25">
        <v>312.52</v>
      </c>
      <c r="C10" s="20" t="s">
        <v>91</v>
      </c>
      <c r="D10" s="49">
        <v>319843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>SUM(D10:M10)</f>
        <v>319843</v>
      </c>
      <c r="O10" s="50">
        <f t="shared" si="1"/>
        <v>5.2406645802952596</v>
      </c>
      <c r="P10" s="9"/>
    </row>
    <row r="11" spans="1:133">
      <c r="A11" s="12"/>
      <c r="B11" s="25">
        <v>314.10000000000002</v>
      </c>
      <c r="C11" s="20" t="s">
        <v>12</v>
      </c>
      <c r="D11" s="49">
        <v>5387030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5387030</v>
      </c>
      <c r="O11" s="50">
        <f t="shared" si="1"/>
        <v>88.26711015713326</v>
      </c>
      <c r="P11" s="9"/>
    </row>
    <row r="12" spans="1:133">
      <c r="A12" s="12"/>
      <c r="B12" s="25">
        <v>314.3</v>
      </c>
      <c r="C12" s="20" t="s">
        <v>13</v>
      </c>
      <c r="D12" s="49">
        <v>1135898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1135898</v>
      </c>
      <c r="O12" s="50">
        <f t="shared" si="1"/>
        <v>18.611820222509873</v>
      </c>
      <c r="P12" s="9"/>
    </row>
    <row r="13" spans="1:133">
      <c r="A13" s="12"/>
      <c r="B13" s="25">
        <v>314.39999999999998</v>
      </c>
      <c r="C13" s="20" t="s">
        <v>15</v>
      </c>
      <c r="D13" s="49">
        <v>181231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181231</v>
      </c>
      <c r="O13" s="50">
        <f t="shared" si="1"/>
        <v>2.9694909144533108</v>
      </c>
      <c r="P13" s="9"/>
    </row>
    <row r="14" spans="1:133">
      <c r="A14" s="12"/>
      <c r="B14" s="25">
        <v>314.8</v>
      </c>
      <c r="C14" s="20" t="s">
        <v>16</v>
      </c>
      <c r="D14" s="49">
        <v>50952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50952</v>
      </c>
      <c r="O14" s="50">
        <f t="shared" si="1"/>
        <v>0.83485441824646489</v>
      </c>
      <c r="P14" s="9"/>
    </row>
    <row r="15" spans="1:133">
      <c r="A15" s="12"/>
      <c r="B15" s="25">
        <v>315</v>
      </c>
      <c r="C15" s="20" t="s">
        <v>109</v>
      </c>
      <c r="D15" s="49">
        <v>3120523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3120523</v>
      </c>
      <c r="O15" s="50">
        <f t="shared" si="1"/>
        <v>51.130130589372612</v>
      </c>
      <c r="P15" s="9"/>
    </row>
    <row r="16" spans="1:133">
      <c r="A16" s="12"/>
      <c r="B16" s="25">
        <v>316</v>
      </c>
      <c r="C16" s="20" t="s">
        <v>17</v>
      </c>
      <c r="D16" s="49">
        <v>1024877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1024877</v>
      </c>
      <c r="O16" s="50">
        <f t="shared" si="1"/>
        <v>16.792728285625337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6101294</v>
      </c>
      <c r="E17" s="32">
        <f t="shared" si="3"/>
        <v>2141956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8243250</v>
      </c>
      <c r="O17" s="45">
        <f t="shared" si="1"/>
        <v>135.06660549556781</v>
      </c>
      <c r="P17" s="10"/>
    </row>
    <row r="18" spans="1:16">
      <c r="A18" s="12"/>
      <c r="B18" s="25">
        <v>322</v>
      </c>
      <c r="C18" s="20" t="s">
        <v>0</v>
      </c>
      <c r="D18" s="49">
        <v>0</v>
      </c>
      <c r="E18" s="49">
        <v>850490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>SUM(D18:M18)</f>
        <v>850490</v>
      </c>
      <c r="O18" s="50">
        <f t="shared" si="1"/>
        <v>13.935377103439237</v>
      </c>
      <c r="P18" s="9"/>
    </row>
    <row r="19" spans="1:16">
      <c r="A19" s="12"/>
      <c r="B19" s="25">
        <v>323.10000000000002</v>
      </c>
      <c r="C19" s="20" t="s">
        <v>19</v>
      </c>
      <c r="D19" s="49">
        <v>5610973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ref="N19:N25" si="4">SUM(D19:M19)</f>
        <v>5610973</v>
      </c>
      <c r="O19" s="50">
        <f t="shared" si="1"/>
        <v>91.936442135963688</v>
      </c>
      <c r="P19" s="9"/>
    </row>
    <row r="20" spans="1:16">
      <c r="A20" s="12"/>
      <c r="B20" s="25">
        <v>323.39999999999998</v>
      </c>
      <c r="C20" s="20" t="s">
        <v>20</v>
      </c>
      <c r="D20" s="49">
        <v>304654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304654</v>
      </c>
      <c r="O20" s="50">
        <f t="shared" si="1"/>
        <v>4.9917910570038178</v>
      </c>
      <c r="P20" s="9"/>
    </row>
    <row r="21" spans="1:16">
      <c r="A21" s="12"/>
      <c r="B21" s="25">
        <v>323.89999999999998</v>
      </c>
      <c r="C21" s="20" t="s">
        <v>21</v>
      </c>
      <c r="D21" s="49">
        <v>183542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183542</v>
      </c>
      <c r="O21" s="50">
        <f t="shared" si="1"/>
        <v>3.0073569169766183</v>
      </c>
      <c r="P21" s="9"/>
    </row>
    <row r="22" spans="1:16">
      <c r="A22" s="12"/>
      <c r="B22" s="25">
        <v>324.11</v>
      </c>
      <c r="C22" s="20" t="s">
        <v>22</v>
      </c>
      <c r="D22" s="49">
        <v>0</v>
      </c>
      <c r="E22" s="49">
        <v>220276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220276</v>
      </c>
      <c r="O22" s="50">
        <f t="shared" si="1"/>
        <v>3.6092477593354197</v>
      </c>
      <c r="P22" s="9"/>
    </row>
    <row r="23" spans="1:16">
      <c r="A23" s="12"/>
      <c r="B23" s="25">
        <v>324.31</v>
      </c>
      <c r="C23" s="20" t="s">
        <v>23</v>
      </c>
      <c r="D23" s="49">
        <v>0</v>
      </c>
      <c r="E23" s="49">
        <v>121242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121242</v>
      </c>
      <c r="O23" s="50">
        <f t="shared" si="1"/>
        <v>1.9865642050761088</v>
      </c>
      <c r="P23" s="9"/>
    </row>
    <row r="24" spans="1:16">
      <c r="A24" s="12"/>
      <c r="B24" s="25">
        <v>324.61</v>
      </c>
      <c r="C24" s="20" t="s">
        <v>24</v>
      </c>
      <c r="D24" s="49">
        <v>0</v>
      </c>
      <c r="E24" s="49">
        <v>487201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487201</v>
      </c>
      <c r="O24" s="50">
        <f t="shared" si="1"/>
        <v>7.9828447837983978</v>
      </c>
      <c r="P24" s="9"/>
    </row>
    <row r="25" spans="1:16">
      <c r="A25" s="12"/>
      <c r="B25" s="25">
        <v>324.70999999999998</v>
      </c>
      <c r="C25" s="20" t="s">
        <v>25</v>
      </c>
      <c r="D25" s="49">
        <v>0</v>
      </c>
      <c r="E25" s="49">
        <v>266076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266076</v>
      </c>
      <c r="O25" s="50">
        <f t="shared" si="1"/>
        <v>4.3596860611820221</v>
      </c>
      <c r="P25" s="9"/>
    </row>
    <row r="26" spans="1:16">
      <c r="A26" s="12"/>
      <c r="B26" s="25">
        <v>329</v>
      </c>
      <c r="C26" s="20" t="s">
        <v>27</v>
      </c>
      <c r="D26" s="49">
        <v>2125</v>
      </c>
      <c r="E26" s="49">
        <v>196671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ref="N26:N32" si="5">SUM(D26:M26)</f>
        <v>198796</v>
      </c>
      <c r="O26" s="50">
        <f t="shared" si="1"/>
        <v>3.2572954727925154</v>
      </c>
      <c r="P26" s="9"/>
    </row>
    <row r="27" spans="1:16" ht="15.75">
      <c r="A27" s="29" t="s">
        <v>29</v>
      </c>
      <c r="B27" s="30"/>
      <c r="C27" s="31"/>
      <c r="D27" s="32">
        <f t="shared" ref="D27:M27" si="6">SUM(D28:D44)</f>
        <v>6956841</v>
      </c>
      <c r="E27" s="32">
        <f t="shared" si="6"/>
        <v>5383395</v>
      </c>
      <c r="F27" s="32">
        <f t="shared" si="6"/>
        <v>0</v>
      </c>
      <c r="G27" s="32">
        <f t="shared" si="6"/>
        <v>1779082</v>
      </c>
      <c r="H27" s="32">
        <f t="shared" si="6"/>
        <v>0</v>
      </c>
      <c r="I27" s="32">
        <f t="shared" si="6"/>
        <v>30496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14149814</v>
      </c>
      <c r="O27" s="45">
        <f t="shared" si="1"/>
        <v>231.84634038439481</v>
      </c>
      <c r="P27" s="10"/>
    </row>
    <row r="28" spans="1:16">
      <c r="A28" s="12"/>
      <c r="B28" s="25">
        <v>331.35</v>
      </c>
      <c r="C28" s="20" t="s">
        <v>97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30496</v>
      </c>
      <c r="J28" s="49">
        <v>0</v>
      </c>
      <c r="K28" s="49">
        <v>0</v>
      </c>
      <c r="L28" s="49">
        <v>0</v>
      </c>
      <c r="M28" s="49">
        <v>0</v>
      </c>
      <c r="N28" s="49">
        <f t="shared" si="5"/>
        <v>30496</v>
      </c>
      <c r="O28" s="50">
        <f t="shared" si="1"/>
        <v>0.49968049024266359</v>
      </c>
      <c r="P28" s="9"/>
    </row>
    <row r="29" spans="1:16">
      <c r="A29" s="12"/>
      <c r="B29" s="25">
        <v>331.49</v>
      </c>
      <c r="C29" s="20" t="s">
        <v>98</v>
      </c>
      <c r="D29" s="49">
        <v>0</v>
      </c>
      <c r="E29" s="49">
        <v>0</v>
      </c>
      <c r="F29" s="49">
        <v>0</v>
      </c>
      <c r="G29" s="49">
        <v>919475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5"/>
        <v>919475</v>
      </c>
      <c r="O29" s="50">
        <f t="shared" si="1"/>
        <v>15.06570431420098</v>
      </c>
      <c r="P29" s="9"/>
    </row>
    <row r="30" spans="1:16">
      <c r="A30" s="12"/>
      <c r="B30" s="25">
        <v>331.5</v>
      </c>
      <c r="C30" s="20" t="s">
        <v>30</v>
      </c>
      <c r="D30" s="49">
        <v>0</v>
      </c>
      <c r="E30" s="49">
        <v>1518260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5"/>
        <v>1518260</v>
      </c>
      <c r="O30" s="50">
        <f t="shared" si="1"/>
        <v>24.876865855057265</v>
      </c>
      <c r="P30" s="9"/>
    </row>
    <row r="31" spans="1:16">
      <c r="A31" s="12"/>
      <c r="B31" s="25">
        <v>331.9</v>
      </c>
      <c r="C31" s="20" t="s">
        <v>31</v>
      </c>
      <c r="D31" s="49">
        <v>126268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5"/>
        <v>126268</v>
      </c>
      <c r="O31" s="50">
        <f t="shared" si="1"/>
        <v>2.0689157968901051</v>
      </c>
      <c r="P31" s="9"/>
    </row>
    <row r="32" spans="1:16">
      <c r="A32" s="12"/>
      <c r="B32" s="25">
        <v>334.2</v>
      </c>
      <c r="C32" s="20" t="s">
        <v>32</v>
      </c>
      <c r="D32" s="49">
        <v>1324081</v>
      </c>
      <c r="E32" s="49">
        <v>412248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5"/>
        <v>1736329</v>
      </c>
      <c r="O32" s="50">
        <f t="shared" si="1"/>
        <v>28.449951663908507</v>
      </c>
      <c r="P32" s="9"/>
    </row>
    <row r="33" spans="1:16">
      <c r="A33" s="12"/>
      <c r="B33" s="25">
        <v>334.49</v>
      </c>
      <c r="C33" s="20" t="s">
        <v>33</v>
      </c>
      <c r="D33" s="49">
        <v>560760</v>
      </c>
      <c r="E33" s="49">
        <v>61797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ref="N33:N40" si="7">SUM(D33:M33)</f>
        <v>622557</v>
      </c>
      <c r="O33" s="50">
        <f t="shared" si="1"/>
        <v>10.200668512723043</v>
      </c>
      <c r="P33" s="9"/>
    </row>
    <row r="34" spans="1:16">
      <c r="A34" s="12"/>
      <c r="B34" s="25">
        <v>334.5</v>
      </c>
      <c r="C34" s="20" t="s">
        <v>34</v>
      </c>
      <c r="D34" s="49">
        <v>0</v>
      </c>
      <c r="E34" s="49">
        <v>133217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133217</v>
      </c>
      <c r="O34" s="50">
        <f t="shared" si="1"/>
        <v>2.1827759663122022</v>
      </c>
      <c r="P34" s="9"/>
    </row>
    <row r="35" spans="1:16">
      <c r="A35" s="12"/>
      <c r="B35" s="25">
        <v>334.9</v>
      </c>
      <c r="C35" s="20" t="s">
        <v>36</v>
      </c>
      <c r="D35" s="49">
        <v>19860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19860</v>
      </c>
      <c r="O35" s="50">
        <f t="shared" si="1"/>
        <v>0.32540839901033902</v>
      </c>
      <c r="P35" s="9"/>
    </row>
    <row r="36" spans="1:16">
      <c r="A36" s="12"/>
      <c r="B36" s="25">
        <v>335.12</v>
      </c>
      <c r="C36" s="20" t="s">
        <v>37</v>
      </c>
      <c r="D36" s="49">
        <v>1908208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1908208</v>
      </c>
      <c r="O36" s="50">
        <f t="shared" si="1"/>
        <v>31.266208975766414</v>
      </c>
      <c r="P36" s="9"/>
    </row>
    <row r="37" spans="1:16">
      <c r="A37" s="12"/>
      <c r="B37" s="25">
        <v>335.14</v>
      </c>
      <c r="C37" s="20" t="s">
        <v>38</v>
      </c>
      <c r="D37" s="49">
        <v>32018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32018</v>
      </c>
      <c r="O37" s="50">
        <f t="shared" ref="O37:O68" si="8">(N37/O$81)</f>
        <v>0.52461863643066642</v>
      </c>
      <c r="P37" s="9"/>
    </row>
    <row r="38" spans="1:16">
      <c r="A38" s="12"/>
      <c r="B38" s="25">
        <v>335.15</v>
      </c>
      <c r="C38" s="20" t="s">
        <v>39</v>
      </c>
      <c r="D38" s="49">
        <v>84086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84086</v>
      </c>
      <c r="O38" s="50">
        <f t="shared" si="8"/>
        <v>1.3777588438662318</v>
      </c>
      <c r="P38" s="9"/>
    </row>
    <row r="39" spans="1:16">
      <c r="A39" s="12"/>
      <c r="B39" s="25">
        <v>335.18</v>
      </c>
      <c r="C39" s="20" t="s">
        <v>40</v>
      </c>
      <c r="D39" s="49">
        <v>2654618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7"/>
        <v>2654618</v>
      </c>
      <c r="O39" s="50">
        <f t="shared" si="8"/>
        <v>43.496223230817122</v>
      </c>
      <c r="P39" s="9"/>
    </row>
    <row r="40" spans="1:16">
      <c r="A40" s="12"/>
      <c r="B40" s="25">
        <v>335.21</v>
      </c>
      <c r="C40" s="20" t="s">
        <v>41</v>
      </c>
      <c r="D40" s="49">
        <v>19849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7"/>
        <v>19849</v>
      </c>
      <c r="O40" s="50">
        <f t="shared" si="8"/>
        <v>0.32522816273696975</v>
      </c>
      <c r="P40" s="9"/>
    </row>
    <row r="41" spans="1:16">
      <c r="A41" s="12"/>
      <c r="B41" s="25">
        <v>337.6</v>
      </c>
      <c r="C41" s="20" t="s">
        <v>100</v>
      </c>
      <c r="D41" s="49">
        <v>39907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>SUM(D41:M41)</f>
        <v>39907</v>
      </c>
      <c r="O41" s="50">
        <f t="shared" si="8"/>
        <v>0.65388081466795567</v>
      </c>
      <c r="P41" s="9"/>
    </row>
    <row r="42" spans="1:16">
      <c r="A42" s="12"/>
      <c r="B42" s="25">
        <v>337.7</v>
      </c>
      <c r="C42" s="20" t="s">
        <v>101</v>
      </c>
      <c r="D42" s="49">
        <v>0</v>
      </c>
      <c r="E42" s="49">
        <v>0</v>
      </c>
      <c r="F42" s="49">
        <v>0</v>
      </c>
      <c r="G42" s="49">
        <v>859607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>SUM(D42:M42)</f>
        <v>859607</v>
      </c>
      <c r="O42" s="50">
        <f t="shared" si="8"/>
        <v>14.084760203830839</v>
      </c>
      <c r="P42" s="9"/>
    </row>
    <row r="43" spans="1:16">
      <c r="A43" s="12"/>
      <c r="B43" s="25">
        <v>338</v>
      </c>
      <c r="C43" s="20" t="s">
        <v>43</v>
      </c>
      <c r="D43" s="49">
        <v>125070</v>
      </c>
      <c r="E43" s="49">
        <v>3257873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>SUM(D43:M43)</f>
        <v>3382943</v>
      </c>
      <c r="O43" s="50">
        <f t="shared" si="8"/>
        <v>55.429912667332992</v>
      </c>
      <c r="P43" s="9"/>
    </row>
    <row r="44" spans="1:16">
      <c r="A44" s="12"/>
      <c r="B44" s="25">
        <v>339</v>
      </c>
      <c r="C44" s="20" t="s">
        <v>44</v>
      </c>
      <c r="D44" s="49">
        <v>62116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>SUM(D44:M44)</f>
        <v>62116</v>
      </c>
      <c r="O44" s="50">
        <f t="shared" si="8"/>
        <v>1.0177778506005144</v>
      </c>
      <c r="P44" s="9"/>
    </row>
    <row r="45" spans="1:16" ht="15.75">
      <c r="A45" s="29" t="s">
        <v>49</v>
      </c>
      <c r="B45" s="30"/>
      <c r="C45" s="31"/>
      <c r="D45" s="32">
        <f t="shared" ref="D45:M45" si="9">SUM(D46:D59)</f>
        <v>2715924</v>
      </c>
      <c r="E45" s="32">
        <f t="shared" si="9"/>
        <v>241618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65724804</v>
      </c>
      <c r="J45" s="32">
        <f t="shared" si="9"/>
        <v>21628135</v>
      </c>
      <c r="K45" s="32">
        <f t="shared" si="9"/>
        <v>0</v>
      </c>
      <c r="L45" s="32">
        <f t="shared" si="9"/>
        <v>0</v>
      </c>
      <c r="M45" s="32">
        <f t="shared" si="9"/>
        <v>40533</v>
      </c>
      <c r="N45" s="32">
        <f>SUM(D45:M45)</f>
        <v>90351014</v>
      </c>
      <c r="O45" s="45">
        <f t="shared" si="8"/>
        <v>1480.4118234995331</v>
      </c>
      <c r="P45" s="10"/>
    </row>
    <row r="46" spans="1:16">
      <c r="A46" s="12"/>
      <c r="B46" s="25">
        <v>341.2</v>
      </c>
      <c r="C46" s="20" t="s">
        <v>52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21583120</v>
      </c>
      <c r="K46" s="49">
        <v>0</v>
      </c>
      <c r="L46" s="49">
        <v>0</v>
      </c>
      <c r="M46" s="49">
        <v>0</v>
      </c>
      <c r="N46" s="49">
        <f t="shared" ref="N46:N59" si="10">SUM(D46:M46)</f>
        <v>21583120</v>
      </c>
      <c r="O46" s="50">
        <f t="shared" si="8"/>
        <v>353.64191968016252</v>
      </c>
      <c r="P46" s="9"/>
    </row>
    <row r="47" spans="1:16">
      <c r="A47" s="12"/>
      <c r="B47" s="25">
        <v>341.9</v>
      </c>
      <c r="C47" s="20" t="s">
        <v>53</v>
      </c>
      <c r="D47" s="49">
        <v>173139</v>
      </c>
      <c r="E47" s="49">
        <v>83938</v>
      </c>
      <c r="F47" s="49">
        <v>0</v>
      </c>
      <c r="G47" s="49">
        <v>0</v>
      </c>
      <c r="H47" s="49">
        <v>0</v>
      </c>
      <c r="I47" s="49">
        <v>0</v>
      </c>
      <c r="J47" s="49">
        <v>45015</v>
      </c>
      <c r="K47" s="49">
        <v>0</v>
      </c>
      <c r="L47" s="49">
        <v>0</v>
      </c>
      <c r="M47" s="49">
        <v>0</v>
      </c>
      <c r="N47" s="49">
        <f t="shared" si="10"/>
        <v>302092</v>
      </c>
      <c r="O47" s="50">
        <f t="shared" si="8"/>
        <v>4.9498123904245386</v>
      </c>
      <c r="P47" s="9"/>
    </row>
    <row r="48" spans="1:16">
      <c r="A48" s="12"/>
      <c r="B48" s="25">
        <v>342.1</v>
      </c>
      <c r="C48" s="20" t="s">
        <v>54</v>
      </c>
      <c r="D48" s="49">
        <v>463943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0"/>
        <v>463943</v>
      </c>
      <c r="O48" s="50">
        <f t="shared" si="8"/>
        <v>7.6017597614327146</v>
      </c>
      <c r="P48" s="9"/>
    </row>
    <row r="49" spans="1:16">
      <c r="A49" s="12"/>
      <c r="B49" s="25">
        <v>342.2</v>
      </c>
      <c r="C49" s="20" t="s">
        <v>55</v>
      </c>
      <c r="D49" s="49">
        <v>46346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0"/>
        <v>46346</v>
      </c>
      <c r="O49" s="50">
        <f t="shared" si="8"/>
        <v>0.75938457505202273</v>
      </c>
      <c r="P49" s="9"/>
    </row>
    <row r="50" spans="1:16">
      <c r="A50" s="12"/>
      <c r="B50" s="25">
        <v>343.4</v>
      </c>
      <c r="C50" s="20" t="s">
        <v>56</v>
      </c>
      <c r="D50" s="49">
        <v>56162</v>
      </c>
      <c r="E50" s="49">
        <v>0</v>
      </c>
      <c r="F50" s="49">
        <v>0</v>
      </c>
      <c r="G50" s="49">
        <v>0</v>
      </c>
      <c r="H50" s="49">
        <v>0</v>
      </c>
      <c r="I50" s="49">
        <v>12420171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0"/>
        <v>12476333</v>
      </c>
      <c r="O50" s="50">
        <f t="shared" si="8"/>
        <v>204.42616047582376</v>
      </c>
      <c r="P50" s="9"/>
    </row>
    <row r="51" spans="1:16">
      <c r="A51" s="12"/>
      <c r="B51" s="25">
        <v>343.6</v>
      </c>
      <c r="C51" s="20" t="s">
        <v>57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37397526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0"/>
        <v>37397526</v>
      </c>
      <c r="O51" s="50">
        <f t="shared" si="8"/>
        <v>612.76279267913026</v>
      </c>
      <c r="P51" s="9"/>
    </row>
    <row r="52" spans="1:16">
      <c r="A52" s="12"/>
      <c r="B52" s="25">
        <v>343.9</v>
      </c>
      <c r="C52" s="20" t="s">
        <v>58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8595315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0"/>
        <v>8595315</v>
      </c>
      <c r="O52" s="50">
        <f t="shared" si="8"/>
        <v>140.83523127590897</v>
      </c>
      <c r="P52" s="9"/>
    </row>
    <row r="53" spans="1:16">
      <c r="A53" s="12"/>
      <c r="B53" s="25">
        <v>344.5</v>
      </c>
      <c r="C53" s="20" t="s">
        <v>59</v>
      </c>
      <c r="D53" s="49">
        <v>116742</v>
      </c>
      <c r="E53" s="49">
        <v>117147</v>
      </c>
      <c r="F53" s="49">
        <v>0</v>
      </c>
      <c r="G53" s="49">
        <v>0</v>
      </c>
      <c r="H53" s="49">
        <v>0</v>
      </c>
      <c r="I53" s="49">
        <v>57957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0"/>
        <v>291846</v>
      </c>
      <c r="O53" s="50">
        <f t="shared" si="8"/>
        <v>4.7819304943389422</v>
      </c>
      <c r="P53" s="9"/>
    </row>
    <row r="54" spans="1:16">
      <c r="A54" s="12"/>
      <c r="B54" s="25">
        <v>345.9</v>
      </c>
      <c r="C54" s="20" t="s">
        <v>61</v>
      </c>
      <c r="D54" s="49">
        <v>0</v>
      </c>
      <c r="E54" s="49">
        <v>40533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40533</v>
      </c>
      <c r="N54" s="49">
        <f t="shared" si="10"/>
        <v>81066</v>
      </c>
      <c r="O54" s="50">
        <f t="shared" si="8"/>
        <v>1.3282757942684864</v>
      </c>
      <c r="P54" s="9"/>
    </row>
    <row r="55" spans="1:16">
      <c r="A55" s="12"/>
      <c r="B55" s="25">
        <v>347.2</v>
      </c>
      <c r="C55" s="20" t="s">
        <v>62</v>
      </c>
      <c r="D55" s="49">
        <v>329191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0"/>
        <v>329191</v>
      </c>
      <c r="O55" s="50">
        <f t="shared" si="8"/>
        <v>5.3938326424276184</v>
      </c>
      <c r="P55" s="9"/>
    </row>
    <row r="56" spans="1:16">
      <c r="A56" s="12"/>
      <c r="B56" s="25">
        <v>347.3</v>
      </c>
      <c r="C56" s="20" t="s">
        <v>63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1913021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0"/>
        <v>1913021</v>
      </c>
      <c r="O56" s="50">
        <f t="shared" si="8"/>
        <v>31.345070537923352</v>
      </c>
      <c r="P56" s="9"/>
    </row>
    <row r="57" spans="1:16">
      <c r="A57" s="12"/>
      <c r="B57" s="25">
        <v>347.4</v>
      </c>
      <c r="C57" s="20" t="s">
        <v>64</v>
      </c>
      <c r="D57" s="49">
        <v>23650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0"/>
        <v>23650</v>
      </c>
      <c r="O57" s="50">
        <f t="shared" si="8"/>
        <v>0.38750798774393341</v>
      </c>
      <c r="P57" s="9"/>
    </row>
    <row r="58" spans="1:16">
      <c r="A58" s="12"/>
      <c r="B58" s="25">
        <v>347.5</v>
      </c>
      <c r="C58" s="20" t="s">
        <v>65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5340814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0"/>
        <v>5340814</v>
      </c>
      <c r="O58" s="50">
        <f t="shared" si="8"/>
        <v>87.509855647130152</v>
      </c>
      <c r="P58" s="9"/>
    </row>
    <row r="59" spans="1:16">
      <c r="A59" s="12"/>
      <c r="B59" s="25">
        <v>349</v>
      </c>
      <c r="C59" s="20" t="s">
        <v>1</v>
      </c>
      <c r="D59" s="49">
        <v>1506751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0"/>
        <v>1506751</v>
      </c>
      <c r="O59" s="50">
        <f t="shared" si="8"/>
        <v>24.688289557765724</v>
      </c>
      <c r="P59" s="9"/>
    </row>
    <row r="60" spans="1:16" ht="15.75">
      <c r="A60" s="29" t="s">
        <v>50</v>
      </c>
      <c r="B60" s="30"/>
      <c r="C60" s="31"/>
      <c r="D60" s="32">
        <f t="shared" ref="D60:M60" si="11">SUM(D61:D65)</f>
        <v>2884998</v>
      </c>
      <c r="E60" s="32">
        <f t="shared" si="11"/>
        <v>180024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67" si="12">SUM(D60:M60)</f>
        <v>3065022</v>
      </c>
      <c r="O60" s="45">
        <f t="shared" si="8"/>
        <v>50.220740279530077</v>
      </c>
      <c r="P60" s="10"/>
    </row>
    <row r="61" spans="1:16">
      <c r="A61" s="13"/>
      <c r="B61" s="39">
        <v>351.1</v>
      </c>
      <c r="C61" s="21" t="s">
        <v>68</v>
      </c>
      <c r="D61" s="49">
        <v>197756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2"/>
        <v>197756</v>
      </c>
      <c r="O61" s="50">
        <f t="shared" si="8"/>
        <v>3.2402549524012385</v>
      </c>
      <c r="P61" s="9"/>
    </row>
    <row r="62" spans="1:16">
      <c r="A62" s="13"/>
      <c r="B62" s="39">
        <v>351.9</v>
      </c>
      <c r="C62" s="21" t="s">
        <v>102</v>
      </c>
      <c r="D62" s="49">
        <v>21992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2"/>
        <v>21992</v>
      </c>
      <c r="O62" s="50">
        <f t="shared" si="8"/>
        <v>0.36034146581245596</v>
      </c>
      <c r="P62" s="9"/>
    </row>
    <row r="63" spans="1:16">
      <c r="A63" s="13"/>
      <c r="B63" s="39">
        <v>354</v>
      </c>
      <c r="C63" s="21" t="s">
        <v>69</v>
      </c>
      <c r="D63" s="49">
        <v>247251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2"/>
        <v>247251</v>
      </c>
      <c r="O63" s="50">
        <f t="shared" si="8"/>
        <v>4.051236256984156</v>
      </c>
      <c r="P63" s="9"/>
    </row>
    <row r="64" spans="1:16">
      <c r="A64" s="13"/>
      <c r="B64" s="39">
        <v>355</v>
      </c>
      <c r="C64" s="21" t="s">
        <v>70</v>
      </c>
      <c r="D64" s="49">
        <v>0</v>
      </c>
      <c r="E64" s="49">
        <v>180024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2"/>
        <v>180024</v>
      </c>
      <c r="O64" s="50">
        <f t="shared" si="8"/>
        <v>2.9497140797299735</v>
      </c>
      <c r="P64" s="9"/>
    </row>
    <row r="65" spans="1:119">
      <c r="A65" s="13"/>
      <c r="B65" s="39">
        <v>356</v>
      </c>
      <c r="C65" s="21" t="s">
        <v>71</v>
      </c>
      <c r="D65" s="49">
        <v>2417999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2"/>
        <v>2417999</v>
      </c>
      <c r="O65" s="50">
        <f t="shared" si="8"/>
        <v>39.619193524602252</v>
      </c>
      <c r="P65" s="9"/>
    </row>
    <row r="66" spans="1:119" ht="15.75">
      <c r="A66" s="29" t="s">
        <v>4</v>
      </c>
      <c r="B66" s="30"/>
      <c r="C66" s="31"/>
      <c r="D66" s="32">
        <f t="shared" ref="D66:M66" si="13">SUM(D67:D74)</f>
        <v>712466</v>
      </c>
      <c r="E66" s="32">
        <f t="shared" si="13"/>
        <v>202976</v>
      </c>
      <c r="F66" s="32">
        <f t="shared" si="13"/>
        <v>99433</v>
      </c>
      <c r="G66" s="32">
        <f t="shared" si="13"/>
        <v>106</v>
      </c>
      <c r="H66" s="32">
        <f t="shared" si="13"/>
        <v>0</v>
      </c>
      <c r="I66" s="32">
        <f t="shared" si="13"/>
        <v>1523220</v>
      </c>
      <c r="J66" s="32">
        <f t="shared" si="13"/>
        <v>190483</v>
      </c>
      <c r="K66" s="32">
        <f t="shared" si="13"/>
        <v>11308982</v>
      </c>
      <c r="L66" s="32">
        <f t="shared" si="13"/>
        <v>0</v>
      </c>
      <c r="M66" s="32">
        <f t="shared" si="13"/>
        <v>179</v>
      </c>
      <c r="N66" s="32">
        <f t="shared" si="12"/>
        <v>14037845</v>
      </c>
      <c r="O66" s="45">
        <f t="shared" si="8"/>
        <v>230.01171535776899</v>
      </c>
      <c r="P66" s="10"/>
    </row>
    <row r="67" spans="1:119">
      <c r="A67" s="12"/>
      <c r="B67" s="25">
        <v>361.1</v>
      </c>
      <c r="C67" s="20" t="s">
        <v>73</v>
      </c>
      <c r="D67" s="49">
        <v>244344</v>
      </c>
      <c r="E67" s="49">
        <v>30234</v>
      </c>
      <c r="F67" s="49">
        <v>99433</v>
      </c>
      <c r="G67" s="49">
        <v>76</v>
      </c>
      <c r="H67" s="49">
        <v>0</v>
      </c>
      <c r="I67" s="49">
        <v>54459</v>
      </c>
      <c r="J67" s="49">
        <v>7785</v>
      </c>
      <c r="K67" s="49">
        <v>3175575</v>
      </c>
      <c r="L67" s="49">
        <v>0</v>
      </c>
      <c r="M67" s="49">
        <v>179</v>
      </c>
      <c r="N67" s="49">
        <f t="shared" si="12"/>
        <v>3612085</v>
      </c>
      <c r="O67" s="50">
        <f t="shared" si="8"/>
        <v>59.184430863004046</v>
      </c>
      <c r="P67" s="9"/>
    </row>
    <row r="68" spans="1:119">
      <c r="A68" s="12"/>
      <c r="B68" s="25">
        <v>361.3</v>
      </c>
      <c r="C68" s="20" t="s">
        <v>74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-2130098</v>
      </c>
      <c r="L68" s="49">
        <v>0</v>
      </c>
      <c r="M68" s="49">
        <v>0</v>
      </c>
      <c r="N68" s="49">
        <f t="shared" ref="N68:N74" si="14">SUM(D68:M68)</f>
        <v>-2130098</v>
      </c>
      <c r="O68" s="50">
        <f t="shared" si="8"/>
        <v>-34.901902311939835</v>
      </c>
      <c r="P68" s="9"/>
    </row>
    <row r="69" spans="1:119">
      <c r="A69" s="12"/>
      <c r="B69" s="25">
        <v>362</v>
      </c>
      <c r="C69" s="20" t="s">
        <v>75</v>
      </c>
      <c r="D69" s="49">
        <v>28951</v>
      </c>
      <c r="E69" s="49">
        <v>11500</v>
      </c>
      <c r="F69" s="49">
        <v>0</v>
      </c>
      <c r="G69" s="49">
        <v>0</v>
      </c>
      <c r="H69" s="49">
        <v>0</v>
      </c>
      <c r="I69" s="49">
        <v>1003719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4"/>
        <v>1044170</v>
      </c>
      <c r="O69" s="50">
        <f t="shared" ref="O69:O79" si="15">(N69/O$81)</f>
        <v>17.108846323999281</v>
      </c>
      <c r="P69" s="9"/>
    </row>
    <row r="70" spans="1:119">
      <c r="A70" s="12"/>
      <c r="B70" s="25">
        <v>364</v>
      </c>
      <c r="C70" s="20" t="s">
        <v>76</v>
      </c>
      <c r="D70" s="49">
        <v>70681</v>
      </c>
      <c r="E70" s="49">
        <v>0</v>
      </c>
      <c r="F70" s="49">
        <v>0</v>
      </c>
      <c r="G70" s="49">
        <v>0</v>
      </c>
      <c r="H70" s="49">
        <v>0</v>
      </c>
      <c r="I70" s="49">
        <v>-55077</v>
      </c>
      <c r="J70" s="49">
        <v>-583</v>
      </c>
      <c r="K70" s="49">
        <v>0</v>
      </c>
      <c r="L70" s="49">
        <v>0</v>
      </c>
      <c r="M70" s="49">
        <v>0</v>
      </c>
      <c r="N70" s="49">
        <f t="shared" si="14"/>
        <v>15021</v>
      </c>
      <c r="O70" s="50">
        <f t="shared" si="15"/>
        <v>0.24612082384362047</v>
      </c>
      <c r="P70" s="9"/>
    </row>
    <row r="71" spans="1:119">
      <c r="A71" s="12"/>
      <c r="B71" s="25">
        <v>365</v>
      </c>
      <c r="C71" s="20" t="s">
        <v>103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6677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4"/>
        <v>6677</v>
      </c>
      <c r="O71" s="50">
        <f t="shared" si="15"/>
        <v>0.10940341793514771</v>
      </c>
      <c r="P71" s="9"/>
    </row>
    <row r="72" spans="1:119">
      <c r="A72" s="12"/>
      <c r="B72" s="25">
        <v>366</v>
      </c>
      <c r="C72" s="20" t="s">
        <v>77</v>
      </c>
      <c r="D72" s="49">
        <v>161422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4"/>
        <v>161422</v>
      </c>
      <c r="O72" s="50">
        <f t="shared" si="15"/>
        <v>2.6449181563467747</v>
      </c>
      <c r="P72" s="9"/>
    </row>
    <row r="73" spans="1:119">
      <c r="A73" s="12"/>
      <c r="B73" s="25">
        <v>368</v>
      </c>
      <c r="C73" s="20" t="s">
        <v>78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10263505</v>
      </c>
      <c r="L73" s="49">
        <v>0</v>
      </c>
      <c r="M73" s="49">
        <v>0</v>
      </c>
      <c r="N73" s="49">
        <f t="shared" si="14"/>
        <v>10263505</v>
      </c>
      <c r="O73" s="50">
        <f t="shared" si="15"/>
        <v>168.16871753698939</v>
      </c>
      <c r="P73" s="9"/>
    </row>
    <row r="74" spans="1:119">
      <c r="A74" s="12"/>
      <c r="B74" s="25">
        <v>369.9</v>
      </c>
      <c r="C74" s="20" t="s">
        <v>80</v>
      </c>
      <c r="D74" s="49">
        <v>207068</v>
      </c>
      <c r="E74" s="49">
        <v>161242</v>
      </c>
      <c r="F74" s="49">
        <v>0</v>
      </c>
      <c r="G74" s="49">
        <v>30</v>
      </c>
      <c r="H74" s="49">
        <v>0</v>
      </c>
      <c r="I74" s="49">
        <v>513442</v>
      </c>
      <c r="J74" s="49">
        <v>183281</v>
      </c>
      <c r="K74" s="49">
        <v>0</v>
      </c>
      <c r="L74" s="49">
        <v>0</v>
      </c>
      <c r="M74" s="49">
        <v>0</v>
      </c>
      <c r="N74" s="49">
        <f t="shared" si="14"/>
        <v>1065063</v>
      </c>
      <c r="O74" s="50">
        <f t="shared" si="15"/>
        <v>17.451180547590567</v>
      </c>
      <c r="P74" s="9"/>
    </row>
    <row r="75" spans="1:119" ht="15.75">
      <c r="A75" s="29" t="s">
        <v>51</v>
      </c>
      <c r="B75" s="30"/>
      <c r="C75" s="31"/>
      <c r="D75" s="32">
        <f t="shared" ref="D75:M75" si="16">SUM(D76:D78)</f>
        <v>10180007</v>
      </c>
      <c r="E75" s="32">
        <f t="shared" si="16"/>
        <v>2611269</v>
      </c>
      <c r="F75" s="32">
        <f t="shared" si="16"/>
        <v>37391032</v>
      </c>
      <c r="G75" s="32">
        <f t="shared" si="16"/>
        <v>600000</v>
      </c>
      <c r="H75" s="32">
        <f t="shared" si="16"/>
        <v>0</v>
      </c>
      <c r="I75" s="32">
        <f t="shared" si="16"/>
        <v>721000</v>
      </c>
      <c r="J75" s="32">
        <f t="shared" si="16"/>
        <v>125000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>SUM(D75:M75)</f>
        <v>51628308</v>
      </c>
      <c r="O75" s="45">
        <f t="shared" si="15"/>
        <v>845.93580311644905</v>
      </c>
      <c r="P75" s="9"/>
    </row>
    <row r="76" spans="1:119">
      <c r="A76" s="12"/>
      <c r="B76" s="25">
        <v>381</v>
      </c>
      <c r="C76" s="20" t="s">
        <v>81</v>
      </c>
      <c r="D76" s="49">
        <v>10136695</v>
      </c>
      <c r="E76" s="49">
        <v>2611269</v>
      </c>
      <c r="F76" s="49">
        <v>2629329</v>
      </c>
      <c r="G76" s="49">
        <v>600000</v>
      </c>
      <c r="H76" s="49">
        <v>0</v>
      </c>
      <c r="I76" s="49">
        <v>721000</v>
      </c>
      <c r="J76" s="49">
        <v>125000</v>
      </c>
      <c r="K76" s="49">
        <v>0</v>
      </c>
      <c r="L76" s="49">
        <v>0</v>
      </c>
      <c r="M76" s="49">
        <v>0</v>
      </c>
      <c r="N76" s="49">
        <f>SUM(D76:M76)</f>
        <v>16823293</v>
      </c>
      <c r="O76" s="50">
        <f t="shared" si="15"/>
        <v>275.65160328357717</v>
      </c>
      <c r="P76" s="9"/>
    </row>
    <row r="77" spans="1:119">
      <c r="A77" s="12"/>
      <c r="B77" s="25">
        <v>384</v>
      </c>
      <c r="C77" s="20" t="s">
        <v>82</v>
      </c>
      <c r="D77" s="49">
        <v>0</v>
      </c>
      <c r="E77" s="49">
        <v>0</v>
      </c>
      <c r="F77" s="49">
        <v>34761703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f>SUM(D77:M77)</f>
        <v>34761703</v>
      </c>
      <c r="O77" s="50">
        <f t="shared" si="15"/>
        <v>569.57452769903819</v>
      </c>
      <c r="P77" s="9"/>
    </row>
    <row r="78" spans="1:119" ht="15.75" thickBot="1">
      <c r="A78" s="46"/>
      <c r="B78" s="47">
        <v>393</v>
      </c>
      <c r="C78" s="48" t="s">
        <v>105</v>
      </c>
      <c r="D78" s="49">
        <v>43312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f>SUM(D78:M78)</f>
        <v>43312</v>
      </c>
      <c r="O78" s="50">
        <f t="shared" si="15"/>
        <v>0.70967213383362548</v>
      </c>
      <c r="P78" s="9"/>
    </row>
    <row r="79" spans="1:119" ht="16.5" thickBot="1">
      <c r="A79" s="14" t="s">
        <v>66</v>
      </c>
      <c r="B79" s="23"/>
      <c r="C79" s="22"/>
      <c r="D79" s="15">
        <f t="shared" ref="D79:M79" si="17">SUM(D5,D17,D27,D45,D60,D66,D75)</f>
        <v>64725986</v>
      </c>
      <c r="E79" s="15">
        <f t="shared" si="17"/>
        <v>11480712</v>
      </c>
      <c r="F79" s="15">
        <f t="shared" si="17"/>
        <v>39074669</v>
      </c>
      <c r="G79" s="15">
        <f t="shared" si="17"/>
        <v>2379188</v>
      </c>
      <c r="H79" s="15">
        <f t="shared" si="17"/>
        <v>0</v>
      </c>
      <c r="I79" s="15">
        <f t="shared" si="17"/>
        <v>67999520</v>
      </c>
      <c r="J79" s="15">
        <f t="shared" si="17"/>
        <v>21943618</v>
      </c>
      <c r="K79" s="15">
        <f t="shared" si="17"/>
        <v>11308982</v>
      </c>
      <c r="L79" s="15">
        <f t="shared" si="17"/>
        <v>0</v>
      </c>
      <c r="M79" s="15">
        <f t="shared" si="17"/>
        <v>151605</v>
      </c>
      <c r="N79" s="15">
        <f>SUM(D79:M79)</f>
        <v>219064280</v>
      </c>
      <c r="O79" s="38">
        <f t="shared" si="15"/>
        <v>3589.3935868656913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21" t="s">
        <v>110</v>
      </c>
      <c r="M81" s="121"/>
      <c r="N81" s="121"/>
      <c r="O81" s="43">
        <v>61031</v>
      </c>
    </row>
    <row r="82" spans="1:15">
      <c r="A82" s="122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6"/>
    </row>
    <row r="83" spans="1:15" ht="15.75" customHeight="1" thickBot="1">
      <c r="A83" s="123" t="s">
        <v>107</v>
      </c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8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83</v>
      </c>
      <c r="B3" s="111"/>
      <c r="C3" s="112"/>
      <c r="D3" s="131" t="s">
        <v>45</v>
      </c>
      <c r="E3" s="132"/>
      <c r="F3" s="132"/>
      <c r="G3" s="132"/>
      <c r="H3" s="133"/>
      <c r="I3" s="131" t="s">
        <v>46</v>
      </c>
      <c r="J3" s="133"/>
      <c r="K3" s="131" t="s">
        <v>48</v>
      </c>
      <c r="L3" s="133"/>
      <c r="M3" s="36"/>
      <c r="N3" s="37"/>
      <c r="O3" s="134" t="s">
        <v>88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36228404</v>
      </c>
      <c r="E5" s="27">
        <f t="shared" si="0"/>
        <v>727035</v>
      </c>
      <c r="F5" s="27">
        <f t="shared" si="0"/>
        <v>1594757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140400</v>
      </c>
      <c r="N5" s="28">
        <f>SUM(D5:M5)</f>
        <v>38690596</v>
      </c>
      <c r="O5" s="33">
        <f t="shared" ref="O5:O36" si="1">(N5/O$87)</f>
        <v>634.2200803212852</v>
      </c>
      <c r="P5" s="6"/>
    </row>
    <row r="6" spans="1:133">
      <c r="A6" s="12"/>
      <c r="B6" s="25">
        <v>311</v>
      </c>
      <c r="C6" s="20" t="s">
        <v>3</v>
      </c>
      <c r="D6" s="49">
        <v>23172121</v>
      </c>
      <c r="E6" s="49">
        <v>0</v>
      </c>
      <c r="F6" s="49">
        <v>1594757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140400</v>
      </c>
      <c r="N6" s="49">
        <f>SUM(D6:M6)</f>
        <v>24907278</v>
      </c>
      <c r="O6" s="50">
        <f t="shared" si="1"/>
        <v>408.2825670027047</v>
      </c>
      <c r="P6" s="9"/>
    </row>
    <row r="7" spans="1:133">
      <c r="A7" s="12"/>
      <c r="B7" s="25">
        <v>312.10000000000002</v>
      </c>
      <c r="C7" s="20" t="s">
        <v>94</v>
      </c>
      <c r="D7" s="49">
        <v>981328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981328</v>
      </c>
      <c r="O7" s="50">
        <f t="shared" si="1"/>
        <v>16.086025735595442</v>
      </c>
      <c r="P7" s="9"/>
    </row>
    <row r="8" spans="1:133">
      <c r="A8" s="12"/>
      <c r="B8" s="25">
        <v>312.41000000000003</v>
      </c>
      <c r="C8" s="20" t="s">
        <v>11</v>
      </c>
      <c r="D8" s="49">
        <v>0</v>
      </c>
      <c r="E8" s="49">
        <v>727035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727035</v>
      </c>
      <c r="O8" s="50">
        <f t="shared" si="1"/>
        <v>11.917629702483403</v>
      </c>
      <c r="P8" s="9"/>
    </row>
    <row r="9" spans="1:133">
      <c r="A9" s="12"/>
      <c r="B9" s="25">
        <v>312.51</v>
      </c>
      <c r="C9" s="20" t="s">
        <v>95</v>
      </c>
      <c r="D9" s="49">
        <v>448596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>SUM(D9:M9)</f>
        <v>448596</v>
      </c>
      <c r="O9" s="50">
        <f t="shared" si="1"/>
        <v>7.3534300467174818</v>
      </c>
      <c r="P9" s="9"/>
    </row>
    <row r="10" spans="1:133">
      <c r="A10" s="12"/>
      <c r="B10" s="25">
        <v>312.52</v>
      </c>
      <c r="C10" s="20" t="s">
        <v>91</v>
      </c>
      <c r="D10" s="49">
        <v>326506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>SUM(D10:M10)</f>
        <v>326506</v>
      </c>
      <c r="O10" s="50">
        <f t="shared" si="1"/>
        <v>5.3521186787968196</v>
      </c>
      <c r="P10" s="9"/>
    </row>
    <row r="11" spans="1:133">
      <c r="A11" s="12"/>
      <c r="B11" s="25">
        <v>314.10000000000002</v>
      </c>
      <c r="C11" s="20" t="s">
        <v>12</v>
      </c>
      <c r="D11" s="49">
        <v>5422020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5422020</v>
      </c>
      <c r="O11" s="50">
        <f t="shared" si="1"/>
        <v>88.878288664863533</v>
      </c>
      <c r="P11" s="9"/>
    </row>
    <row r="12" spans="1:133">
      <c r="A12" s="12"/>
      <c r="B12" s="25">
        <v>314.2</v>
      </c>
      <c r="C12" s="20" t="s">
        <v>14</v>
      </c>
      <c r="D12" s="49">
        <v>3439533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3439533</v>
      </c>
      <c r="O12" s="50">
        <f t="shared" si="1"/>
        <v>56.381165478239488</v>
      </c>
      <c r="P12" s="9"/>
    </row>
    <row r="13" spans="1:133">
      <c r="A13" s="12"/>
      <c r="B13" s="25">
        <v>314.3</v>
      </c>
      <c r="C13" s="20" t="s">
        <v>13</v>
      </c>
      <c r="D13" s="49">
        <v>1106017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1106017</v>
      </c>
      <c r="O13" s="50">
        <f t="shared" si="1"/>
        <v>18.129940168838619</v>
      </c>
      <c r="P13" s="9"/>
    </row>
    <row r="14" spans="1:133">
      <c r="A14" s="12"/>
      <c r="B14" s="25">
        <v>314.39999999999998</v>
      </c>
      <c r="C14" s="20" t="s">
        <v>15</v>
      </c>
      <c r="D14" s="49">
        <v>198162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198162</v>
      </c>
      <c r="O14" s="50">
        <f t="shared" si="1"/>
        <v>3.2482911236783871</v>
      </c>
      <c r="P14" s="9"/>
    </row>
    <row r="15" spans="1:133">
      <c r="A15" s="12"/>
      <c r="B15" s="25">
        <v>314.8</v>
      </c>
      <c r="C15" s="20" t="s">
        <v>16</v>
      </c>
      <c r="D15" s="49">
        <v>60357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60357</v>
      </c>
      <c r="O15" s="50">
        <f t="shared" si="1"/>
        <v>0.9893779198426359</v>
      </c>
      <c r="P15" s="9"/>
    </row>
    <row r="16" spans="1:133">
      <c r="A16" s="12"/>
      <c r="B16" s="25">
        <v>316</v>
      </c>
      <c r="C16" s="20" t="s">
        <v>17</v>
      </c>
      <c r="D16" s="49">
        <v>1073764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1073764</v>
      </c>
      <c r="O16" s="50">
        <f t="shared" si="1"/>
        <v>17.60124579952463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6276864</v>
      </c>
      <c r="E17" s="32">
        <f t="shared" si="3"/>
        <v>1901600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8178464</v>
      </c>
      <c r="O17" s="45">
        <f t="shared" si="1"/>
        <v>134.0621916236374</v>
      </c>
      <c r="P17" s="10"/>
    </row>
    <row r="18" spans="1:16">
      <c r="A18" s="12"/>
      <c r="B18" s="25">
        <v>322</v>
      </c>
      <c r="C18" s="20" t="s">
        <v>0</v>
      </c>
      <c r="D18" s="49">
        <v>0</v>
      </c>
      <c r="E18" s="49">
        <v>904864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>SUM(D18:M18)</f>
        <v>904864</v>
      </c>
      <c r="O18" s="50">
        <f t="shared" si="1"/>
        <v>14.832620277026473</v>
      </c>
      <c r="P18" s="9"/>
    </row>
    <row r="19" spans="1:16">
      <c r="A19" s="12"/>
      <c r="B19" s="25">
        <v>323.10000000000002</v>
      </c>
      <c r="C19" s="20" t="s">
        <v>19</v>
      </c>
      <c r="D19" s="49">
        <v>5703685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ref="N19:N25" si="4">SUM(D19:M19)</f>
        <v>5703685</v>
      </c>
      <c r="O19" s="50">
        <f t="shared" si="1"/>
        <v>93.495369232030157</v>
      </c>
      <c r="P19" s="9"/>
    </row>
    <row r="20" spans="1:16">
      <c r="A20" s="12"/>
      <c r="B20" s="25">
        <v>323.39999999999998</v>
      </c>
      <c r="C20" s="20" t="s">
        <v>20</v>
      </c>
      <c r="D20" s="49">
        <v>330024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330024</v>
      </c>
      <c r="O20" s="50">
        <f t="shared" si="1"/>
        <v>5.4097860831079423</v>
      </c>
      <c r="P20" s="9"/>
    </row>
    <row r="21" spans="1:16">
      <c r="A21" s="12"/>
      <c r="B21" s="25">
        <v>323.89999999999998</v>
      </c>
      <c r="C21" s="20" t="s">
        <v>21</v>
      </c>
      <c r="D21" s="49">
        <v>238788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238788</v>
      </c>
      <c r="O21" s="50">
        <f t="shared" si="1"/>
        <v>3.9142365379886894</v>
      </c>
      <c r="P21" s="9"/>
    </row>
    <row r="22" spans="1:16">
      <c r="A22" s="12"/>
      <c r="B22" s="25">
        <v>324.11</v>
      </c>
      <c r="C22" s="20" t="s">
        <v>22</v>
      </c>
      <c r="D22" s="49">
        <v>0</v>
      </c>
      <c r="E22" s="49">
        <v>204551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204551</v>
      </c>
      <c r="O22" s="50">
        <f t="shared" si="1"/>
        <v>3.3530202442422752</v>
      </c>
      <c r="P22" s="9"/>
    </row>
    <row r="23" spans="1:16">
      <c r="A23" s="12"/>
      <c r="B23" s="25">
        <v>324.31</v>
      </c>
      <c r="C23" s="20" t="s">
        <v>23</v>
      </c>
      <c r="D23" s="49">
        <v>0</v>
      </c>
      <c r="E23" s="49">
        <v>124481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124481</v>
      </c>
      <c r="O23" s="50">
        <f t="shared" si="1"/>
        <v>2.0405048766494551</v>
      </c>
      <c r="P23" s="9"/>
    </row>
    <row r="24" spans="1:16">
      <c r="A24" s="12"/>
      <c r="B24" s="25">
        <v>324.61</v>
      </c>
      <c r="C24" s="20" t="s">
        <v>24</v>
      </c>
      <c r="D24" s="49">
        <v>0</v>
      </c>
      <c r="E24" s="49">
        <v>249473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249473</v>
      </c>
      <c r="O24" s="50">
        <f t="shared" si="1"/>
        <v>4.0893861158921396</v>
      </c>
      <c r="P24" s="9"/>
    </row>
    <row r="25" spans="1:16">
      <c r="A25" s="12"/>
      <c r="B25" s="25">
        <v>324.70999999999998</v>
      </c>
      <c r="C25" s="20" t="s">
        <v>25</v>
      </c>
      <c r="D25" s="49">
        <v>0</v>
      </c>
      <c r="E25" s="49">
        <v>233396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233396</v>
      </c>
      <c r="O25" s="50">
        <f t="shared" si="1"/>
        <v>3.8258503401360544</v>
      </c>
      <c r="P25" s="9"/>
    </row>
    <row r="26" spans="1:16">
      <c r="A26" s="12"/>
      <c r="B26" s="25">
        <v>329</v>
      </c>
      <c r="C26" s="20" t="s">
        <v>27</v>
      </c>
      <c r="D26" s="49">
        <v>4367</v>
      </c>
      <c r="E26" s="49">
        <v>184835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ref="N26:N34" si="5">SUM(D26:M26)</f>
        <v>189202</v>
      </c>
      <c r="O26" s="50">
        <f t="shared" si="1"/>
        <v>3.1014179165642162</v>
      </c>
      <c r="P26" s="9"/>
    </row>
    <row r="27" spans="1:16" ht="15.75">
      <c r="A27" s="29" t="s">
        <v>29</v>
      </c>
      <c r="B27" s="30"/>
      <c r="C27" s="31"/>
      <c r="D27" s="32">
        <f>SUM(D28:D48)</f>
        <v>6262025</v>
      </c>
      <c r="E27" s="32">
        <f t="shared" ref="E27:M27" si="6">SUM(E28:E48)</f>
        <v>8507490</v>
      </c>
      <c r="F27" s="32">
        <f t="shared" si="6"/>
        <v>0</v>
      </c>
      <c r="G27" s="32">
        <f t="shared" si="6"/>
        <v>1203475</v>
      </c>
      <c r="H27" s="32">
        <f t="shared" si="6"/>
        <v>0</v>
      </c>
      <c r="I27" s="32">
        <f t="shared" si="6"/>
        <v>400268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16373258</v>
      </c>
      <c r="O27" s="45">
        <f t="shared" si="1"/>
        <v>268.39206622408</v>
      </c>
      <c r="P27" s="10"/>
    </row>
    <row r="28" spans="1:16">
      <c r="A28" s="12"/>
      <c r="B28" s="25">
        <v>331.1</v>
      </c>
      <c r="C28" s="20" t="s">
        <v>96</v>
      </c>
      <c r="D28" s="49">
        <v>0</v>
      </c>
      <c r="E28" s="49">
        <v>0</v>
      </c>
      <c r="F28" s="49">
        <v>0</v>
      </c>
      <c r="G28" s="49">
        <v>353129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5"/>
        <v>353129</v>
      </c>
      <c r="O28" s="50">
        <f t="shared" si="1"/>
        <v>5.7885255306942058</v>
      </c>
      <c r="P28" s="9"/>
    </row>
    <row r="29" spans="1:16">
      <c r="A29" s="12"/>
      <c r="B29" s="25">
        <v>331.2</v>
      </c>
      <c r="C29" s="20" t="s">
        <v>28</v>
      </c>
      <c r="D29" s="49">
        <v>0</v>
      </c>
      <c r="E29" s="49">
        <v>0</v>
      </c>
      <c r="F29" s="49">
        <v>0</v>
      </c>
      <c r="G29" s="49">
        <v>165227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5"/>
        <v>165227</v>
      </c>
      <c r="O29" s="50">
        <f t="shared" si="1"/>
        <v>2.7084173428407508</v>
      </c>
      <c r="P29" s="9"/>
    </row>
    <row r="30" spans="1:16">
      <c r="A30" s="12"/>
      <c r="B30" s="25">
        <v>331.35</v>
      </c>
      <c r="C30" s="20" t="s">
        <v>97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240455</v>
      </c>
      <c r="J30" s="49">
        <v>0</v>
      </c>
      <c r="K30" s="49">
        <v>0</v>
      </c>
      <c r="L30" s="49">
        <v>0</v>
      </c>
      <c r="M30" s="49">
        <v>0</v>
      </c>
      <c r="N30" s="49">
        <f t="shared" si="5"/>
        <v>240455</v>
      </c>
      <c r="O30" s="50">
        <f t="shared" si="1"/>
        <v>3.9415621670354888</v>
      </c>
      <c r="P30" s="9"/>
    </row>
    <row r="31" spans="1:16">
      <c r="A31" s="12"/>
      <c r="B31" s="25">
        <v>331.49</v>
      </c>
      <c r="C31" s="20" t="s">
        <v>98</v>
      </c>
      <c r="D31" s="49">
        <v>0</v>
      </c>
      <c r="E31" s="49">
        <v>0</v>
      </c>
      <c r="F31" s="49">
        <v>0</v>
      </c>
      <c r="G31" s="49">
        <v>408202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5"/>
        <v>408202</v>
      </c>
      <c r="O31" s="50">
        <f t="shared" si="1"/>
        <v>6.6912875993770999</v>
      </c>
      <c r="P31" s="9"/>
    </row>
    <row r="32" spans="1:16">
      <c r="A32" s="12"/>
      <c r="B32" s="25">
        <v>331.5</v>
      </c>
      <c r="C32" s="20" t="s">
        <v>30</v>
      </c>
      <c r="D32" s="49">
        <v>0</v>
      </c>
      <c r="E32" s="49">
        <v>2887002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5"/>
        <v>2887002</v>
      </c>
      <c r="O32" s="50">
        <f t="shared" si="1"/>
        <v>47.324022621096631</v>
      </c>
      <c r="P32" s="9"/>
    </row>
    <row r="33" spans="1:16">
      <c r="A33" s="12"/>
      <c r="B33" s="25">
        <v>331.9</v>
      </c>
      <c r="C33" s="20" t="s">
        <v>31</v>
      </c>
      <c r="D33" s="49">
        <v>74082</v>
      </c>
      <c r="E33" s="49">
        <v>0</v>
      </c>
      <c r="F33" s="49">
        <v>0</v>
      </c>
      <c r="G33" s="49">
        <v>0</v>
      </c>
      <c r="H33" s="49">
        <v>0</v>
      </c>
      <c r="I33" s="49">
        <v>27314</v>
      </c>
      <c r="J33" s="49">
        <v>0</v>
      </c>
      <c r="K33" s="49">
        <v>0</v>
      </c>
      <c r="L33" s="49">
        <v>0</v>
      </c>
      <c r="M33" s="49">
        <v>0</v>
      </c>
      <c r="N33" s="49">
        <f t="shared" si="5"/>
        <v>101396</v>
      </c>
      <c r="O33" s="50">
        <f t="shared" si="1"/>
        <v>1.6620932710433571</v>
      </c>
      <c r="P33" s="9"/>
    </row>
    <row r="34" spans="1:16">
      <c r="A34" s="12"/>
      <c r="B34" s="25">
        <v>334.2</v>
      </c>
      <c r="C34" s="20" t="s">
        <v>32</v>
      </c>
      <c r="D34" s="49">
        <v>733191</v>
      </c>
      <c r="E34" s="49">
        <v>230388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5"/>
        <v>963579</v>
      </c>
      <c r="O34" s="50">
        <f t="shared" si="1"/>
        <v>15.795082370297516</v>
      </c>
      <c r="P34" s="9"/>
    </row>
    <row r="35" spans="1:16">
      <c r="A35" s="12"/>
      <c r="B35" s="25">
        <v>334.49</v>
      </c>
      <c r="C35" s="20" t="s">
        <v>33</v>
      </c>
      <c r="D35" s="49">
        <v>589036</v>
      </c>
      <c r="E35" s="49">
        <v>15632</v>
      </c>
      <c r="F35" s="49">
        <v>0</v>
      </c>
      <c r="G35" s="49">
        <v>0</v>
      </c>
      <c r="H35" s="49">
        <v>0</v>
      </c>
      <c r="I35" s="49">
        <v>99971</v>
      </c>
      <c r="J35" s="49">
        <v>0</v>
      </c>
      <c r="K35" s="49">
        <v>0</v>
      </c>
      <c r="L35" s="49">
        <v>0</v>
      </c>
      <c r="M35" s="49">
        <v>0</v>
      </c>
      <c r="N35" s="49">
        <f t="shared" ref="N35:N43" si="7">SUM(D35:M35)</f>
        <v>704639</v>
      </c>
      <c r="O35" s="50">
        <f t="shared" si="1"/>
        <v>11.550512253094009</v>
      </c>
      <c r="P35" s="9"/>
    </row>
    <row r="36" spans="1:16">
      <c r="A36" s="12"/>
      <c r="B36" s="25">
        <v>334.5</v>
      </c>
      <c r="C36" s="20" t="s">
        <v>34</v>
      </c>
      <c r="D36" s="49">
        <v>0</v>
      </c>
      <c r="E36" s="49">
        <v>544737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544737</v>
      </c>
      <c r="O36" s="50">
        <f t="shared" si="1"/>
        <v>8.929382837472339</v>
      </c>
      <c r="P36" s="9"/>
    </row>
    <row r="37" spans="1:16">
      <c r="A37" s="12"/>
      <c r="B37" s="25">
        <v>334.7</v>
      </c>
      <c r="C37" s="20" t="s">
        <v>35</v>
      </c>
      <c r="D37" s="49">
        <v>0</v>
      </c>
      <c r="E37" s="49">
        <v>25000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25000</v>
      </c>
      <c r="O37" s="50">
        <f t="shared" ref="O37:O68" si="8">(N37/O$87)</f>
        <v>0.40980247520695023</v>
      </c>
      <c r="P37" s="9"/>
    </row>
    <row r="38" spans="1:16">
      <c r="A38" s="12"/>
      <c r="B38" s="25">
        <v>334.9</v>
      </c>
      <c r="C38" s="20" t="s">
        <v>36</v>
      </c>
      <c r="D38" s="49">
        <v>13120</v>
      </c>
      <c r="E38" s="49">
        <v>0</v>
      </c>
      <c r="F38" s="49">
        <v>0</v>
      </c>
      <c r="G38" s="49">
        <v>0</v>
      </c>
      <c r="H38" s="49">
        <v>0</v>
      </c>
      <c r="I38" s="49">
        <v>3718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16838</v>
      </c>
      <c r="O38" s="50">
        <f t="shared" si="8"/>
        <v>0.27601016310138515</v>
      </c>
      <c r="P38" s="9"/>
    </row>
    <row r="39" spans="1:16">
      <c r="A39" s="12"/>
      <c r="B39" s="25">
        <v>335.12</v>
      </c>
      <c r="C39" s="20" t="s">
        <v>37</v>
      </c>
      <c r="D39" s="49">
        <v>1900651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7"/>
        <v>1900651</v>
      </c>
      <c r="O39" s="50">
        <f t="shared" si="8"/>
        <v>31.155659372182608</v>
      </c>
      <c r="P39" s="9"/>
    </row>
    <row r="40" spans="1:16">
      <c r="A40" s="12"/>
      <c r="B40" s="25">
        <v>335.14</v>
      </c>
      <c r="C40" s="20" t="s">
        <v>38</v>
      </c>
      <c r="D40" s="49">
        <v>30627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7"/>
        <v>30627</v>
      </c>
      <c r="O40" s="50">
        <f t="shared" si="8"/>
        <v>0.50204081632653064</v>
      </c>
      <c r="P40" s="9"/>
    </row>
    <row r="41" spans="1:16">
      <c r="A41" s="12"/>
      <c r="B41" s="25">
        <v>335.15</v>
      </c>
      <c r="C41" s="20" t="s">
        <v>39</v>
      </c>
      <c r="D41" s="49">
        <v>86679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7"/>
        <v>86679</v>
      </c>
      <c r="O41" s="50">
        <f t="shared" si="8"/>
        <v>1.4208507499385297</v>
      </c>
      <c r="P41" s="9"/>
    </row>
    <row r="42" spans="1:16">
      <c r="A42" s="12"/>
      <c r="B42" s="25">
        <v>335.18</v>
      </c>
      <c r="C42" s="20" t="s">
        <v>40</v>
      </c>
      <c r="D42" s="49">
        <v>2623739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7"/>
        <v>2623739</v>
      </c>
      <c r="O42" s="50">
        <f t="shared" si="8"/>
        <v>43.008589459880341</v>
      </c>
      <c r="P42" s="9"/>
    </row>
    <row r="43" spans="1:16">
      <c r="A43" s="12"/>
      <c r="B43" s="25">
        <v>335.21</v>
      </c>
      <c r="C43" s="20" t="s">
        <v>41</v>
      </c>
      <c r="D43" s="49">
        <v>17200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7"/>
        <v>17200</v>
      </c>
      <c r="O43" s="50">
        <f t="shared" si="8"/>
        <v>0.28194410294238176</v>
      </c>
      <c r="P43" s="9"/>
    </row>
    <row r="44" spans="1:16">
      <c r="A44" s="12"/>
      <c r="B44" s="25">
        <v>337.3</v>
      </c>
      <c r="C44" s="20" t="s">
        <v>99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28810</v>
      </c>
      <c r="J44" s="49">
        <v>0</v>
      </c>
      <c r="K44" s="49">
        <v>0</v>
      </c>
      <c r="L44" s="49">
        <v>0</v>
      </c>
      <c r="M44" s="49">
        <v>0</v>
      </c>
      <c r="N44" s="49">
        <f t="shared" ref="N44:N49" si="9">SUM(D44:M44)</f>
        <v>28810</v>
      </c>
      <c r="O44" s="50">
        <f t="shared" si="8"/>
        <v>0.47225637242848945</v>
      </c>
      <c r="P44" s="9"/>
    </row>
    <row r="45" spans="1:16">
      <c r="A45" s="12"/>
      <c r="B45" s="25">
        <v>337.6</v>
      </c>
      <c r="C45" s="20" t="s">
        <v>100</v>
      </c>
      <c r="D45" s="49">
        <v>43143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43143</v>
      </c>
      <c r="O45" s="50">
        <f t="shared" si="8"/>
        <v>0.7072043275141382</v>
      </c>
      <c r="P45" s="9"/>
    </row>
    <row r="46" spans="1:16">
      <c r="A46" s="12"/>
      <c r="B46" s="25">
        <v>337.7</v>
      </c>
      <c r="C46" s="20" t="s">
        <v>101</v>
      </c>
      <c r="D46" s="49">
        <v>0</v>
      </c>
      <c r="E46" s="49">
        <v>0</v>
      </c>
      <c r="F46" s="49">
        <v>0</v>
      </c>
      <c r="G46" s="49">
        <v>276917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276917</v>
      </c>
      <c r="O46" s="50">
        <f t="shared" si="8"/>
        <v>4.539250881075322</v>
      </c>
      <c r="P46" s="9"/>
    </row>
    <row r="47" spans="1:16">
      <c r="A47" s="12"/>
      <c r="B47" s="25">
        <v>338</v>
      </c>
      <c r="C47" s="20" t="s">
        <v>43</v>
      </c>
      <c r="D47" s="49">
        <v>86003</v>
      </c>
      <c r="E47" s="49">
        <v>4804731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4890734</v>
      </c>
      <c r="O47" s="50">
        <f t="shared" si="8"/>
        <v>80.169395951151543</v>
      </c>
      <c r="P47" s="9"/>
    </row>
    <row r="48" spans="1:16">
      <c r="A48" s="12"/>
      <c r="B48" s="25">
        <v>339</v>
      </c>
      <c r="C48" s="20" t="s">
        <v>44</v>
      </c>
      <c r="D48" s="49">
        <v>64554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64554</v>
      </c>
      <c r="O48" s="50">
        <f t="shared" si="8"/>
        <v>1.0581755593803785</v>
      </c>
      <c r="P48" s="9"/>
    </row>
    <row r="49" spans="1:16" ht="15.75">
      <c r="A49" s="29" t="s">
        <v>49</v>
      </c>
      <c r="B49" s="30"/>
      <c r="C49" s="31"/>
      <c r="D49" s="32">
        <f t="shared" ref="D49:M49" si="10">SUM(D50:D63)</f>
        <v>3522451</v>
      </c>
      <c r="E49" s="32">
        <f t="shared" si="10"/>
        <v>248088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62704293</v>
      </c>
      <c r="J49" s="32">
        <f t="shared" si="10"/>
        <v>23266668</v>
      </c>
      <c r="K49" s="32">
        <f t="shared" si="10"/>
        <v>0</v>
      </c>
      <c r="L49" s="32">
        <f t="shared" si="10"/>
        <v>0</v>
      </c>
      <c r="M49" s="32">
        <f t="shared" si="10"/>
        <v>61065</v>
      </c>
      <c r="N49" s="32">
        <f t="shared" si="9"/>
        <v>89802565</v>
      </c>
      <c r="O49" s="45">
        <f t="shared" si="8"/>
        <v>1472.0525366773215</v>
      </c>
      <c r="P49" s="10"/>
    </row>
    <row r="50" spans="1:16">
      <c r="A50" s="12"/>
      <c r="B50" s="25">
        <v>341.2</v>
      </c>
      <c r="C50" s="20" t="s">
        <v>52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23229679</v>
      </c>
      <c r="K50" s="49">
        <v>0</v>
      </c>
      <c r="L50" s="49">
        <v>0</v>
      </c>
      <c r="M50" s="49">
        <v>0</v>
      </c>
      <c r="N50" s="49">
        <f t="shared" ref="N50:N63" si="11">SUM(D50:M50)</f>
        <v>23229679</v>
      </c>
      <c r="O50" s="50">
        <f t="shared" si="8"/>
        <v>380.78319809851649</v>
      </c>
      <c r="P50" s="9"/>
    </row>
    <row r="51" spans="1:16">
      <c r="A51" s="12"/>
      <c r="B51" s="25">
        <v>341.9</v>
      </c>
      <c r="C51" s="20" t="s">
        <v>53</v>
      </c>
      <c r="D51" s="49">
        <v>194853</v>
      </c>
      <c r="E51" s="49">
        <v>87679</v>
      </c>
      <c r="F51" s="49">
        <v>0</v>
      </c>
      <c r="G51" s="49">
        <v>0</v>
      </c>
      <c r="H51" s="49">
        <v>0</v>
      </c>
      <c r="I51" s="49">
        <v>0</v>
      </c>
      <c r="J51" s="49">
        <v>36989</v>
      </c>
      <c r="K51" s="49">
        <v>0</v>
      </c>
      <c r="L51" s="49">
        <v>0</v>
      </c>
      <c r="M51" s="49">
        <v>0</v>
      </c>
      <c r="N51" s="49">
        <f t="shared" si="11"/>
        <v>319521</v>
      </c>
      <c r="O51" s="50">
        <f t="shared" si="8"/>
        <v>5.237619867223998</v>
      </c>
      <c r="P51" s="9"/>
    </row>
    <row r="52" spans="1:16">
      <c r="A52" s="12"/>
      <c r="B52" s="25">
        <v>342.1</v>
      </c>
      <c r="C52" s="20" t="s">
        <v>54</v>
      </c>
      <c r="D52" s="49">
        <v>550453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1"/>
        <v>550453</v>
      </c>
      <c r="O52" s="50">
        <f t="shared" si="8"/>
        <v>9.0230800754036551</v>
      </c>
      <c r="P52" s="9"/>
    </row>
    <row r="53" spans="1:16">
      <c r="A53" s="12"/>
      <c r="B53" s="25">
        <v>342.2</v>
      </c>
      <c r="C53" s="20" t="s">
        <v>55</v>
      </c>
      <c r="D53" s="49">
        <v>122877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1"/>
        <v>122877</v>
      </c>
      <c r="O53" s="50">
        <f t="shared" si="8"/>
        <v>2.0142119498401772</v>
      </c>
      <c r="P53" s="9"/>
    </row>
    <row r="54" spans="1:16">
      <c r="A54" s="12"/>
      <c r="B54" s="25">
        <v>343.4</v>
      </c>
      <c r="C54" s="20" t="s">
        <v>56</v>
      </c>
      <c r="D54" s="49">
        <v>38418</v>
      </c>
      <c r="E54" s="49">
        <v>0</v>
      </c>
      <c r="F54" s="49">
        <v>0</v>
      </c>
      <c r="G54" s="49">
        <v>0</v>
      </c>
      <c r="H54" s="49">
        <v>0</v>
      </c>
      <c r="I54" s="49">
        <v>11760210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1"/>
        <v>11798628</v>
      </c>
      <c r="O54" s="50">
        <f t="shared" si="8"/>
        <v>193.40427833784116</v>
      </c>
      <c r="P54" s="9"/>
    </row>
    <row r="55" spans="1:16">
      <c r="A55" s="12"/>
      <c r="B55" s="25">
        <v>343.6</v>
      </c>
      <c r="C55" s="20" t="s">
        <v>57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35612643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1"/>
        <v>35612643</v>
      </c>
      <c r="O55" s="50">
        <f t="shared" si="8"/>
        <v>583.76597000245886</v>
      </c>
      <c r="P55" s="9"/>
    </row>
    <row r="56" spans="1:16">
      <c r="A56" s="12"/>
      <c r="B56" s="25">
        <v>343.9</v>
      </c>
      <c r="C56" s="20" t="s">
        <v>58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8127255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1"/>
        <v>8127255</v>
      </c>
      <c r="O56" s="50">
        <f t="shared" si="8"/>
        <v>133.22276862552249</v>
      </c>
      <c r="P56" s="9"/>
    </row>
    <row r="57" spans="1:16">
      <c r="A57" s="12"/>
      <c r="B57" s="25">
        <v>344.5</v>
      </c>
      <c r="C57" s="20" t="s">
        <v>59</v>
      </c>
      <c r="D57" s="49">
        <v>119833</v>
      </c>
      <c r="E57" s="49">
        <v>98891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1"/>
        <v>218724</v>
      </c>
      <c r="O57" s="50">
        <f t="shared" si="8"/>
        <v>3.5853454634865995</v>
      </c>
      <c r="P57" s="9"/>
    </row>
    <row r="58" spans="1:16">
      <c r="A58" s="12"/>
      <c r="B58" s="25">
        <v>345.9</v>
      </c>
      <c r="C58" s="20" t="s">
        <v>61</v>
      </c>
      <c r="D58" s="49">
        <v>0</v>
      </c>
      <c r="E58" s="49">
        <v>61065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61065</v>
      </c>
      <c r="N58" s="49">
        <f t="shared" si="11"/>
        <v>122130</v>
      </c>
      <c r="O58" s="50">
        <f t="shared" si="8"/>
        <v>2.0019670518809933</v>
      </c>
      <c r="P58" s="9"/>
    </row>
    <row r="59" spans="1:16">
      <c r="A59" s="12"/>
      <c r="B59" s="25">
        <v>347.2</v>
      </c>
      <c r="C59" s="20" t="s">
        <v>62</v>
      </c>
      <c r="D59" s="49">
        <v>317774</v>
      </c>
      <c r="E59" s="49">
        <v>453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1"/>
        <v>318227</v>
      </c>
      <c r="O59" s="50">
        <f t="shared" si="8"/>
        <v>5.2164084911072859</v>
      </c>
      <c r="P59" s="9"/>
    </row>
    <row r="60" spans="1:16">
      <c r="A60" s="12"/>
      <c r="B60" s="25">
        <v>347.3</v>
      </c>
      <c r="C60" s="20" t="s">
        <v>63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1937258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1"/>
        <v>1937258</v>
      </c>
      <c r="O60" s="50">
        <f t="shared" si="8"/>
        <v>31.755724940578641</v>
      </c>
      <c r="P60" s="9"/>
    </row>
    <row r="61" spans="1:16">
      <c r="A61" s="12"/>
      <c r="B61" s="25">
        <v>347.4</v>
      </c>
      <c r="C61" s="20" t="s">
        <v>64</v>
      </c>
      <c r="D61" s="49">
        <v>18588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1"/>
        <v>18588</v>
      </c>
      <c r="O61" s="50">
        <f t="shared" si="8"/>
        <v>0.30469633636587162</v>
      </c>
      <c r="P61" s="9"/>
    </row>
    <row r="62" spans="1:16">
      <c r="A62" s="12"/>
      <c r="B62" s="25">
        <v>347.5</v>
      </c>
      <c r="C62" s="20" t="s">
        <v>65</v>
      </c>
      <c r="D62" s="49">
        <v>333949</v>
      </c>
      <c r="E62" s="49">
        <v>0</v>
      </c>
      <c r="F62" s="49">
        <v>0</v>
      </c>
      <c r="G62" s="49">
        <v>0</v>
      </c>
      <c r="H62" s="49">
        <v>0</v>
      </c>
      <c r="I62" s="49">
        <v>5266927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1"/>
        <v>5600876</v>
      </c>
      <c r="O62" s="50">
        <f t="shared" si="8"/>
        <v>91.810113925088103</v>
      </c>
      <c r="P62" s="9"/>
    </row>
    <row r="63" spans="1:16">
      <c r="A63" s="12"/>
      <c r="B63" s="25">
        <v>349</v>
      </c>
      <c r="C63" s="20" t="s">
        <v>1</v>
      </c>
      <c r="D63" s="49">
        <v>1825706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1"/>
        <v>1825706</v>
      </c>
      <c r="O63" s="50">
        <f t="shared" si="8"/>
        <v>29.927153512007212</v>
      </c>
      <c r="P63" s="9"/>
    </row>
    <row r="64" spans="1:16" ht="15.75">
      <c r="A64" s="29" t="s">
        <v>50</v>
      </c>
      <c r="B64" s="30"/>
      <c r="C64" s="31"/>
      <c r="D64" s="32">
        <f t="shared" ref="D64:M64" si="12">SUM(D65:D69)</f>
        <v>492330</v>
      </c>
      <c r="E64" s="32">
        <f t="shared" si="12"/>
        <v>154996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ref="N64:N71" si="13">SUM(D64:M64)</f>
        <v>647326</v>
      </c>
      <c r="O64" s="45">
        <f t="shared" si="8"/>
        <v>10.61103188263257</v>
      </c>
      <c r="P64" s="10"/>
    </row>
    <row r="65" spans="1:16">
      <c r="A65" s="13"/>
      <c r="B65" s="39">
        <v>351.1</v>
      </c>
      <c r="C65" s="21" t="s">
        <v>68</v>
      </c>
      <c r="D65" s="49">
        <v>199850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3"/>
        <v>199850</v>
      </c>
      <c r="O65" s="50">
        <f t="shared" si="8"/>
        <v>3.2759609868043604</v>
      </c>
      <c r="P65" s="9"/>
    </row>
    <row r="66" spans="1:16">
      <c r="A66" s="13"/>
      <c r="B66" s="39">
        <v>351.9</v>
      </c>
      <c r="C66" s="21" t="s">
        <v>102</v>
      </c>
      <c r="D66" s="49">
        <v>24999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3"/>
        <v>24999</v>
      </c>
      <c r="O66" s="50">
        <f t="shared" si="8"/>
        <v>0.40978608310794196</v>
      </c>
      <c r="P66" s="9"/>
    </row>
    <row r="67" spans="1:16">
      <c r="A67" s="13"/>
      <c r="B67" s="39">
        <v>354</v>
      </c>
      <c r="C67" s="21" t="s">
        <v>69</v>
      </c>
      <c r="D67" s="49">
        <v>265764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3"/>
        <v>265764</v>
      </c>
      <c r="O67" s="50">
        <f t="shared" si="8"/>
        <v>4.356429800835997</v>
      </c>
      <c r="P67" s="9"/>
    </row>
    <row r="68" spans="1:16">
      <c r="A68" s="13"/>
      <c r="B68" s="39">
        <v>355</v>
      </c>
      <c r="C68" s="21" t="s">
        <v>70</v>
      </c>
      <c r="D68" s="49">
        <v>0</v>
      </c>
      <c r="E68" s="49">
        <v>154996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3"/>
        <v>154996</v>
      </c>
      <c r="O68" s="50">
        <f t="shared" si="8"/>
        <v>2.5407097778870584</v>
      </c>
      <c r="P68" s="9"/>
    </row>
    <row r="69" spans="1:16">
      <c r="A69" s="13"/>
      <c r="B69" s="39">
        <v>356</v>
      </c>
      <c r="C69" s="21" t="s">
        <v>71</v>
      </c>
      <c r="D69" s="49">
        <v>1717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3"/>
        <v>1717</v>
      </c>
      <c r="O69" s="50">
        <f t="shared" ref="O69:O85" si="14">(N69/O$87)</f>
        <v>2.8145233997213342E-2</v>
      </c>
      <c r="P69" s="9"/>
    </row>
    <row r="70" spans="1:16" ht="15.75">
      <c r="A70" s="29" t="s">
        <v>4</v>
      </c>
      <c r="B70" s="30"/>
      <c r="C70" s="31"/>
      <c r="D70" s="32">
        <f>SUM(D71:D79)</f>
        <v>1096911</v>
      </c>
      <c r="E70" s="32">
        <f t="shared" ref="E70:M70" si="15">SUM(E71:E79)</f>
        <v>156258</v>
      </c>
      <c r="F70" s="32">
        <f t="shared" si="15"/>
        <v>183992</v>
      </c>
      <c r="G70" s="32">
        <f t="shared" si="15"/>
        <v>1443</v>
      </c>
      <c r="H70" s="32">
        <f t="shared" si="15"/>
        <v>0</v>
      </c>
      <c r="I70" s="32">
        <f t="shared" si="15"/>
        <v>1664210</v>
      </c>
      <c r="J70" s="32">
        <f t="shared" si="15"/>
        <v>13129</v>
      </c>
      <c r="K70" s="32">
        <f t="shared" si="15"/>
        <v>23281521</v>
      </c>
      <c r="L70" s="32">
        <f t="shared" si="15"/>
        <v>675813</v>
      </c>
      <c r="M70" s="32">
        <f t="shared" si="15"/>
        <v>944</v>
      </c>
      <c r="N70" s="32">
        <f t="shared" si="13"/>
        <v>27074221</v>
      </c>
      <c r="O70" s="45">
        <f t="shared" si="14"/>
        <v>443.80331120399967</v>
      </c>
      <c r="P70" s="10"/>
    </row>
    <row r="71" spans="1:16">
      <c r="A71" s="12"/>
      <c r="B71" s="25">
        <v>361.1</v>
      </c>
      <c r="C71" s="20" t="s">
        <v>73</v>
      </c>
      <c r="D71" s="49">
        <v>565365</v>
      </c>
      <c r="E71" s="49">
        <v>46697</v>
      </c>
      <c r="F71" s="49">
        <v>183796</v>
      </c>
      <c r="G71" s="49">
        <v>768</v>
      </c>
      <c r="H71" s="49">
        <v>0</v>
      </c>
      <c r="I71" s="49">
        <v>73881</v>
      </c>
      <c r="J71" s="49">
        <v>10586</v>
      </c>
      <c r="K71" s="49">
        <v>3124934</v>
      </c>
      <c r="L71" s="49">
        <v>0</v>
      </c>
      <c r="M71" s="49">
        <v>868</v>
      </c>
      <c r="N71" s="49">
        <f t="shared" si="13"/>
        <v>4006895</v>
      </c>
      <c r="O71" s="50">
        <f t="shared" si="14"/>
        <v>65.681419555774113</v>
      </c>
      <c r="P71" s="9"/>
    </row>
    <row r="72" spans="1:16">
      <c r="A72" s="12"/>
      <c r="B72" s="25">
        <v>361.3</v>
      </c>
      <c r="C72" s="20" t="s">
        <v>74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9948830</v>
      </c>
      <c r="L72" s="49">
        <v>0</v>
      </c>
      <c r="M72" s="49">
        <v>0</v>
      </c>
      <c r="N72" s="49">
        <f t="shared" ref="N72:N79" si="16">SUM(D72:M72)</f>
        <v>9948830</v>
      </c>
      <c r="O72" s="50">
        <f t="shared" si="14"/>
        <v>163.08220637652653</v>
      </c>
      <c r="P72" s="9"/>
    </row>
    <row r="73" spans="1:16">
      <c r="A73" s="12"/>
      <c r="B73" s="25">
        <v>362</v>
      </c>
      <c r="C73" s="20" t="s">
        <v>75</v>
      </c>
      <c r="D73" s="49">
        <v>72122</v>
      </c>
      <c r="E73" s="49">
        <v>0</v>
      </c>
      <c r="F73" s="49">
        <v>0</v>
      </c>
      <c r="G73" s="49">
        <v>0</v>
      </c>
      <c r="H73" s="49">
        <v>0</v>
      </c>
      <c r="I73" s="49">
        <v>955019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6"/>
        <v>1027141</v>
      </c>
      <c r="O73" s="50">
        <f t="shared" si="14"/>
        <v>16.836996967461683</v>
      </c>
      <c r="P73" s="9"/>
    </row>
    <row r="74" spans="1:16">
      <c r="A74" s="12"/>
      <c r="B74" s="25">
        <v>364</v>
      </c>
      <c r="C74" s="20" t="s">
        <v>76</v>
      </c>
      <c r="D74" s="49">
        <v>122865</v>
      </c>
      <c r="E74" s="49">
        <v>15360</v>
      </c>
      <c r="F74" s="49">
        <v>0</v>
      </c>
      <c r="G74" s="49">
        <v>0</v>
      </c>
      <c r="H74" s="49">
        <v>0</v>
      </c>
      <c r="I74" s="49">
        <v>157149</v>
      </c>
      <c r="J74" s="49">
        <v>-476</v>
      </c>
      <c r="K74" s="49">
        <v>0</v>
      </c>
      <c r="L74" s="49">
        <v>0</v>
      </c>
      <c r="M74" s="49">
        <v>0</v>
      </c>
      <c r="N74" s="49">
        <f t="shared" si="16"/>
        <v>294898</v>
      </c>
      <c r="O74" s="50">
        <f t="shared" si="14"/>
        <v>4.833997213343169</v>
      </c>
      <c r="P74" s="9"/>
    </row>
    <row r="75" spans="1:16">
      <c r="A75" s="12"/>
      <c r="B75" s="25">
        <v>365</v>
      </c>
      <c r="C75" s="20" t="s">
        <v>103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3819</v>
      </c>
      <c r="J75" s="49">
        <v>0</v>
      </c>
      <c r="K75" s="49">
        <v>0</v>
      </c>
      <c r="L75" s="49">
        <v>0</v>
      </c>
      <c r="M75" s="49">
        <v>0</v>
      </c>
      <c r="N75" s="49">
        <f t="shared" si="16"/>
        <v>3819</v>
      </c>
      <c r="O75" s="50">
        <f t="shared" si="14"/>
        <v>6.2601426112613726E-2</v>
      </c>
      <c r="P75" s="9"/>
    </row>
    <row r="76" spans="1:16">
      <c r="A76" s="12"/>
      <c r="B76" s="25">
        <v>366</v>
      </c>
      <c r="C76" s="20" t="s">
        <v>77</v>
      </c>
      <c r="D76" s="49">
        <v>89167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f t="shared" si="16"/>
        <v>89167</v>
      </c>
      <c r="O76" s="50">
        <f t="shared" si="14"/>
        <v>1.4616342922711254</v>
      </c>
      <c r="P76" s="9"/>
    </row>
    <row r="77" spans="1:16">
      <c r="A77" s="12"/>
      <c r="B77" s="25">
        <v>368</v>
      </c>
      <c r="C77" s="20" t="s">
        <v>78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10207757</v>
      </c>
      <c r="L77" s="49">
        <v>0</v>
      </c>
      <c r="M77" s="49">
        <v>0</v>
      </c>
      <c r="N77" s="49">
        <f t="shared" si="16"/>
        <v>10207757</v>
      </c>
      <c r="O77" s="50">
        <f t="shared" si="14"/>
        <v>167.32656339644291</v>
      </c>
      <c r="P77" s="9"/>
    </row>
    <row r="78" spans="1:16">
      <c r="A78" s="12"/>
      <c r="B78" s="25">
        <v>369.7</v>
      </c>
      <c r="C78" s="20" t="s">
        <v>79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675813</v>
      </c>
      <c r="M78" s="49">
        <v>0</v>
      </c>
      <c r="N78" s="49">
        <f t="shared" si="16"/>
        <v>675813</v>
      </c>
      <c r="O78" s="50">
        <f t="shared" si="14"/>
        <v>11.077993607081387</v>
      </c>
      <c r="P78" s="9"/>
    </row>
    <row r="79" spans="1:16">
      <c r="A79" s="12"/>
      <c r="B79" s="25">
        <v>369.9</v>
      </c>
      <c r="C79" s="20" t="s">
        <v>80</v>
      </c>
      <c r="D79" s="49">
        <v>247392</v>
      </c>
      <c r="E79" s="49">
        <v>94201</v>
      </c>
      <c r="F79" s="49">
        <v>196</v>
      </c>
      <c r="G79" s="49">
        <v>675</v>
      </c>
      <c r="H79" s="49">
        <v>0</v>
      </c>
      <c r="I79" s="49">
        <v>474342</v>
      </c>
      <c r="J79" s="49">
        <v>3019</v>
      </c>
      <c r="K79" s="49">
        <v>0</v>
      </c>
      <c r="L79" s="49">
        <v>0</v>
      </c>
      <c r="M79" s="49">
        <v>76</v>
      </c>
      <c r="N79" s="49">
        <f t="shared" si="16"/>
        <v>819901</v>
      </c>
      <c r="O79" s="50">
        <f t="shared" si="14"/>
        <v>13.43989836898615</v>
      </c>
      <c r="P79" s="9"/>
    </row>
    <row r="80" spans="1:16" ht="15.75">
      <c r="A80" s="29" t="s">
        <v>51</v>
      </c>
      <c r="B80" s="30"/>
      <c r="C80" s="31"/>
      <c r="D80" s="32">
        <f t="shared" ref="D80:M80" si="17">SUM(D81:D84)</f>
        <v>14445728</v>
      </c>
      <c r="E80" s="32">
        <f t="shared" si="17"/>
        <v>3177273</v>
      </c>
      <c r="F80" s="32">
        <f t="shared" si="17"/>
        <v>1312436</v>
      </c>
      <c r="G80" s="32">
        <f t="shared" si="17"/>
        <v>9420000</v>
      </c>
      <c r="H80" s="32">
        <f t="shared" si="17"/>
        <v>0</v>
      </c>
      <c r="I80" s="32">
        <f t="shared" si="17"/>
        <v>956589</v>
      </c>
      <c r="J80" s="32">
        <f t="shared" si="17"/>
        <v>200000</v>
      </c>
      <c r="K80" s="32">
        <f t="shared" si="17"/>
        <v>0</v>
      </c>
      <c r="L80" s="32">
        <f t="shared" si="17"/>
        <v>0</v>
      </c>
      <c r="M80" s="32">
        <f t="shared" si="17"/>
        <v>0</v>
      </c>
      <c r="N80" s="32">
        <f t="shared" ref="N80:N85" si="18">SUM(D80:M80)</f>
        <v>29512026</v>
      </c>
      <c r="O80" s="45">
        <f t="shared" si="14"/>
        <v>483.76405212687484</v>
      </c>
      <c r="P80" s="9"/>
    </row>
    <row r="81" spans="1:119">
      <c r="A81" s="12"/>
      <c r="B81" s="25">
        <v>381</v>
      </c>
      <c r="C81" s="20" t="s">
        <v>81</v>
      </c>
      <c r="D81" s="49">
        <v>14098370</v>
      </c>
      <c r="E81" s="49">
        <v>3177273</v>
      </c>
      <c r="F81" s="49">
        <v>1267436</v>
      </c>
      <c r="G81" s="49">
        <v>120000</v>
      </c>
      <c r="H81" s="49">
        <v>0</v>
      </c>
      <c r="I81" s="49">
        <v>956589</v>
      </c>
      <c r="J81" s="49">
        <v>200000</v>
      </c>
      <c r="K81" s="49">
        <v>0</v>
      </c>
      <c r="L81" s="49">
        <v>0</v>
      </c>
      <c r="M81" s="49">
        <v>0</v>
      </c>
      <c r="N81" s="49">
        <f t="shared" si="18"/>
        <v>19819668</v>
      </c>
      <c r="O81" s="50">
        <f t="shared" si="14"/>
        <v>324.88596016719941</v>
      </c>
      <c r="P81" s="9"/>
    </row>
    <row r="82" spans="1:119">
      <c r="A82" s="12"/>
      <c r="B82" s="25">
        <v>383</v>
      </c>
      <c r="C82" s="20" t="s">
        <v>104</v>
      </c>
      <c r="D82" s="49">
        <v>304100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f t="shared" si="18"/>
        <v>304100</v>
      </c>
      <c r="O82" s="50">
        <f t="shared" si="14"/>
        <v>4.984837308417343</v>
      </c>
      <c r="P82" s="9"/>
    </row>
    <row r="83" spans="1:119">
      <c r="A83" s="12"/>
      <c r="B83" s="25">
        <v>384</v>
      </c>
      <c r="C83" s="20" t="s">
        <v>82</v>
      </c>
      <c r="D83" s="49">
        <v>0</v>
      </c>
      <c r="E83" s="49">
        <v>0</v>
      </c>
      <c r="F83" s="49">
        <v>45000</v>
      </c>
      <c r="G83" s="49">
        <v>9300000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f t="shared" si="18"/>
        <v>9345000</v>
      </c>
      <c r="O83" s="50">
        <f t="shared" si="14"/>
        <v>153.184165232358</v>
      </c>
      <c r="P83" s="9"/>
    </row>
    <row r="84" spans="1:119" ht="15.75" thickBot="1">
      <c r="A84" s="46"/>
      <c r="B84" s="47">
        <v>393</v>
      </c>
      <c r="C84" s="48" t="s">
        <v>105</v>
      </c>
      <c r="D84" s="49">
        <v>43258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f t="shared" si="18"/>
        <v>43258</v>
      </c>
      <c r="O84" s="50">
        <f t="shared" si="14"/>
        <v>0.70908941890009014</v>
      </c>
      <c r="P84" s="9"/>
    </row>
    <row r="85" spans="1:119" ht="16.5" thickBot="1">
      <c r="A85" s="14" t="s">
        <v>66</v>
      </c>
      <c r="B85" s="23"/>
      <c r="C85" s="22"/>
      <c r="D85" s="15">
        <f t="shared" ref="D85:M85" si="19">SUM(D5,D17,D27,D49,D64,D70,D80)</f>
        <v>68324713</v>
      </c>
      <c r="E85" s="15">
        <f t="shared" si="19"/>
        <v>14872740</v>
      </c>
      <c r="F85" s="15">
        <f t="shared" si="19"/>
        <v>3091185</v>
      </c>
      <c r="G85" s="15">
        <f t="shared" si="19"/>
        <v>10624918</v>
      </c>
      <c r="H85" s="15">
        <f t="shared" si="19"/>
        <v>0</v>
      </c>
      <c r="I85" s="15">
        <f t="shared" si="19"/>
        <v>65725360</v>
      </c>
      <c r="J85" s="15">
        <f t="shared" si="19"/>
        <v>23479797</v>
      </c>
      <c r="K85" s="15">
        <f t="shared" si="19"/>
        <v>23281521</v>
      </c>
      <c r="L85" s="15">
        <f t="shared" si="19"/>
        <v>675813</v>
      </c>
      <c r="M85" s="15">
        <f t="shared" si="19"/>
        <v>202409</v>
      </c>
      <c r="N85" s="15">
        <f t="shared" si="18"/>
        <v>210278456</v>
      </c>
      <c r="O85" s="38">
        <f t="shared" si="14"/>
        <v>3446.9052700598313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21" t="s">
        <v>106</v>
      </c>
      <c r="M87" s="121"/>
      <c r="N87" s="121"/>
      <c r="O87" s="43">
        <v>61005</v>
      </c>
    </row>
    <row r="88" spans="1:119">
      <c r="A88" s="122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  <row r="89" spans="1:119" ht="15.75" thickBot="1">
      <c r="A89" s="123" t="s">
        <v>107</v>
      </c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3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83</v>
      </c>
      <c r="B3" s="111"/>
      <c r="C3" s="112"/>
      <c r="D3" s="131" t="s">
        <v>45</v>
      </c>
      <c r="E3" s="132"/>
      <c r="F3" s="132"/>
      <c r="G3" s="132"/>
      <c r="H3" s="133"/>
      <c r="I3" s="131" t="s">
        <v>46</v>
      </c>
      <c r="J3" s="133"/>
      <c r="K3" s="131" t="s">
        <v>48</v>
      </c>
      <c r="L3" s="133"/>
      <c r="M3" s="36"/>
      <c r="N3" s="37"/>
      <c r="O3" s="134" t="s">
        <v>88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39784407</v>
      </c>
      <c r="E5" s="27">
        <f t="shared" si="0"/>
        <v>742724</v>
      </c>
      <c r="F5" s="27">
        <f t="shared" si="0"/>
        <v>1552806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158600</v>
      </c>
      <c r="N5" s="28">
        <f>SUM(D5:M5)</f>
        <v>42238537</v>
      </c>
      <c r="O5" s="33">
        <f t="shared" ref="O5:O36" si="1">(N5/O$80)</f>
        <v>647.75084345479081</v>
      </c>
      <c r="P5" s="6"/>
    </row>
    <row r="6" spans="1:133">
      <c r="A6" s="12"/>
      <c r="B6" s="25">
        <v>311</v>
      </c>
      <c r="C6" s="20" t="s">
        <v>3</v>
      </c>
      <c r="D6" s="49">
        <v>27201796</v>
      </c>
      <c r="E6" s="49">
        <v>0</v>
      </c>
      <c r="F6" s="49">
        <v>1552806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158600</v>
      </c>
      <c r="N6" s="49">
        <f>SUM(D6:M6)</f>
        <v>28913202</v>
      </c>
      <c r="O6" s="50">
        <f t="shared" si="1"/>
        <v>443.39961354435036</v>
      </c>
      <c r="P6" s="9"/>
    </row>
    <row r="7" spans="1:133">
      <c r="A7" s="12"/>
      <c r="B7" s="25">
        <v>312.41000000000003</v>
      </c>
      <c r="C7" s="20" t="s">
        <v>11</v>
      </c>
      <c r="D7" s="49">
        <v>985396</v>
      </c>
      <c r="E7" s="49">
        <v>742724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1728120</v>
      </c>
      <c r="O7" s="50">
        <f t="shared" si="1"/>
        <v>26.501656238498345</v>
      </c>
      <c r="P7" s="9"/>
    </row>
    <row r="8" spans="1:133">
      <c r="A8" s="12"/>
      <c r="B8" s="25">
        <v>312.51</v>
      </c>
      <c r="C8" s="20" t="s">
        <v>90</v>
      </c>
      <c r="D8" s="49">
        <v>411005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>SUM(D8:M8)</f>
        <v>411005</v>
      </c>
      <c r="O8" s="50">
        <f t="shared" si="1"/>
        <v>6.3029842964053486</v>
      </c>
      <c r="P8" s="9"/>
    </row>
    <row r="9" spans="1:133">
      <c r="A9" s="12"/>
      <c r="B9" s="25">
        <v>312.52</v>
      </c>
      <c r="C9" s="20" t="s">
        <v>91</v>
      </c>
      <c r="D9" s="49">
        <v>358186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>SUM(D9:M9)</f>
        <v>358186</v>
      </c>
      <c r="O9" s="50">
        <f t="shared" si="1"/>
        <v>5.49297632192369</v>
      </c>
      <c r="P9" s="9"/>
    </row>
    <row r="10" spans="1:133">
      <c r="A10" s="12"/>
      <c r="B10" s="25">
        <v>314.10000000000002</v>
      </c>
      <c r="C10" s="20" t="s">
        <v>12</v>
      </c>
      <c r="D10" s="49">
        <v>5020783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5020783</v>
      </c>
      <c r="O10" s="50">
        <f t="shared" si="1"/>
        <v>76.996426818795243</v>
      </c>
      <c r="P10" s="9"/>
    </row>
    <row r="11" spans="1:133">
      <c r="A11" s="12"/>
      <c r="B11" s="25">
        <v>314.2</v>
      </c>
      <c r="C11" s="20" t="s">
        <v>14</v>
      </c>
      <c r="D11" s="49">
        <v>3528090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3528090</v>
      </c>
      <c r="O11" s="50">
        <f t="shared" si="1"/>
        <v>54.105171144644828</v>
      </c>
      <c r="P11" s="9"/>
    </row>
    <row r="12" spans="1:133">
      <c r="A12" s="12"/>
      <c r="B12" s="25">
        <v>314.3</v>
      </c>
      <c r="C12" s="20" t="s">
        <v>13</v>
      </c>
      <c r="D12" s="49">
        <v>1056313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1056313</v>
      </c>
      <c r="O12" s="50">
        <f t="shared" si="1"/>
        <v>16.199132008342534</v>
      </c>
      <c r="P12" s="9"/>
    </row>
    <row r="13" spans="1:133">
      <c r="A13" s="12"/>
      <c r="B13" s="25">
        <v>314.39999999999998</v>
      </c>
      <c r="C13" s="20" t="s">
        <v>15</v>
      </c>
      <c r="D13" s="49">
        <v>180817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180817</v>
      </c>
      <c r="O13" s="50">
        <f t="shared" si="1"/>
        <v>2.7729266347687402</v>
      </c>
      <c r="P13" s="9"/>
    </row>
    <row r="14" spans="1:133">
      <c r="A14" s="12"/>
      <c r="B14" s="25">
        <v>314.8</v>
      </c>
      <c r="C14" s="20" t="s">
        <v>16</v>
      </c>
      <c r="D14" s="49">
        <v>51395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51395</v>
      </c>
      <c r="O14" s="50">
        <f t="shared" si="1"/>
        <v>0.7881701631701632</v>
      </c>
      <c r="P14" s="9"/>
    </row>
    <row r="15" spans="1:133">
      <c r="A15" s="12"/>
      <c r="B15" s="25">
        <v>316</v>
      </c>
      <c r="C15" s="20" t="s">
        <v>17</v>
      </c>
      <c r="D15" s="49">
        <v>990626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990626</v>
      </c>
      <c r="O15" s="50">
        <f t="shared" si="1"/>
        <v>15.191786283891547</v>
      </c>
      <c r="P15" s="9"/>
    </row>
    <row r="16" spans="1:133" ht="15.75">
      <c r="A16" s="29" t="s">
        <v>18</v>
      </c>
      <c r="B16" s="30"/>
      <c r="C16" s="31"/>
      <c r="D16" s="32">
        <f>SUM(D17:D26)</f>
        <v>6845082</v>
      </c>
      <c r="E16" s="32">
        <f t="shared" ref="E16:M16" si="3">SUM(E17:E26)</f>
        <v>1212198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8057280</v>
      </c>
      <c r="O16" s="45">
        <f t="shared" si="1"/>
        <v>123.56275303643724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726624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726624</v>
      </c>
      <c r="O17" s="50">
        <f t="shared" si="1"/>
        <v>11.143172616856827</v>
      </c>
      <c r="P17" s="9"/>
    </row>
    <row r="18" spans="1:16">
      <c r="A18" s="12"/>
      <c r="B18" s="25">
        <v>323.10000000000002</v>
      </c>
      <c r="C18" s="20" t="s">
        <v>19</v>
      </c>
      <c r="D18" s="49">
        <v>6364012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6" si="4">SUM(D18:M18)</f>
        <v>6364012</v>
      </c>
      <c r="O18" s="50">
        <f t="shared" si="1"/>
        <v>97.595571095571103</v>
      </c>
      <c r="P18" s="9"/>
    </row>
    <row r="19" spans="1:16">
      <c r="A19" s="12"/>
      <c r="B19" s="25">
        <v>323.39999999999998</v>
      </c>
      <c r="C19" s="20" t="s">
        <v>20</v>
      </c>
      <c r="D19" s="49">
        <v>345494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345494</v>
      </c>
      <c r="O19" s="50">
        <f t="shared" si="1"/>
        <v>5.2983376272849956</v>
      </c>
      <c r="P19" s="9"/>
    </row>
    <row r="20" spans="1:16">
      <c r="A20" s="12"/>
      <c r="B20" s="25">
        <v>323.89999999999998</v>
      </c>
      <c r="C20" s="20" t="s">
        <v>21</v>
      </c>
      <c r="D20" s="49">
        <v>88916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88916</v>
      </c>
      <c r="O20" s="50">
        <f t="shared" si="1"/>
        <v>1.3635750214697584</v>
      </c>
      <c r="P20" s="9"/>
    </row>
    <row r="21" spans="1:16">
      <c r="A21" s="12"/>
      <c r="B21" s="25">
        <v>324.02</v>
      </c>
      <c r="C21" s="20" t="s">
        <v>22</v>
      </c>
      <c r="D21" s="49">
        <v>0</v>
      </c>
      <c r="E21" s="49">
        <v>69892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>SUM(D21:M21)</f>
        <v>69892</v>
      </c>
      <c r="O21" s="50">
        <f t="shared" si="1"/>
        <v>1.0718316770948351</v>
      </c>
      <c r="P21" s="9"/>
    </row>
    <row r="22" spans="1:16">
      <c r="A22" s="12"/>
      <c r="B22" s="25">
        <v>324.04000000000002</v>
      </c>
      <c r="C22" s="20" t="s">
        <v>23</v>
      </c>
      <c r="D22" s="49">
        <v>0</v>
      </c>
      <c r="E22" s="49">
        <v>40298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>SUM(D22:M22)</f>
        <v>40298</v>
      </c>
      <c r="O22" s="50">
        <f t="shared" si="1"/>
        <v>0.61799165746534168</v>
      </c>
      <c r="P22" s="9"/>
    </row>
    <row r="23" spans="1:16">
      <c r="A23" s="12"/>
      <c r="B23" s="25">
        <v>324.07</v>
      </c>
      <c r="C23" s="20" t="s">
        <v>24</v>
      </c>
      <c r="D23" s="49">
        <v>0</v>
      </c>
      <c r="E23" s="49">
        <v>80045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>SUM(D23:M23)</f>
        <v>80045</v>
      </c>
      <c r="O23" s="50">
        <f t="shared" si="1"/>
        <v>1.2275334314808</v>
      </c>
      <c r="P23" s="9"/>
    </row>
    <row r="24" spans="1:16">
      <c r="A24" s="12"/>
      <c r="B24" s="25">
        <v>324.08999999999997</v>
      </c>
      <c r="C24" s="20" t="s">
        <v>25</v>
      </c>
      <c r="D24" s="49">
        <v>0</v>
      </c>
      <c r="E24" s="49">
        <v>80431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>SUM(D24:M24)</f>
        <v>80431</v>
      </c>
      <c r="O24" s="50">
        <f t="shared" si="1"/>
        <v>1.2334529505582137</v>
      </c>
      <c r="P24" s="9"/>
    </row>
    <row r="25" spans="1:16">
      <c r="A25" s="12"/>
      <c r="B25" s="25">
        <v>325.2</v>
      </c>
      <c r="C25" s="20" t="s">
        <v>26</v>
      </c>
      <c r="D25" s="49">
        <v>44130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44130</v>
      </c>
      <c r="O25" s="50">
        <f t="shared" si="1"/>
        <v>0.67675745307324253</v>
      </c>
      <c r="P25" s="9"/>
    </row>
    <row r="26" spans="1:16">
      <c r="A26" s="12"/>
      <c r="B26" s="25">
        <v>329</v>
      </c>
      <c r="C26" s="20" t="s">
        <v>27</v>
      </c>
      <c r="D26" s="49">
        <v>2530</v>
      </c>
      <c r="E26" s="49">
        <v>214908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217438</v>
      </c>
      <c r="O26" s="50">
        <f t="shared" si="1"/>
        <v>3.3345295055821373</v>
      </c>
      <c r="P26" s="9"/>
    </row>
    <row r="27" spans="1:16" ht="15.75">
      <c r="A27" s="29" t="s">
        <v>29</v>
      </c>
      <c r="B27" s="30"/>
      <c r="C27" s="31"/>
      <c r="D27" s="32">
        <f t="shared" ref="D27:M27" si="5">SUM(D28:D43)</f>
        <v>6153780</v>
      </c>
      <c r="E27" s="32">
        <f t="shared" si="5"/>
        <v>8663243</v>
      </c>
      <c r="F27" s="32">
        <f t="shared" si="5"/>
        <v>0</v>
      </c>
      <c r="G27" s="32">
        <f t="shared" si="5"/>
        <v>519627</v>
      </c>
      <c r="H27" s="32">
        <f t="shared" si="5"/>
        <v>0</v>
      </c>
      <c r="I27" s="32">
        <f t="shared" si="5"/>
        <v>-11069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15325581</v>
      </c>
      <c r="O27" s="45">
        <f t="shared" si="1"/>
        <v>235.02608575634892</v>
      </c>
      <c r="P27" s="10"/>
    </row>
    <row r="28" spans="1:16">
      <c r="A28" s="12"/>
      <c r="B28" s="25">
        <v>331.2</v>
      </c>
      <c r="C28" s="20" t="s">
        <v>28</v>
      </c>
      <c r="D28" s="49">
        <v>59174</v>
      </c>
      <c r="E28" s="49">
        <v>181455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ref="N28:N40" si="6">SUM(D28:M28)</f>
        <v>240629</v>
      </c>
      <c r="O28" s="50">
        <f t="shared" si="1"/>
        <v>3.6901760520181575</v>
      </c>
      <c r="P28" s="9"/>
    </row>
    <row r="29" spans="1:16">
      <c r="A29" s="12"/>
      <c r="B29" s="25">
        <v>331.5</v>
      </c>
      <c r="C29" s="20" t="s">
        <v>30</v>
      </c>
      <c r="D29" s="49">
        <v>0</v>
      </c>
      <c r="E29" s="49">
        <v>1164136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1164136</v>
      </c>
      <c r="O29" s="50">
        <f t="shared" si="1"/>
        <v>17.85265611581401</v>
      </c>
      <c r="P29" s="9"/>
    </row>
    <row r="30" spans="1:16">
      <c r="A30" s="12"/>
      <c r="B30" s="25">
        <v>331.9</v>
      </c>
      <c r="C30" s="20" t="s">
        <v>31</v>
      </c>
      <c r="D30" s="49">
        <v>-2160</v>
      </c>
      <c r="E30" s="49">
        <v>0</v>
      </c>
      <c r="F30" s="49">
        <v>0</v>
      </c>
      <c r="G30" s="49">
        <v>0</v>
      </c>
      <c r="H30" s="49">
        <v>0</v>
      </c>
      <c r="I30" s="49">
        <v>-9069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-11229</v>
      </c>
      <c r="O30" s="50">
        <f t="shared" si="1"/>
        <v>-0.17220279720279721</v>
      </c>
      <c r="P30" s="9"/>
    </row>
    <row r="31" spans="1:16">
      <c r="A31" s="12"/>
      <c r="B31" s="25">
        <v>334.2</v>
      </c>
      <c r="C31" s="20" t="s">
        <v>32</v>
      </c>
      <c r="D31" s="49">
        <v>651382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651382</v>
      </c>
      <c r="O31" s="50">
        <f t="shared" si="1"/>
        <v>9.9892957919273702</v>
      </c>
      <c r="P31" s="9"/>
    </row>
    <row r="32" spans="1:16">
      <c r="A32" s="12"/>
      <c r="B32" s="25">
        <v>334.49</v>
      </c>
      <c r="C32" s="20" t="s">
        <v>33</v>
      </c>
      <c r="D32" s="49">
        <v>493059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493059</v>
      </c>
      <c r="O32" s="50">
        <f t="shared" si="1"/>
        <v>7.5613268310636732</v>
      </c>
      <c r="P32" s="9"/>
    </row>
    <row r="33" spans="1:16">
      <c r="A33" s="12"/>
      <c r="B33" s="25">
        <v>334.5</v>
      </c>
      <c r="C33" s="20" t="s">
        <v>34</v>
      </c>
      <c r="D33" s="49">
        <v>0</v>
      </c>
      <c r="E33" s="49">
        <v>1065929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1065929</v>
      </c>
      <c r="O33" s="50">
        <f t="shared" si="1"/>
        <v>16.346598576861734</v>
      </c>
      <c r="P33" s="9"/>
    </row>
    <row r="34" spans="1:16">
      <c r="A34" s="12"/>
      <c r="B34" s="25">
        <v>334.7</v>
      </c>
      <c r="C34" s="20" t="s">
        <v>35</v>
      </c>
      <c r="D34" s="49">
        <v>0</v>
      </c>
      <c r="E34" s="49">
        <v>174529</v>
      </c>
      <c r="F34" s="49">
        <v>0</v>
      </c>
      <c r="G34" s="49">
        <v>519627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694156</v>
      </c>
      <c r="O34" s="50">
        <f t="shared" si="1"/>
        <v>10.645258250521408</v>
      </c>
      <c r="P34" s="9"/>
    </row>
    <row r="35" spans="1:16">
      <c r="A35" s="12"/>
      <c r="B35" s="25">
        <v>334.9</v>
      </c>
      <c r="C35" s="20" t="s">
        <v>36</v>
      </c>
      <c r="D35" s="49">
        <v>248</v>
      </c>
      <c r="E35" s="49">
        <v>0</v>
      </c>
      <c r="F35" s="49">
        <v>0</v>
      </c>
      <c r="G35" s="49">
        <v>0</v>
      </c>
      <c r="H35" s="49">
        <v>0</v>
      </c>
      <c r="I35" s="49">
        <v>-2000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-1752</v>
      </c>
      <c r="O35" s="50">
        <f t="shared" si="1"/>
        <v>-2.686786897313213E-2</v>
      </c>
      <c r="P35" s="9"/>
    </row>
    <row r="36" spans="1:16">
      <c r="A36" s="12"/>
      <c r="B36" s="25">
        <v>335.12</v>
      </c>
      <c r="C36" s="20" t="s">
        <v>37</v>
      </c>
      <c r="D36" s="49">
        <v>1904396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1904396</v>
      </c>
      <c r="O36" s="50">
        <f t="shared" si="1"/>
        <v>29.204944178628388</v>
      </c>
      <c r="P36" s="9"/>
    </row>
    <row r="37" spans="1:16">
      <c r="A37" s="12"/>
      <c r="B37" s="25">
        <v>335.14</v>
      </c>
      <c r="C37" s="20" t="s">
        <v>38</v>
      </c>
      <c r="D37" s="49">
        <v>39705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39705</v>
      </c>
      <c r="O37" s="50">
        <f t="shared" ref="O37:O68" si="7">(N37/O$80)</f>
        <v>0.60889768126610233</v>
      </c>
      <c r="P37" s="9"/>
    </row>
    <row r="38" spans="1:16">
      <c r="A38" s="12"/>
      <c r="B38" s="25">
        <v>335.15</v>
      </c>
      <c r="C38" s="20" t="s">
        <v>39</v>
      </c>
      <c r="D38" s="49">
        <v>97745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97745</v>
      </c>
      <c r="O38" s="50">
        <f t="shared" si="7"/>
        <v>1.4989725187093608</v>
      </c>
      <c r="P38" s="9"/>
    </row>
    <row r="39" spans="1:16">
      <c r="A39" s="12"/>
      <c r="B39" s="25">
        <v>335.18</v>
      </c>
      <c r="C39" s="20" t="s">
        <v>40</v>
      </c>
      <c r="D39" s="49">
        <v>2654291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2654291</v>
      </c>
      <c r="O39" s="50">
        <f t="shared" si="7"/>
        <v>40.704990185253344</v>
      </c>
      <c r="P39" s="9"/>
    </row>
    <row r="40" spans="1:16">
      <c r="A40" s="12"/>
      <c r="B40" s="25">
        <v>335.21</v>
      </c>
      <c r="C40" s="20" t="s">
        <v>41</v>
      </c>
      <c r="D40" s="49">
        <v>64887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6"/>
        <v>64887</v>
      </c>
      <c r="O40" s="50">
        <f t="shared" si="7"/>
        <v>0.99507729112992271</v>
      </c>
      <c r="P40" s="9"/>
    </row>
    <row r="41" spans="1:16">
      <c r="A41" s="12"/>
      <c r="B41" s="25">
        <v>337.2</v>
      </c>
      <c r="C41" s="20" t="s">
        <v>42</v>
      </c>
      <c r="D41" s="49">
        <v>32357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>SUM(D41:M41)</f>
        <v>32357</v>
      </c>
      <c r="O41" s="50">
        <f t="shared" si="7"/>
        <v>0.49621212121212122</v>
      </c>
      <c r="P41" s="9"/>
    </row>
    <row r="42" spans="1:16">
      <c r="A42" s="12"/>
      <c r="B42" s="25">
        <v>338</v>
      </c>
      <c r="C42" s="20" t="s">
        <v>43</v>
      </c>
      <c r="D42" s="49">
        <v>100250</v>
      </c>
      <c r="E42" s="49">
        <v>6077194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>SUM(D42:M42)</f>
        <v>6177444</v>
      </c>
      <c r="O42" s="50">
        <f t="shared" si="7"/>
        <v>94.734449760765557</v>
      </c>
      <c r="P42" s="9"/>
    </row>
    <row r="43" spans="1:16">
      <c r="A43" s="12"/>
      <c r="B43" s="25">
        <v>339</v>
      </c>
      <c r="C43" s="20" t="s">
        <v>44</v>
      </c>
      <c r="D43" s="49">
        <v>58446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>SUM(D43:M43)</f>
        <v>58446</v>
      </c>
      <c r="O43" s="50">
        <f t="shared" si="7"/>
        <v>0.89630106735369897</v>
      </c>
      <c r="P43" s="9"/>
    </row>
    <row r="44" spans="1:16" ht="15.75">
      <c r="A44" s="29" t="s">
        <v>49</v>
      </c>
      <c r="B44" s="30"/>
      <c r="C44" s="31"/>
      <c r="D44" s="32">
        <f t="shared" ref="D44:M44" si="8">SUM(D45:D59)</f>
        <v>3305687</v>
      </c>
      <c r="E44" s="32">
        <f t="shared" si="8"/>
        <v>250096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60914892</v>
      </c>
      <c r="J44" s="32">
        <f t="shared" si="8"/>
        <v>23345275</v>
      </c>
      <c r="K44" s="32">
        <f t="shared" si="8"/>
        <v>0</v>
      </c>
      <c r="L44" s="32">
        <f t="shared" si="8"/>
        <v>0</v>
      </c>
      <c r="M44" s="32">
        <f t="shared" si="8"/>
        <v>79556</v>
      </c>
      <c r="N44" s="32">
        <f>SUM(D44:M44)</f>
        <v>87895506</v>
      </c>
      <c r="O44" s="45">
        <f t="shared" si="7"/>
        <v>1347.9251932278248</v>
      </c>
      <c r="P44" s="10"/>
    </row>
    <row r="45" spans="1:16">
      <c r="A45" s="12"/>
      <c r="B45" s="25">
        <v>341.2</v>
      </c>
      <c r="C45" s="20" t="s">
        <v>52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23309071</v>
      </c>
      <c r="K45" s="49">
        <v>0</v>
      </c>
      <c r="L45" s="49">
        <v>0</v>
      </c>
      <c r="M45" s="49">
        <v>0</v>
      </c>
      <c r="N45" s="49">
        <f>SUM(D45:M45)</f>
        <v>23309071</v>
      </c>
      <c r="O45" s="50">
        <f t="shared" si="7"/>
        <v>357.45722917433443</v>
      </c>
      <c r="P45" s="9"/>
    </row>
    <row r="46" spans="1:16">
      <c r="A46" s="12"/>
      <c r="B46" s="25">
        <v>341.9</v>
      </c>
      <c r="C46" s="20" t="s">
        <v>53</v>
      </c>
      <c r="D46" s="49">
        <v>182330</v>
      </c>
      <c r="E46" s="49">
        <v>65540</v>
      </c>
      <c r="F46" s="49">
        <v>0</v>
      </c>
      <c r="G46" s="49">
        <v>0</v>
      </c>
      <c r="H46" s="49">
        <v>0</v>
      </c>
      <c r="I46" s="49">
        <v>0</v>
      </c>
      <c r="J46" s="49">
        <v>36204</v>
      </c>
      <c r="K46" s="49">
        <v>0</v>
      </c>
      <c r="L46" s="49">
        <v>0</v>
      </c>
      <c r="M46" s="49">
        <v>0</v>
      </c>
      <c r="N46" s="49">
        <f t="shared" ref="N46:N58" si="9">SUM(D46:M46)</f>
        <v>284074</v>
      </c>
      <c r="O46" s="50">
        <f t="shared" si="7"/>
        <v>4.3564286590602377</v>
      </c>
      <c r="P46" s="9"/>
    </row>
    <row r="47" spans="1:16">
      <c r="A47" s="12"/>
      <c r="B47" s="25">
        <v>342.1</v>
      </c>
      <c r="C47" s="20" t="s">
        <v>54</v>
      </c>
      <c r="D47" s="49">
        <v>407350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407350</v>
      </c>
      <c r="O47" s="50">
        <f t="shared" si="7"/>
        <v>6.2469328916697338</v>
      </c>
      <c r="P47" s="9"/>
    </row>
    <row r="48" spans="1:16">
      <c r="A48" s="12"/>
      <c r="B48" s="25">
        <v>342.2</v>
      </c>
      <c r="C48" s="20" t="s">
        <v>55</v>
      </c>
      <c r="D48" s="49">
        <v>54704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54704</v>
      </c>
      <c r="O48" s="50">
        <f t="shared" si="7"/>
        <v>0.83891547049441784</v>
      </c>
      <c r="P48" s="9"/>
    </row>
    <row r="49" spans="1:16">
      <c r="A49" s="12"/>
      <c r="B49" s="25">
        <v>343.4</v>
      </c>
      <c r="C49" s="20" t="s">
        <v>56</v>
      </c>
      <c r="D49" s="49">
        <v>17334</v>
      </c>
      <c r="E49" s="49">
        <v>0</v>
      </c>
      <c r="F49" s="49">
        <v>0</v>
      </c>
      <c r="G49" s="49">
        <v>0</v>
      </c>
      <c r="H49" s="49">
        <v>0</v>
      </c>
      <c r="I49" s="49">
        <v>11267551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11284885</v>
      </c>
      <c r="O49" s="50">
        <f t="shared" si="7"/>
        <v>173.05982394798184</v>
      </c>
      <c r="P49" s="9"/>
    </row>
    <row r="50" spans="1:16">
      <c r="A50" s="12"/>
      <c r="B50" s="25">
        <v>343.6</v>
      </c>
      <c r="C50" s="20" t="s">
        <v>57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34014746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34014746</v>
      </c>
      <c r="O50" s="50">
        <f t="shared" si="7"/>
        <v>521.63455404244883</v>
      </c>
      <c r="P50" s="9"/>
    </row>
    <row r="51" spans="1:16">
      <c r="A51" s="12"/>
      <c r="B51" s="25">
        <v>343.9</v>
      </c>
      <c r="C51" s="20" t="s">
        <v>58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7327238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7327238</v>
      </c>
      <c r="O51" s="50">
        <f t="shared" si="7"/>
        <v>112.36716353821618</v>
      </c>
      <c r="P51" s="9"/>
    </row>
    <row r="52" spans="1:16">
      <c r="A52" s="12"/>
      <c r="B52" s="25">
        <v>344.5</v>
      </c>
      <c r="C52" s="20" t="s">
        <v>59</v>
      </c>
      <c r="D52" s="49">
        <v>130795</v>
      </c>
      <c r="E52" s="49">
        <v>105000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235795</v>
      </c>
      <c r="O52" s="50">
        <f t="shared" si="7"/>
        <v>3.6160440436756227</v>
      </c>
      <c r="P52" s="9"/>
    </row>
    <row r="53" spans="1:16">
      <c r="A53" s="12"/>
      <c r="B53" s="25">
        <v>344.9</v>
      </c>
      <c r="C53" s="20" t="s">
        <v>60</v>
      </c>
      <c r="D53" s="49">
        <v>11934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11934</v>
      </c>
      <c r="O53" s="50">
        <f t="shared" si="7"/>
        <v>0.18301435406698566</v>
      </c>
      <c r="P53" s="9"/>
    </row>
    <row r="54" spans="1:16">
      <c r="A54" s="12"/>
      <c r="B54" s="25">
        <v>345.9</v>
      </c>
      <c r="C54" s="20" t="s">
        <v>61</v>
      </c>
      <c r="D54" s="49">
        <v>0</v>
      </c>
      <c r="E54" s="49">
        <v>79556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79556</v>
      </c>
      <c r="N54" s="49">
        <f t="shared" si="9"/>
        <v>159112</v>
      </c>
      <c r="O54" s="50">
        <f t="shared" si="7"/>
        <v>2.440068703226598</v>
      </c>
      <c r="P54" s="9"/>
    </row>
    <row r="55" spans="1:16">
      <c r="A55" s="12"/>
      <c r="B55" s="25">
        <v>347.2</v>
      </c>
      <c r="C55" s="20" t="s">
        <v>62</v>
      </c>
      <c r="D55" s="49">
        <v>284848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284848</v>
      </c>
      <c r="O55" s="50">
        <f t="shared" si="7"/>
        <v>4.368298368298368</v>
      </c>
      <c r="P55" s="9"/>
    </row>
    <row r="56" spans="1:16">
      <c r="A56" s="12"/>
      <c r="B56" s="25">
        <v>347.3</v>
      </c>
      <c r="C56" s="20" t="s">
        <v>63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2029522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2029522</v>
      </c>
      <c r="O56" s="50">
        <f t="shared" si="7"/>
        <v>31.123819163292847</v>
      </c>
      <c r="P56" s="9"/>
    </row>
    <row r="57" spans="1:16">
      <c r="A57" s="12"/>
      <c r="B57" s="25">
        <v>347.4</v>
      </c>
      <c r="C57" s="20" t="s">
        <v>64</v>
      </c>
      <c r="D57" s="49">
        <v>17815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9"/>
        <v>17815</v>
      </c>
      <c r="O57" s="50">
        <f t="shared" si="7"/>
        <v>0.27320267451846397</v>
      </c>
      <c r="P57" s="9"/>
    </row>
    <row r="58" spans="1:16">
      <c r="A58" s="12"/>
      <c r="B58" s="25">
        <v>347.5</v>
      </c>
      <c r="C58" s="20" t="s">
        <v>65</v>
      </c>
      <c r="D58" s="49">
        <v>275598</v>
      </c>
      <c r="E58" s="49">
        <v>0</v>
      </c>
      <c r="F58" s="49">
        <v>0</v>
      </c>
      <c r="G58" s="49">
        <v>0</v>
      </c>
      <c r="H58" s="49">
        <v>0</v>
      </c>
      <c r="I58" s="49">
        <v>6275835</v>
      </c>
      <c r="J58" s="49">
        <v>0</v>
      </c>
      <c r="K58" s="49">
        <v>0</v>
      </c>
      <c r="L58" s="49">
        <v>0</v>
      </c>
      <c r="M58" s="49">
        <v>0</v>
      </c>
      <c r="N58" s="49">
        <f t="shared" si="9"/>
        <v>6551433</v>
      </c>
      <c r="O58" s="50">
        <f t="shared" si="7"/>
        <v>100.46977364740523</v>
      </c>
      <c r="P58" s="9"/>
    </row>
    <row r="59" spans="1:16">
      <c r="A59" s="12"/>
      <c r="B59" s="25">
        <v>349</v>
      </c>
      <c r="C59" s="20" t="s">
        <v>1</v>
      </c>
      <c r="D59" s="49">
        <v>1922979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ref="N59:N67" si="10">SUM(D59:M59)</f>
        <v>1922979</v>
      </c>
      <c r="O59" s="50">
        <f t="shared" si="7"/>
        <v>29.489924549135075</v>
      </c>
      <c r="P59" s="9"/>
    </row>
    <row r="60" spans="1:16" ht="15.75">
      <c r="A60" s="29" t="s">
        <v>50</v>
      </c>
      <c r="B60" s="30"/>
      <c r="C60" s="31"/>
      <c r="D60" s="32">
        <f t="shared" ref="D60:M60" si="11">SUM(D61:D65)</f>
        <v>619519</v>
      </c>
      <c r="E60" s="32">
        <f t="shared" si="11"/>
        <v>218174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0"/>
        <v>837693</v>
      </c>
      <c r="O60" s="45">
        <f t="shared" si="7"/>
        <v>12.846475892528524</v>
      </c>
      <c r="P60" s="10"/>
    </row>
    <row r="61" spans="1:16">
      <c r="A61" s="13"/>
      <c r="B61" s="39">
        <v>351.1</v>
      </c>
      <c r="C61" s="21" t="s">
        <v>68</v>
      </c>
      <c r="D61" s="49">
        <v>231889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0"/>
        <v>231889</v>
      </c>
      <c r="O61" s="50">
        <f t="shared" si="7"/>
        <v>3.5561434179855231</v>
      </c>
      <c r="P61" s="9"/>
    </row>
    <row r="62" spans="1:16">
      <c r="A62" s="13"/>
      <c r="B62" s="39">
        <v>354</v>
      </c>
      <c r="C62" s="21" t="s">
        <v>69</v>
      </c>
      <c r="D62" s="49">
        <v>356824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0"/>
        <v>356824</v>
      </c>
      <c r="O62" s="50">
        <f t="shared" si="7"/>
        <v>5.4720893141945774</v>
      </c>
      <c r="P62" s="9"/>
    </row>
    <row r="63" spans="1:16">
      <c r="A63" s="13"/>
      <c r="B63" s="39">
        <v>355</v>
      </c>
      <c r="C63" s="21" t="s">
        <v>70</v>
      </c>
      <c r="D63" s="49">
        <v>0</v>
      </c>
      <c r="E63" s="49">
        <v>218174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0"/>
        <v>218174</v>
      </c>
      <c r="O63" s="50">
        <f t="shared" si="7"/>
        <v>3.345816464237517</v>
      </c>
      <c r="P63" s="9"/>
    </row>
    <row r="64" spans="1:16">
      <c r="A64" s="13"/>
      <c r="B64" s="39">
        <v>356</v>
      </c>
      <c r="C64" s="21" t="s">
        <v>71</v>
      </c>
      <c r="D64" s="49">
        <v>1083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0"/>
        <v>1083</v>
      </c>
      <c r="O64" s="50">
        <f t="shared" si="7"/>
        <v>1.6608391608391608E-2</v>
      </c>
      <c r="P64" s="9"/>
    </row>
    <row r="65" spans="1:119">
      <c r="A65" s="13"/>
      <c r="B65" s="39">
        <v>359</v>
      </c>
      <c r="C65" s="21" t="s">
        <v>72</v>
      </c>
      <c r="D65" s="49">
        <v>29723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0"/>
        <v>29723</v>
      </c>
      <c r="O65" s="50">
        <f t="shared" si="7"/>
        <v>0.45581830450251504</v>
      </c>
      <c r="P65" s="9"/>
    </row>
    <row r="66" spans="1:119" ht="15.75">
      <c r="A66" s="29" t="s">
        <v>4</v>
      </c>
      <c r="B66" s="30"/>
      <c r="C66" s="31"/>
      <c r="D66" s="32">
        <f>SUM(D67:D74)</f>
        <v>2793033</v>
      </c>
      <c r="E66" s="32">
        <f t="shared" ref="E66:M66" si="12">SUM(E67:E74)</f>
        <v>318402</v>
      </c>
      <c r="F66" s="32">
        <f t="shared" si="12"/>
        <v>183803</v>
      </c>
      <c r="G66" s="32">
        <f t="shared" si="12"/>
        <v>51401</v>
      </c>
      <c r="H66" s="32">
        <f t="shared" si="12"/>
        <v>0</v>
      </c>
      <c r="I66" s="32">
        <f t="shared" si="12"/>
        <v>646450</v>
      </c>
      <c r="J66" s="32">
        <f t="shared" si="12"/>
        <v>54659</v>
      </c>
      <c r="K66" s="32">
        <f t="shared" si="12"/>
        <v>10483285</v>
      </c>
      <c r="L66" s="32">
        <f t="shared" si="12"/>
        <v>523381</v>
      </c>
      <c r="M66" s="32">
        <f t="shared" si="12"/>
        <v>1271</v>
      </c>
      <c r="N66" s="32">
        <f t="shared" si="10"/>
        <v>15055685</v>
      </c>
      <c r="O66" s="45">
        <f t="shared" si="7"/>
        <v>230.88708440682126</v>
      </c>
      <c r="P66" s="10"/>
    </row>
    <row r="67" spans="1:119">
      <c r="A67" s="12"/>
      <c r="B67" s="25">
        <v>361.1</v>
      </c>
      <c r="C67" s="20" t="s">
        <v>73</v>
      </c>
      <c r="D67" s="49">
        <v>1546699</v>
      </c>
      <c r="E67" s="49">
        <v>282075</v>
      </c>
      <c r="F67" s="49">
        <v>183803</v>
      </c>
      <c r="G67" s="49">
        <v>27109</v>
      </c>
      <c r="H67" s="49">
        <v>0</v>
      </c>
      <c r="I67" s="49">
        <v>268970</v>
      </c>
      <c r="J67" s="49">
        <v>52629</v>
      </c>
      <c r="K67" s="49">
        <v>2558579</v>
      </c>
      <c r="L67" s="49">
        <v>0</v>
      </c>
      <c r="M67" s="49">
        <v>1271</v>
      </c>
      <c r="N67" s="49">
        <f t="shared" si="10"/>
        <v>4921135</v>
      </c>
      <c r="O67" s="50">
        <f t="shared" si="7"/>
        <v>75.468270764323393</v>
      </c>
      <c r="P67" s="9"/>
    </row>
    <row r="68" spans="1:119">
      <c r="A68" s="12"/>
      <c r="B68" s="25">
        <v>361.3</v>
      </c>
      <c r="C68" s="20" t="s">
        <v>74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-1129199</v>
      </c>
      <c r="L68" s="49">
        <v>0</v>
      </c>
      <c r="M68" s="49">
        <v>0</v>
      </c>
      <c r="N68" s="49">
        <f t="shared" ref="N68:N74" si="13">SUM(D68:M68)</f>
        <v>-1129199</v>
      </c>
      <c r="O68" s="50">
        <f t="shared" si="7"/>
        <v>-17.316878297141454</v>
      </c>
      <c r="P68" s="9"/>
    </row>
    <row r="69" spans="1:119">
      <c r="A69" s="12"/>
      <c r="B69" s="25">
        <v>362</v>
      </c>
      <c r="C69" s="20" t="s">
        <v>75</v>
      </c>
      <c r="D69" s="49">
        <v>63430</v>
      </c>
      <c r="E69" s="49">
        <v>0</v>
      </c>
      <c r="F69" s="49">
        <v>0</v>
      </c>
      <c r="G69" s="49">
        <v>0</v>
      </c>
      <c r="H69" s="49">
        <v>0</v>
      </c>
      <c r="I69" s="49">
        <v>350739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3"/>
        <v>414169</v>
      </c>
      <c r="O69" s="50">
        <f t="shared" ref="O69:O78" si="14">(N69/O$80)</f>
        <v>6.3515059501901607</v>
      </c>
      <c r="P69" s="9"/>
    </row>
    <row r="70" spans="1:119">
      <c r="A70" s="12"/>
      <c r="B70" s="25">
        <v>364</v>
      </c>
      <c r="C70" s="20" t="s">
        <v>76</v>
      </c>
      <c r="D70" s="49">
        <v>54125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3"/>
        <v>54125</v>
      </c>
      <c r="O70" s="50">
        <f t="shared" si="14"/>
        <v>0.83003619187829714</v>
      </c>
      <c r="P70" s="9"/>
    </row>
    <row r="71" spans="1:119">
      <c r="A71" s="12"/>
      <c r="B71" s="25">
        <v>366</v>
      </c>
      <c r="C71" s="20" t="s">
        <v>77</v>
      </c>
      <c r="D71" s="49">
        <v>163227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3"/>
        <v>163227</v>
      </c>
      <c r="O71" s="50">
        <f t="shared" si="14"/>
        <v>2.5031744571218257</v>
      </c>
      <c r="P71" s="9"/>
    </row>
    <row r="72" spans="1:119">
      <c r="A72" s="12"/>
      <c r="B72" s="25">
        <v>368</v>
      </c>
      <c r="C72" s="20" t="s">
        <v>78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9053905</v>
      </c>
      <c r="L72" s="49">
        <v>0</v>
      </c>
      <c r="M72" s="49">
        <v>0</v>
      </c>
      <c r="N72" s="49">
        <f t="shared" si="13"/>
        <v>9053905</v>
      </c>
      <c r="O72" s="50">
        <f t="shared" si="14"/>
        <v>138.84653723469512</v>
      </c>
      <c r="P72" s="9"/>
    </row>
    <row r="73" spans="1:119">
      <c r="A73" s="12"/>
      <c r="B73" s="25">
        <v>369.7</v>
      </c>
      <c r="C73" s="20" t="s">
        <v>79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523381</v>
      </c>
      <c r="M73" s="49">
        <v>0</v>
      </c>
      <c r="N73" s="49">
        <f t="shared" si="13"/>
        <v>523381</v>
      </c>
      <c r="O73" s="50">
        <f t="shared" si="14"/>
        <v>8.0263311250153357</v>
      </c>
      <c r="P73" s="9"/>
    </row>
    <row r="74" spans="1:119">
      <c r="A74" s="12"/>
      <c r="B74" s="25">
        <v>369.9</v>
      </c>
      <c r="C74" s="20" t="s">
        <v>80</v>
      </c>
      <c r="D74" s="49">
        <v>965552</v>
      </c>
      <c r="E74" s="49">
        <v>36327</v>
      </c>
      <c r="F74" s="49">
        <v>0</v>
      </c>
      <c r="G74" s="49">
        <v>24292</v>
      </c>
      <c r="H74" s="49">
        <v>0</v>
      </c>
      <c r="I74" s="49">
        <v>26741</v>
      </c>
      <c r="J74" s="49">
        <v>2030</v>
      </c>
      <c r="K74" s="49">
        <v>0</v>
      </c>
      <c r="L74" s="49">
        <v>0</v>
      </c>
      <c r="M74" s="49">
        <v>0</v>
      </c>
      <c r="N74" s="49">
        <f t="shared" si="13"/>
        <v>1054942</v>
      </c>
      <c r="O74" s="50">
        <f t="shared" si="14"/>
        <v>16.178106980738558</v>
      </c>
      <c r="P74" s="9"/>
    </row>
    <row r="75" spans="1:119" ht="15.75">
      <c r="A75" s="29" t="s">
        <v>51</v>
      </c>
      <c r="B75" s="30"/>
      <c r="C75" s="31"/>
      <c r="D75" s="32">
        <f t="shared" ref="D75:M75" si="15">SUM(D76:D77)</f>
        <v>10653922</v>
      </c>
      <c r="E75" s="32">
        <f t="shared" si="15"/>
        <v>5732791</v>
      </c>
      <c r="F75" s="32">
        <f t="shared" si="15"/>
        <v>5508839</v>
      </c>
      <c r="G75" s="32">
        <f t="shared" si="15"/>
        <v>412455</v>
      </c>
      <c r="H75" s="32">
        <f t="shared" si="15"/>
        <v>0</v>
      </c>
      <c r="I75" s="32">
        <f t="shared" si="15"/>
        <v>987499</v>
      </c>
      <c r="J75" s="32">
        <f t="shared" si="15"/>
        <v>75000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>SUM(D75:M75)</f>
        <v>23370506</v>
      </c>
      <c r="O75" s="45">
        <f t="shared" si="14"/>
        <v>358.39936817568395</v>
      </c>
      <c r="P75" s="9"/>
    </row>
    <row r="76" spans="1:119">
      <c r="A76" s="12"/>
      <c r="B76" s="25">
        <v>381</v>
      </c>
      <c r="C76" s="20" t="s">
        <v>81</v>
      </c>
      <c r="D76" s="49">
        <v>10653922</v>
      </c>
      <c r="E76" s="49">
        <v>5732791</v>
      </c>
      <c r="F76" s="49">
        <v>3222007</v>
      </c>
      <c r="G76" s="49">
        <v>412455</v>
      </c>
      <c r="H76" s="49">
        <v>0</v>
      </c>
      <c r="I76" s="49">
        <v>987499</v>
      </c>
      <c r="J76" s="49">
        <v>75000</v>
      </c>
      <c r="K76" s="49">
        <v>0</v>
      </c>
      <c r="L76" s="49">
        <v>0</v>
      </c>
      <c r="M76" s="49">
        <v>0</v>
      </c>
      <c r="N76" s="49">
        <f>SUM(D76:M76)</f>
        <v>21083674</v>
      </c>
      <c r="O76" s="50">
        <f t="shared" si="14"/>
        <v>323.3295607900871</v>
      </c>
      <c r="P76" s="9"/>
    </row>
    <row r="77" spans="1:119" ht="15.75" thickBot="1">
      <c r="A77" s="12"/>
      <c r="B77" s="25">
        <v>384</v>
      </c>
      <c r="C77" s="20" t="s">
        <v>82</v>
      </c>
      <c r="D77" s="49">
        <v>0</v>
      </c>
      <c r="E77" s="49">
        <v>0</v>
      </c>
      <c r="F77" s="49">
        <v>2286832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f>SUM(D77:M77)</f>
        <v>2286832</v>
      </c>
      <c r="O77" s="50">
        <f t="shared" si="14"/>
        <v>35.06980738559686</v>
      </c>
      <c r="P77" s="9"/>
    </row>
    <row r="78" spans="1:119" ht="16.5" thickBot="1">
      <c r="A78" s="14" t="s">
        <v>66</v>
      </c>
      <c r="B78" s="23"/>
      <c r="C78" s="22"/>
      <c r="D78" s="15">
        <f t="shared" ref="D78:M78" si="16">SUM(D5,D16,D27,D44,D60,D66,D75)</f>
        <v>70155430</v>
      </c>
      <c r="E78" s="15">
        <f t="shared" si="16"/>
        <v>17137628</v>
      </c>
      <c r="F78" s="15">
        <f t="shared" si="16"/>
        <v>7245448</v>
      </c>
      <c r="G78" s="15">
        <f t="shared" si="16"/>
        <v>983483</v>
      </c>
      <c r="H78" s="15">
        <f t="shared" si="16"/>
        <v>0</v>
      </c>
      <c r="I78" s="15">
        <f t="shared" si="16"/>
        <v>62537772</v>
      </c>
      <c r="J78" s="15">
        <f t="shared" si="16"/>
        <v>23474934</v>
      </c>
      <c r="K78" s="15">
        <f t="shared" si="16"/>
        <v>10483285</v>
      </c>
      <c r="L78" s="15">
        <f t="shared" si="16"/>
        <v>523381</v>
      </c>
      <c r="M78" s="15">
        <f t="shared" si="16"/>
        <v>239427</v>
      </c>
      <c r="N78" s="15">
        <f>SUM(D78:M78)</f>
        <v>192780788</v>
      </c>
      <c r="O78" s="38">
        <f t="shared" si="14"/>
        <v>2956.3978039504354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21" t="s">
        <v>89</v>
      </c>
      <c r="M80" s="121"/>
      <c r="N80" s="121"/>
      <c r="O80" s="43">
        <v>65208</v>
      </c>
    </row>
    <row r="81" spans="1:15">
      <c r="A81" s="122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  <row r="82" spans="1:15" ht="15.75" thickBot="1">
      <c r="A82" s="123" t="s">
        <v>107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3"/>
    </row>
  </sheetData>
  <mergeCells count="10">
    <mergeCell ref="A82:O82"/>
    <mergeCell ref="A1:O1"/>
    <mergeCell ref="D3:H3"/>
    <mergeCell ref="I3:J3"/>
    <mergeCell ref="K3:L3"/>
    <mergeCell ref="O3:O4"/>
    <mergeCell ref="A2:O2"/>
    <mergeCell ref="A3:C4"/>
    <mergeCell ref="A81:O81"/>
    <mergeCell ref="L80:N80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83</v>
      </c>
      <c r="B3" s="111"/>
      <c r="C3" s="112"/>
      <c r="D3" s="131" t="s">
        <v>45</v>
      </c>
      <c r="E3" s="132"/>
      <c r="F3" s="132"/>
      <c r="G3" s="132"/>
      <c r="H3" s="133"/>
      <c r="I3" s="131" t="s">
        <v>46</v>
      </c>
      <c r="J3" s="133"/>
      <c r="K3" s="131" t="s">
        <v>48</v>
      </c>
      <c r="L3" s="133"/>
      <c r="M3" s="36"/>
      <c r="N3" s="37"/>
      <c r="O3" s="134" t="s">
        <v>88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40968883</v>
      </c>
      <c r="E5" s="27">
        <f t="shared" si="0"/>
        <v>799777</v>
      </c>
      <c r="F5" s="27">
        <f t="shared" si="0"/>
        <v>1639399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1005305</v>
      </c>
      <c r="L5" s="27">
        <f t="shared" si="0"/>
        <v>0</v>
      </c>
      <c r="M5" s="27">
        <f t="shared" si="0"/>
        <v>175213</v>
      </c>
      <c r="N5" s="28">
        <f>SUM(D5:M5)</f>
        <v>44588577</v>
      </c>
      <c r="O5" s="33">
        <f t="shared" ref="O5:O36" si="1">(N5/O$79)</f>
        <v>686.74938007300511</v>
      </c>
      <c r="P5" s="6"/>
    </row>
    <row r="6" spans="1:133">
      <c r="A6" s="12"/>
      <c r="B6" s="25">
        <v>311</v>
      </c>
      <c r="C6" s="20" t="s">
        <v>3</v>
      </c>
      <c r="D6" s="49">
        <v>28710998</v>
      </c>
      <c r="E6" s="49">
        <v>0</v>
      </c>
      <c r="F6" s="49">
        <v>1639399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175213</v>
      </c>
      <c r="N6" s="49">
        <f>SUM(D6:M6)</f>
        <v>30525610</v>
      </c>
      <c r="O6" s="50">
        <f t="shared" si="1"/>
        <v>470.15278697614241</v>
      </c>
      <c r="P6" s="9"/>
    </row>
    <row r="7" spans="1:133">
      <c r="A7" s="12"/>
      <c r="B7" s="25">
        <v>312.41000000000003</v>
      </c>
      <c r="C7" s="20" t="s">
        <v>11</v>
      </c>
      <c r="D7" s="49">
        <v>984816</v>
      </c>
      <c r="E7" s="49">
        <v>799777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1784593</v>
      </c>
      <c r="O7" s="50">
        <f t="shared" si="1"/>
        <v>27.486145979330633</v>
      </c>
      <c r="P7" s="9"/>
    </row>
    <row r="8" spans="1:133">
      <c r="A8" s="12"/>
      <c r="B8" s="25">
        <v>312.51</v>
      </c>
      <c r="C8" s="20" t="s">
        <v>90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15956</v>
      </c>
      <c r="L8" s="49">
        <v>0</v>
      </c>
      <c r="M8" s="49">
        <v>0</v>
      </c>
      <c r="N8" s="49">
        <f>SUM(D8:M8)</f>
        <v>15956</v>
      </c>
      <c r="O8" s="50">
        <f t="shared" si="1"/>
        <v>0.24575292251297612</v>
      </c>
      <c r="P8" s="9"/>
    </row>
    <row r="9" spans="1:133">
      <c r="A9" s="12"/>
      <c r="B9" s="25">
        <v>312.52</v>
      </c>
      <c r="C9" s="20" t="s">
        <v>91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989349</v>
      </c>
      <c r="L9" s="49">
        <v>0</v>
      </c>
      <c r="M9" s="49">
        <v>0</v>
      </c>
      <c r="N9" s="49">
        <f>SUM(D9:M9)</f>
        <v>989349</v>
      </c>
      <c r="O9" s="50">
        <f t="shared" si="1"/>
        <v>15.237867143099173</v>
      </c>
      <c r="P9" s="9"/>
    </row>
    <row r="10" spans="1:133">
      <c r="A10" s="12"/>
      <c r="B10" s="25">
        <v>314.10000000000002</v>
      </c>
      <c r="C10" s="20" t="s">
        <v>12</v>
      </c>
      <c r="D10" s="49">
        <v>4866065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4866065</v>
      </c>
      <c r="O10" s="50">
        <f t="shared" si="1"/>
        <v>74.946709381305155</v>
      </c>
      <c r="P10" s="9"/>
    </row>
    <row r="11" spans="1:133">
      <c r="A11" s="12"/>
      <c r="B11" s="25">
        <v>314.2</v>
      </c>
      <c r="C11" s="20" t="s">
        <v>14</v>
      </c>
      <c r="D11" s="49">
        <v>4053940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4053940</v>
      </c>
      <c r="O11" s="50">
        <f t="shared" si="1"/>
        <v>62.438430853111953</v>
      </c>
      <c r="P11" s="9"/>
    </row>
    <row r="12" spans="1:133">
      <c r="A12" s="12"/>
      <c r="B12" s="25">
        <v>314.3</v>
      </c>
      <c r="C12" s="20" t="s">
        <v>13</v>
      </c>
      <c r="D12" s="49">
        <v>998250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998250</v>
      </c>
      <c r="O12" s="50">
        <f t="shared" si="1"/>
        <v>15.374959569978591</v>
      </c>
      <c r="P12" s="9"/>
    </row>
    <row r="13" spans="1:133">
      <c r="A13" s="12"/>
      <c r="B13" s="25">
        <v>314.39999999999998</v>
      </c>
      <c r="C13" s="20" t="s">
        <v>15</v>
      </c>
      <c r="D13" s="49">
        <v>168231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168231</v>
      </c>
      <c r="O13" s="50">
        <f t="shared" si="1"/>
        <v>2.5910792120381352</v>
      </c>
      <c r="P13" s="9"/>
    </row>
    <row r="14" spans="1:133">
      <c r="A14" s="12"/>
      <c r="B14" s="25">
        <v>314.8</v>
      </c>
      <c r="C14" s="20" t="s">
        <v>16</v>
      </c>
      <c r="D14" s="49">
        <v>65597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65597</v>
      </c>
      <c r="O14" s="50">
        <f t="shared" si="1"/>
        <v>1.0103192816547815</v>
      </c>
      <c r="P14" s="9"/>
    </row>
    <row r="15" spans="1:133">
      <c r="A15" s="12"/>
      <c r="B15" s="25">
        <v>316</v>
      </c>
      <c r="C15" s="20" t="s">
        <v>17</v>
      </c>
      <c r="D15" s="49">
        <v>1120986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1120986</v>
      </c>
      <c r="O15" s="50">
        <f t="shared" si="1"/>
        <v>17.265328753831227</v>
      </c>
      <c r="P15" s="9"/>
    </row>
    <row r="16" spans="1:133" ht="15.75">
      <c r="A16" s="29" t="s">
        <v>116</v>
      </c>
      <c r="B16" s="30"/>
      <c r="C16" s="31"/>
      <c r="D16" s="32">
        <f t="shared" ref="D16:M16" si="3">SUM(D17:D21)</f>
        <v>6569258</v>
      </c>
      <c r="E16" s="32">
        <f t="shared" si="3"/>
        <v>1571815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8141073</v>
      </c>
      <c r="O16" s="45">
        <f t="shared" si="1"/>
        <v>125.38809740169729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1298812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1298812</v>
      </c>
      <c r="O17" s="50">
        <f t="shared" si="1"/>
        <v>20.004189320313582</v>
      </c>
      <c r="P17" s="9"/>
    </row>
    <row r="18" spans="1:16">
      <c r="A18" s="12"/>
      <c r="B18" s="25">
        <v>323.10000000000002</v>
      </c>
      <c r="C18" s="20" t="s">
        <v>19</v>
      </c>
      <c r="D18" s="49">
        <v>6200040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6200040</v>
      </c>
      <c r="O18" s="50">
        <f t="shared" si="1"/>
        <v>95.492476165539756</v>
      </c>
      <c r="P18" s="9"/>
    </row>
    <row r="19" spans="1:16">
      <c r="A19" s="12"/>
      <c r="B19" s="25">
        <v>323.39999999999998</v>
      </c>
      <c r="C19" s="20" t="s">
        <v>20</v>
      </c>
      <c r="D19" s="49">
        <v>268410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268410</v>
      </c>
      <c r="O19" s="50">
        <f t="shared" si="1"/>
        <v>4.1340274462088189</v>
      </c>
      <c r="P19" s="9"/>
    </row>
    <row r="20" spans="1:16">
      <c r="A20" s="12"/>
      <c r="B20" s="25">
        <v>323.89999999999998</v>
      </c>
      <c r="C20" s="20" t="s">
        <v>21</v>
      </c>
      <c r="D20" s="49">
        <v>88829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88829</v>
      </c>
      <c r="O20" s="50">
        <f t="shared" si="1"/>
        <v>1.3681365225561015</v>
      </c>
      <c r="P20" s="9"/>
    </row>
    <row r="21" spans="1:16">
      <c r="A21" s="12"/>
      <c r="B21" s="25">
        <v>329</v>
      </c>
      <c r="C21" s="20" t="s">
        <v>118</v>
      </c>
      <c r="D21" s="49">
        <v>11979</v>
      </c>
      <c r="E21" s="49">
        <v>273003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284982</v>
      </c>
      <c r="O21" s="50">
        <f t="shared" si="1"/>
        <v>4.389267947079027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SUM(D23:D38)</f>
        <v>7346764</v>
      </c>
      <c r="E22" s="32">
        <f t="shared" si="5"/>
        <v>8913343</v>
      </c>
      <c r="F22" s="32">
        <f t="shared" si="5"/>
        <v>0</v>
      </c>
      <c r="G22" s="32">
        <f t="shared" si="5"/>
        <v>249883</v>
      </c>
      <c r="H22" s="32">
        <f t="shared" si="5"/>
        <v>0</v>
      </c>
      <c r="I22" s="32">
        <f t="shared" si="5"/>
        <v>289578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16799568</v>
      </c>
      <c r="O22" s="45">
        <f t="shared" si="1"/>
        <v>258.74548338903691</v>
      </c>
      <c r="P22" s="10"/>
    </row>
    <row r="23" spans="1:16">
      <c r="A23" s="12"/>
      <c r="B23" s="25">
        <v>331.2</v>
      </c>
      <c r="C23" s="20" t="s">
        <v>28</v>
      </c>
      <c r="D23" s="49">
        <v>40435</v>
      </c>
      <c r="E23" s="49">
        <v>180191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ref="N23:N35" si="6">SUM(D23:M23)</f>
        <v>220626</v>
      </c>
      <c r="O23" s="50">
        <f t="shared" si="1"/>
        <v>3.3980624393549679</v>
      </c>
      <c r="P23" s="9"/>
    </row>
    <row r="24" spans="1:16">
      <c r="A24" s="12"/>
      <c r="B24" s="25">
        <v>331.5</v>
      </c>
      <c r="C24" s="20" t="s">
        <v>30</v>
      </c>
      <c r="D24" s="49">
        <v>0</v>
      </c>
      <c r="E24" s="49">
        <v>2471661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2471661</v>
      </c>
      <c r="O24" s="50">
        <f t="shared" si="1"/>
        <v>38.068307483789489</v>
      </c>
      <c r="P24" s="9"/>
    </row>
    <row r="25" spans="1:16">
      <c r="A25" s="12"/>
      <c r="B25" s="25">
        <v>331.9</v>
      </c>
      <c r="C25" s="20" t="s">
        <v>31</v>
      </c>
      <c r="D25" s="49">
        <v>42816</v>
      </c>
      <c r="E25" s="49">
        <v>0</v>
      </c>
      <c r="F25" s="49">
        <v>0</v>
      </c>
      <c r="G25" s="49">
        <v>0</v>
      </c>
      <c r="H25" s="49">
        <v>0</v>
      </c>
      <c r="I25" s="49">
        <v>81081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123897</v>
      </c>
      <c r="O25" s="50">
        <f t="shared" si="1"/>
        <v>1.90825080474995</v>
      </c>
      <c r="P25" s="9"/>
    </row>
    <row r="26" spans="1:16">
      <c r="A26" s="12"/>
      <c r="B26" s="25">
        <v>334.2</v>
      </c>
      <c r="C26" s="20" t="s">
        <v>32</v>
      </c>
      <c r="D26" s="49">
        <v>622510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622510</v>
      </c>
      <c r="O26" s="50">
        <f t="shared" si="1"/>
        <v>9.5878448103254428</v>
      </c>
      <c r="P26" s="9"/>
    </row>
    <row r="27" spans="1:16">
      <c r="A27" s="12"/>
      <c r="B27" s="25">
        <v>334.31</v>
      </c>
      <c r="C27" s="20" t="s">
        <v>120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48908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48908</v>
      </c>
      <c r="O27" s="50">
        <f t="shared" si="1"/>
        <v>0.75327675697321606</v>
      </c>
      <c r="P27" s="9"/>
    </row>
    <row r="28" spans="1:16">
      <c r="A28" s="12"/>
      <c r="B28" s="25">
        <v>334.49</v>
      </c>
      <c r="C28" s="20" t="s">
        <v>33</v>
      </c>
      <c r="D28" s="49">
        <v>528996</v>
      </c>
      <c r="E28" s="49">
        <v>0</v>
      </c>
      <c r="F28" s="49">
        <v>0</v>
      </c>
      <c r="G28" s="49">
        <v>79883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608879</v>
      </c>
      <c r="O28" s="50">
        <f t="shared" si="1"/>
        <v>9.3779013353458502</v>
      </c>
      <c r="P28" s="9"/>
    </row>
    <row r="29" spans="1:16">
      <c r="A29" s="12"/>
      <c r="B29" s="25">
        <v>334.7</v>
      </c>
      <c r="C29" s="20" t="s">
        <v>35</v>
      </c>
      <c r="D29" s="49">
        <v>0</v>
      </c>
      <c r="E29" s="49">
        <v>165038</v>
      </c>
      <c r="F29" s="49">
        <v>0</v>
      </c>
      <c r="G29" s="49">
        <v>170000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335038</v>
      </c>
      <c r="O29" s="50">
        <f t="shared" si="1"/>
        <v>5.1602261000816299</v>
      </c>
      <c r="P29" s="9"/>
    </row>
    <row r="30" spans="1:16">
      <c r="A30" s="12"/>
      <c r="B30" s="25">
        <v>334.9</v>
      </c>
      <c r="C30" s="20" t="s">
        <v>36</v>
      </c>
      <c r="D30" s="49">
        <v>6528</v>
      </c>
      <c r="E30" s="49">
        <v>0</v>
      </c>
      <c r="F30" s="49">
        <v>0</v>
      </c>
      <c r="G30" s="49">
        <v>0</v>
      </c>
      <c r="H30" s="49">
        <v>0</v>
      </c>
      <c r="I30" s="49">
        <v>159589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166117</v>
      </c>
      <c r="O30" s="50">
        <f t="shared" si="1"/>
        <v>2.5585195681303619</v>
      </c>
      <c r="P30" s="9"/>
    </row>
    <row r="31" spans="1:16">
      <c r="A31" s="12"/>
      <c r="B31" s="25">
        <v>335.12</v>
      </c>
      <c r="C31" s="20" t="s">
        <v>37</v>
      </c>
      <c r="D31" s="49">
        <v>1939546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1939546</v>
      </c>
      <c r="O31" s="50">
        <f t="shared" si="1"/>
        <v>29.872718591649082</v>
      </c>
      <c r="P31" s="9"/>
    </row>
    <row r="32" spans="1:16">
      <c r="A32" s="12"/>
      <c r="B32" s="25">
        <v>335.14</v>
      </c>
      <c r="C32" s="20" t="s">
        <v>38</v>
      </c>
      <c r="D32" s="49">
        <v>34520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34520</v>
      </c>
      <c r="O32" s="50">
        <f t="shared" si="1"/>
        <v>0.53167403391501222</v>
      </c>
      <c r="P32" s="9"/>
    </row>
    <row r="33" spans="1:16">
      <c r="A33" s="12"/>
      <c r="B33" s="25">
        <v>335.15</v>
      </c>
      <c r="C33" s="20" t="s">
        <v>39</v>
      </c>
      <c r="D33" s="49">
        <v>85891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85891</v>
      </c>
      <c r="O33" s="50">
        <f t="shared" si="1"/>
        <v>1.3228857024042386</v>
      </c>
      <c r="P33" s="9"/>
    </row>
    <row r="34" spans="1:16">
      <c r="A34" s="12"/>
      <c r="B34" s="25">
        <v>335.18</v>
      </c>
      <c r="C34" s="20" t="s">
        <v>40</v>
      </c>
      <c r="D34" s="49">
        <v>2987310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2987310</v>
      </c>
      <c r="O34" s="50">
        <f t="shared" si="1"/>
        <v>46.010288477828944</v>
      </c>
      <c r="P34" s="9"/>
    </row>
    <row r="35" spans="1:16">
      <c r="A35" s="12"/>
      <c r="B35" s="25">
        <v>335.21</v>
      </c>
      <c r="C35" s="20" t="s">
        <v>41</v>
      </c>
      <c r="D35" s="49">
        <v>824954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824954</v>
      </c>
      <c r="O35" s="50">
        <f t="shared" si="1"/>
        <v>12.705869669012891</v>
      </c>
      <c r="P35" s="9"/>
    </row>
    <row r="36" spans="1:16">
      <c r="A36" s="12"/>
      <c r="B36" s="25">
        <v>337.2</v>
      </c>
      <c r="C36" s="20" t="s">
        <v>42</v>
      </c>
      <c r="D36" s="49">
        <v>61827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>SUM(D36:M36)</f>
        <v>61827</v>
      </c>
      <c r="O36" s="50">
        <f t="shared" si="1"/>
        <v>0.95225406995548845</v>
      </c>
      <c r="P36" s="9"/>
    </row>
    <row r="37" spans="1:16">
      <c r="A37" s="12"/>
      <c r="B37" s="25">
        <v>338</v>
      </c>
      <c r="C37" s="20" t="s">
        <v>43</v>
      </c>
      <c r="D37" s="49">
        <v>96725</v>
      </c>
      <c r="E37" s="49">
        <v>6096453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>SUM(D37:M37)</f>
        <v>6193178</v>
      </c>
      <c r="O37" s="50">
        <f t="shared" ref="O37:O68" si="7">(N37/O$79)</f>
        <v>95.386788239099303</v>
      </c>
      <c r="P37" s="9"/>
    </row>
    <row r="38" spans="1:16">
      <c r="A38" s="12"/>
      <c r="B38" s="25">
        <v>339</v>
      </c>
      <c r="C38" s="20" t="s">
        <v>44</v>
      </c>
      <c r="D38" s="49">
        <v>74706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>SUM(D38:M38)</f>
        <v>74706</v>
      </c>
      <c r="O38" s="50">
        <f t="shared" si="7"/>
        <v>1.1506153064210576</v>
      </c>
      <c r="P38" s="9"/>
    </row>
    <row r="39" spans="1:16" ht="15.75">
      <c r="A39" s="29" t="s">
        <v>49</v>
      </c>
      <c r="B39" s="30"/>
      <c r="C39" s="31"/>
      <c r="D39" s="32">
        <f t="shared" ref="D39:M39" si="8">SUM(D40:D54)</f>
        <v>3786389</v>
      </c>
      <c r="E39" s="32">
        <f t="shared" si="8"/>
        <v>264842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60627657</v>
      </c>
      <c r="J39" s="32">
        <f t="shared" si="8"/>
        <v>25264714</v>
      </c>
      <c r="K39" s="32">
        <f t="shared" si="8"/>
        <v>0</v>
      </c>
      <c r="L39" s="32">
        <f t="shared" si="8"/>
        <v>0</v>
      </c>
      <c r="M39" s="32">
        <f t="shared" si="8"/>
        <v>135719</v>
      </c>
      <c r="N39" s="32">
        <f>SUM(D39:M39)</f>
        <v>90079321</v>
      </c>
      <c r="O39" s="45">
        <f t="shared" si="7"/>
        <v>1387.3938577171284</v>
      </c>
      <c r="P39" s="10"/>
    </row>
    <row r="40" spans="1:16">
      <c r="A40" s="12"/>
      <c r="B40" s="25">
        <v>341.2</v>
      </c>
      <c r="C40" s="20" t="s">
        <v>52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25220436</v>
      </c>
      <c r="K40" s="49">
        <v>0</v>
      </c>
      <c r="L40" s="49">
        <v>0</v>
      </c>
      <c r="M40" s="49">
        <v>0</v>
      </c>
      <c r="N40" s="49">
        <f>SUM(D40:M40)</f>
        <v>25220436</v>
      </c>
      <c r="O40" s="50">
        <f t="shared" si="7"/>
        <v>388.4429590155097</v>
      </c>
      <c r="P40" s="9"/>
    </row>
    <row r="41" spans="1:16">
      <c r="A41" s="12"/>
      <c r="B41" s="25">
        <v>341.9</v>
      </c>
      <c r="C41" s="20" t="s">
        <v>53</v>
      </c>
      <c r="D41" s="49">
        <v>591691</v>
      </c>
      <c r="E41" s="49">
        <v>129079</v>
      </c>
      <c r="F41" s="49">
        <v>0</v>
      </c>
      <c r="G41" s="49">
        <v>0</v>
      </c>
      <c r="H41" s="49">
        <v>0</v>
      </c>
      <c r="I41" s="49">
        <v>0</v>
      </c>
      <c r="J41" s="49">
        <v>44278</v>
      </c>
      <c r="K41" s="49">
        <v>0</v>
      </c>
      <c r="L41" s="49">
        <v>0</v>
      </c>
      <c r="M41" s="49">
        <v>0</v>
      </c>
      <c r="N41" s="49">
        <f t="shared" ref="N41:N56" si="9">SUM(D41:M41)</f>
        <v>765048</v>
      </c>
      <c r="O41" s="50">
        <f t="shared" si="7"/>
        <v>11.783202673772083</v>
      </c>
      <c r="P41" s="9"/>
    </row>
    <row r="42" spans="1:16">
      <c r="A42" s="12"/>
      <c r="B42" s="25">
        <v>342.1</v>
      </c>
      <c r="C42" s="20" t="s">
        <v>54</v>
      </c>
      <c r="D42" s="49">
        <v>466276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9"/>
        <v>466276</v>
      </c>
      <c r="O42" s="50">
        <f t="shared" si="7"/>
        <v>7.1815423475595672</v>
      </c>
      <c r="P42" s="9"/>
    </row>
    <row r="43" spans="1:16">
      <c r="A43" s="12"/>
      <c r="B43" s="25">
        <v>342.2</v>
      </c>
      <c r="C43" s="20" t="s">
        <v>55</v>
      </c>
      <c r="D43" s="49">
        <v>48668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9"/>
        <v>48668</v>
      </c>
      <c r="O43" s="50">
        <f t="shared" si="7"/>
        <v>0.74958029787299585</v>
      </c>
      <c r="P43" s="9"/>
    </row>
    <row r="44" spans="1:16">
      <c r="A44" s="12"/>
      <c r="B44" s="25">
        <v>343.4</v>
      </c>
      <c r="C44" s="20" t="s">
        <v>56</v>
      </c>
      <c r="D44" s="49">
        <v>17452</v>
      </c>
      <c r="E44" s="49">
        <v>0</v>
      </c>
      <c r="F44" s="49">
        <v>0</v>
      </c>
      <c r="G44" s="49">
        <v>0</v>
      </c>
      <c r="H44" s="49">
        <v>0</v>
      </c>
      <c r="I44" s="49">
        <v>11418741</v>
      </c>
      <c r="J44" s="49">
        <v>0</v>
      </c>
      <c r="K44" s="49">
        <v>0</v>
      </c>
      <c r="L44" s="49">
        <v>0</v>
      </c>
      <c r="M44" s="49">
        <v>0</v>
      </c>
      <c r="N44" s="49">
        <f t="shared" si="9"/>
        <v>11436193</v>
      </c>
      <c r="O44" s="50">
        <f t="shared" si="7"/>
        <v>176.13924869468789</v>
      </c>
      <c r="P44" s="9"/>
    </row>
    <row r="45" spans="1:16">
      <c r="A45" s="12"/>
      <c r="B45" s="25">
        <v>343.6</v>
      </c>
      <c r="C45" s="20" t="s">
        <v>57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33424494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33424494</v>
      </c>
      <c r="O45" s="50">
        <f t="shared" si="7"/>
        <v>514.80114590232108</v>
      </c>
      <c r="P45" s="9"/>
    </row>
    <row r="46" spans="1:16">
      <c r="A46" s="12"/>
      <c r="B46" s="25">
        <v>343.9</v>
      </c>
      <c r="C46" s="20" t="s">
        <v>58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7248572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7248572</v>
      </c>
      <c r="O46" s="50">
        <f t="shared" si="7"/>
        <v>111.64187472084033</v>
      </c>
      <c r="P46" s="9"/>
    </row>
    <row r="47" spans="1:16">
      <c r="A47" s="12"/>
      <c r="B47" s="25">
        <v>344.5</v>
      </c>
      <c r="C47" s="20" t="s">
        <v>59</v>
      </c>
      <c r="D47" s="49">
        <v>159702</v>
      </c>
      <c r="E47" s="49">
        <v>44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159746</v>
      </c>
      <c r="O47" s="50">
        <f t="shared" si="7"/>
        <v>2.460393980932432</v>
      </c>
      <c r="P47" s="9"/>
    </row>
    <row r="48" spans="1:16">
      <c r="A48" s="12"/>
      <c r="B48" s="25">
        <v>344.9</v>
      </c>
      <c r="C48" s="20" t="s">
        <v>60</v>
      </c>
      <c r="D48" s="49">
        <v>19698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19698</v>
      </c>
      <c r="O48" s="50">
        <f t="shared" si="7"/>
        <v>0.30338688065057678</v>
      </c>
      <c r="P48" s="9"/>
    </row>
    <row r="49" spans="1:16">
      <c r="A49" s="12"/>
      <c r="B49" s="25">
        <v>345.9</v>
      </c>
      <c r="C49" s="20" t="s">
        <v>61</v>
      </c>
      <c r="D49" s="49">
        <v>0</v>
      </c>
      <c r="E49" s="49">
        <v>135719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135719</v>
      </c>
      <c r="N49" s="49">
        <f t="shared" si="9"/>
        <v>271438</v>
      </c>
      <c r="O49" s="50">
        <f t="shared" si="7"/>
        <v>4.180664438523265</v>
      </c>
      <c r="P49" s="9"/>
    </row>
    <row r="50" spans="1:16">
      <c r="A50" s="12"/>
      <c r="B50" s="25">
        <v>347.2</v>
      </c>
      <c r="C50" s="20" t="s">
        <v>62</v>
      </c>
      <c r="D50" s="49">
        <v>319965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319965</v>
      </c>
      <c r="O50" s="50">
        <f t="shared" si="7"/>
        <v>4.9280730666748811</v>
      </c>
      <c r="P50" s="9"/>
    </row>
    <row r="51" spans="1:16">
      <c r="A51" s="12"/>
      <c r="B51" s="25">
        <v>347.3</v>
      </c>
      <c r="C51" s="20" t="s">
        <v>63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1777890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1777890</v>
      </c>
      <c r="O51" s="50">
        <f t="shared" si="7"/>
        <v>27.382906957044064</v>
      </c>
      <c r="P51" s="9"/>
    </row>
    <row r="52" spans="1:16">
      <c r="A52" s="12"/>
      <c r="B52" s="25">
        <v>347.4</v>
      </c>
      <c r="C52" s="20" t="s">
        <v>64</v>
      </c>
      <c r="D52" s="49">
        <v>39935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39935</v>
      </c>
      <c r="O52" s="50">
        <f t="shared" si="7"/>
        <v>0.61507539236373154</v>
      </c>
      <c r="P52" s="9"/>
    </row>
    <row r="53" spans="1:16">
      <c r="A53" s="12"/>
      <c r="B53" s="25">
        <v>347.5</v>
      </c>
      <c r="C53" s="20" t="s">
        <v>65</v>
      </c>
      <c r="D53" s="49">
        <v>350539</v>
      </c>
      <c r="E53" s="49">
        <v>0</v>
      </c>
      <c r="F53" s="49">
        <v>0</v>
      </c>
      <c r="G53" s="49">
        <v>0</v>
      </c>
      <c r="H53" s="49">
        <v>0</v>
      </c>
      <c r="I53" s="49">
        <v>6757960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7108499</v>
      </c>
      <c r="O53" s="50">
        <f t="shared" si="7"/>
        <v>109.48448257273553</v>
      </c>
      <c r="P53" s="9"/>
    </row>
    <row r="54" spans="1:16">
      <c r="A54" s="12"/>
      <c r="B54" s="25">
        <v>349</v>
      </c>
      <c r="C54" s="20" t="s">
        <v>1</v>
      </c>
      <c r="D54" s="49">
        <v>1772463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1772463</v>
      </c>
      <c r="O54" s="50">
        <f t="shared" si="7"/>
        <v>27.299320775640336</v>
      </c>
      <c r="P54" s="9"/>
    </row>
    <row r="55" spans="1:16" ht="15.75">
      <c r="A55" s="29" t="s">
        <v>50</v>
      </c>
      <c r="B55" s="30"/>
      <c r="C55" s="31"/>
      <c r="D55" s="32">
        <f t="shared" ref="D55:M55" si="10">SUM(D56:D58)</f>
        <v>621894</v>
      </c>
      <c r="E55" s="32">
        <f t="shared" si="10"/>
        <v>193349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si="9"/>
        <v>815243</v>
      </c>
      <c r="O55" s="45">
        <f t="shared" si="7"/>
        <v>12.55630169267023</v>
      </c>
      <c r="P55" s="10"/>
    </row>
    <row r="56" spans="1:16">
      <c r="A56" s="13"/>
      <c r="B56" s="39">
        <v>351.1</v>
      </c>
      <c r="C56" s="21" t="s">
        <v>68</v>
      </c>
      <c r="D56" s="49">
        <v>236120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236120</v>
      </c>
      <c r="O56" s="50">
        <f t="shared" si="7"/>
        <v>3.6366996781000198</v>
      </c>
      <c r="P56" s="9"/>
    </row>
    <row r="57" spans="1:16">
      <c r="A57" s="13"/>
      <c r="B57" s="39">
        <v>354</v>
      </c>
      <c r="C57" s="21" t="s">
        <v>69</v>
      </c>
      <c r="D57" s="49">
        <v>361575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>SUM(D57:M57)</f>
        <v>361575</v>
      </c>
      <c r="O57" s="50">
        <f t="shared" si="7"/>
        <v>5.5689466631755664</v>
      </c>
      <c r="P57" s="9"/>
    </row>
    <row r="58" spans="1:16">
      <c r="A58" s="13"/>
      <c r="B58" s="39">
        <v>359</v>
      </c>
      <c r="C58" s="21" t="s">
        <v>72</v>
      </c>
      <c r="D58" s="49">
        <v>24199</v>
      </c>
      <c r="E58" s="49">
        <v>193349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>SUM(D58:M58)</f>
        <v>217548</v>
      </c>
      <c r="O58" s="50">
        <f t="shared" si="7"/>
        <v>3.3506553513946433</v>
      </c>
      <c r="P58" s="9"/>
    </row>
    <row r="59" spans="1:16" ht="15.75">
      <c r="A59" s="29" t="s">
        <v>4</v>
      </c>
      <c r="B59" s="30"/>
      <c r="C59" s="31"/>
      <c r="D59" s="32">
        <f t="shared" ref="D59:M59" si="11">SUM(D60:D73)</f>
        <v>1862989</v>
      </c>
      <c r="E59" s="32">
        <f t="shared" si="11"/>
        <v>2744202</v>
      </c>
      <c r="F59" s="32">
        <f t="shared" si="11"/>
        <v>200607</v>
      </c>
      <c r="G59" s="32">
        <f t="shared" si="11"/>
        <v>419344</v>
      </c>
      <c r="H59" s="32">
        <f t="shared" si="11"/>
        <v>0</v>
      </c>
      <c r="I59" s="32">
        <f t="shared" si="11"/>
        <v>1035298</v>
      </c>
      <c r="J59" s="32">
        <f t="shared" si="11"/>
        <v>176374</v>
      </c>
      <c r="K59" s="32">
        <f t="shared" si="11"/>
        <v>-14709628</v>
      </c>
      <c r="L59" s="32">
        <f t="shared" si="11"/>
        <v>995027</v>
      </c>
      <c r="M59" s="32">
        <f t="shared" si="11"/>
        <v>4414</v>
      </c>
      <c r="N59" s="32">
        <f>SUM(D59:M59)</f>
        <v>-7271373</v>
      </c>
      <c r="O59" s="45">
        <f t="shared" si="7"/>
        <v>-111.99305373727417</v>
      </c>
      <c r="P59" s="10"/>
    </row>
    <row r="60" spans="1:16">
      <c r="A60" s="12"/>
      <c r="B60" s="25">
        <v>361.1</v>
      </c>
      <c r="C60" s="20" t="s">
        <v>73</v>
      </c>
      <c r="D60" s="49">
        <v>898655</v>
      </c>
      <c r="E60" s="49">
        <v>958463</v>
      </c>
      <c r="F60" s="49">
        <v>200607</v>
      </c>
      <c r="G60" s="49">
        <v>418170</v>
      </c>
      <c r="H60" s="49">
        <v>0</v>
      </c>
      <c r="I60" s="49">
        <v>442633</v>
      </c>
      <c r="J60" s="49">
        <v>173286</v>
      </c>
      <c r="K60" s="49">
        <v>3418330</v>
      </c>
      <c r="L60" s="49">
        <v>0</v>
      </c>
      <c r="M60" s="49">
        <v>4414</v>
      </c>
      <c r="N60" s="49">
        <f>SUM(D60:M60)</f>
        <v>6514558</v>
      </c>
      <c r="O60" s="50">
        <f t="shared" si="7"/>
        <v>100.33665501255255</v>
      </c>
      <c r="P60" s="9"/>
    </row>
    <row r="61" spans="1:16">
      <c r="A61" s="12"/>
      <c r="B61" s="25">
        <v>361.3</v>
      </c>
      <c r="C61" s="20" t="s">
        <v>74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-25123653</v>
      </c>
      <c r="L61" s="49">
        <v>0</v>
      </c>
      <c r="M61" s="49">
        <v>0</v>
      </c>
      <c r="N61" s="49">
        <f t="shared" ref="N61:N73" si="12">SUM(D61:M61)</f>
        <v>-25123653</v>
      </c>
      <c r="O61" s="50">
        <f t="shared" si="7"/>
        <v>-386.95231567760715</v>
      </c>
      <c r="P61" s="9"/>
    </row>
    <row r="62" spans="1:16">
      <c r="A62" s="12"/>
      <c r="B62" s="25">
        <v>362</v>
      </c>
      <c r="C62" s="20" t="s">
        <v>75</v>
      </c>
      <c r="D62" s="49">
        <v>334189</v>
      </c>
      <c r="E62" s="49">
        <v>0</v>
      </c>
      <c r="F62" s="49">
        <v>0</v>
      </c>
      <c r="G62" s="49">
        <v>0</v>
      </c>
      <c r="H62" s="49">
        <v>0</v>
      </c>
      <c r="I62" s="49">
        <v>48917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2"/>
        <v>383106</v>
      </c>
      <c r="O62" s="50">
        <f t="shared" si="7"/>
        <v>5.9005652502040755</v>
      </c>
      <c r="P62" s="9"/>
    </row>
    <row r="63" spans="1:16">
      <c r="A63" s="12"/>
      <c r="B63" s="25">
        <v>363.12</v>
      </c>
      <c r="C63" s="20" t="s">
        <v>26</v>
      </c>
      <c r="D63" s="49">
        <v>51071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>SUM(D63:M63)</f>
        <v>51071</v>
      </c>
      <c r="O63" s="50">
        <f t="shared" si="7"/>
        <v>0.78659109461395105</v>
      </c>
      <c r="P63" s="9"/>
    </row>
    <row r="64" spans="1:16">
      <c r="A64" s="12"/>
      <c r="B64" s="25">
        <v>363.22</v>
      </c>
      <c r="C64" s="20" t="s">
        <v>125</v>
      </c>
      <c r="D64" s="49">
        <v>0</v>
      </c>
      <c r="E64" s="49">
        <v>379806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>SUM(D64:M64)</f>
        <v>379806</v>
      </c>
      <c r="O64" s="50">
        <f t="shared" si="7"/>
        <v>5.8497389375760473</v>
      </c>
      <c r="P64" s="9"/>
    </row>
    <row r="65" spans="1:119">
      <c r="A65" s="12"/>
      <c r="B65" s="25">
        <v>363.24</v>
      </c>
      <c r="C65" s="20" t="s">
        <v>126</v>
      </c>
      <c r="D65" s="49">
        <v>0</v>
      </c>
      <c r="E65" s="49">
        <v>239743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>SUM(D65:M65)</f>
        <v>239743</v>
      </c>
      <c r="O65" s="50">
        <f t="shared" si="7"/>
        <v>3.6925008086004283</v>
      </c>
      <c r="P65" s="9"/>
    </row>
    <row r="66" spans="1:119">
      <c r="A66" s="12"/>
      <c r="B66" s="25">
        <v>363.27</v>
      </c>
      <c r="C66" s="20" t="s">
        <v>127</v>
      </c>
      <c r="D66" s="49">
        <v>0</v>
      </c>
      <c r="E66" s="49">
        <v>708545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>SUM(D66:M66)</f>
        <v>708545</v>
      </c>
      <c r="O66" s="50">
        <f t="shared" si="7"/>
        <v>10.912948388189813</v>
      </c>
      <c r="P66" s="9"/>
    </row>
    <row r="67" spans="1:119">
      <c r="A67" s="12"/>
      <c r="B67" s="25">
        <v>363.29</v>
      </c>
      <c r="C67" s="20" t="s">
        <v>128</v>
      </c>
      <c r="D67" s="49">
        <v>0</v>
      </c>
      <c r="E67" s="49">
        <v>437294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>SUM(D67:M67)</f>
        <v>437294</v>
      </c>
      <c r="O67" s="50">
        <f t="shared" si="7"/>
        <v>6.7351641073821371</v>
      </c>
      <c r="P67" s="9"/>
    </row>
    <row r="68" spans="1:119">
      <c r="A68" s="12"/>
      <c r="B68" s="25">
        <v>364</v>
      </c>
      <c r="C68" s="20" t="s">
        <v>76</v>
      </c>
      <c r="D68" s="49">
        <v>252177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2"/>
        <v>252177</v>
      </c>
      <c r="O68" s="50">
        <f t="shared" si="7"/>
        <v>3.8840081938176723</v>
      </c>
      <c r="P68" s="9"/>
    </row>
    <row r="69" spans="1:119">
      <c r="A69" s="12"/>
      <c r="B69" s="25">
        <v>365</v>
      </c>
      <c r="C69" s="20" t="s">
        <v>103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55477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2"/>
        <v>55477</v>
      </c>
      <c r="O69" s="50">
        <f t="shared" ref="O69:O77" si="13">(N69/O$79)</f>
        <v>0.85445192292882777</v>
      </c>
      <c r="P69" s="9"/>
    </row>
    <row r="70" spans="1:119">
      <c r="A70" s="12"/>
      <c r="B70" s="25">
        <v>366</v>
      </c>
      <c r="C70" s="20" t="s">
        <v>77</v>
      </c>
      <c r="D70" s="49">
        <v>138654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2"/>
        <v>138654</v>
      </c>
      <c r="O70" s="50">
        <f t="shared" si="13"/>
        <v>2.1355368336747422</v>
      </c>
      <c r="P70" s="9"/>
    </row>
    <row r="71" spans="1:119">
      <c r="A71" s="12"/>
      <c r="B71" s="25">
        <v>368</v>
      </c>
      <c r="C71" s="20" t="s">
        <v>78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6995695</v>
      </c>
      <c r="L71" s="49">
        <v>0</v>
      </c>
      <c r="M71" s="49">
        <v>0</v>
      </c>
      <c r="N71" s="49">
        <f t="shared" si="12"/>
        <v>6995695</v>
      </c>
      <c r="O71" s="50">
        <f t="shared" si="13"/>
        <v>107.74708518798035</v>
      </c>
      <c r="P71" s="9"/>
    </row>
    <row r="72" spans="1:119">
      <c r="A72" s="12"/>
      <c r="B72" s="25">
        <v>369.7</v>
      </c>
      <c r="C72" s="20" t="s">
        <v>79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995027</v>
      </c>
      <c r="M72" s="49">
        <v>0</v>
      </c>
      <c r="N72" s="49">
        <f t="shared" si="12"/>
        <v>995027</v>
      </c>
      <c r="O72" s="50">
        <f t="shared" si="13"/>
        <v>15.325319204645217</v>
      </c>
      <c r="P72" s="9"/>
    </row>
    <row r="73" spans="1:119">
      <c r="A73" s="12"/>
      <c r="B73" s="25">
        <v>369.9</v>
      </c>
      <c r="C73" s="20" t="s">
        <v>80</v>
      </c>
      <c r="D73" s="49">
        <v>188243</v>
      </c>
      <c r="E73" s="49">
        <v>20351</v>
      </c>
      <c r="F73" s="49">
        <v>0</v>
      </c>
      <c r="G73" s="49">
        <v>1174</v>
      </c>
      <c r="H73" s="49">
        <v>0</v>
      </c>
      <c r="I73" s="49">
        <v>488271</v>
      </c>
      <c r="J73" s="49">
        <v>3088</v>
      </c>
      <c r="K73" s="49">
        <v>0</v>
      </c>
      <c r="L73" s="49">
        <v>0</v>
      </c>
      <c r="M73" s="49">
        <v>0</v>
      </c>
      <c r="N73" s="49">
        <f t="shared" si="12"/>
        <v>701127</v>
      </c>
      <c r="O73" s="50">
        <f t="shared" si="13"/>
        <v>10.798696998167172</v>
      </c>
      <c r="P73" s="9"/>
    </row>
    <row r="74" spans="1:119" ht="15.75">
      <c r="A74" s="29" t="s">
        <v>51</v>
      </c>
      <c r="B74" s="30"/>
      <c r="C74" s="31"/>
      <c r="D74" s="32">
        <f t="shared" ref="D74:M74" si="14">SUM(D75:D76)</f>
        <v>14319664</v>
      </c>
      <c r="E74" s="32">
        <f t="shared" si="14"/>
        <v>4572284</v>
      </c>
      <c r="F74" s="32">
        <f t="shared" si="14"/>
        <v>4011827</v>
      </c>
      <c r="G74" s="32">
        <f t="shared" si="14"/>
        <v>2211692</v>
      </c>
      <c r="H74" s="32">
        <f t="shared" si="14"/>
        <v>0</v>
      </c>
      <c r="I74" s="32">
        <f t="shared" si="14"/>
        <v>3362078</v>
      </c>
      <c r="J74" s="32">
        <f t="shared" si="14"/>
        <v>100000</v>
      </c>
      <c r="K74" s="32">
        <f t="shared" si="14"/>
        <v>0</v>
      </c>
      <c r="L74" s="32">
        <f t="shared" si="14"/>
        <v>0</v>
      </c>
      <c r="M74" s="32">
        <f t="shared" si="14"/>
        <v>0</v>
      </c>
      <c r="N74" s="32">
        <f>SUM(D74:M74)</f>
        <v>28577545</v>
      </c>
      <c r="O74" s="45">
        <f t="shared" si="13"/>
        <v>440.14885948834848</v>
      </c>
      <c r="P74" s="9"/>
    </row>
    <row r="75" spans="1:119">
      <c r="A75" s="12"/>
      <c r="B75" s="25">
        <v>381</v>
      </c>
      <c r="C75" s="20" t="s">
        <v>81</v>
      </c>
      <c r="D75" s="49">
        <v>14319664</v>
      </c>
      <c r="E75" s="49">
        <v>4572284</v>
      </c>
      <c r="F75" s="49">
        <v>4011827</v>
      </c>
      <c r="G75" s="49">
        <v>2211692</v>
      </c>
      <c r="H75" s="49">
        <v>0</v>
      </c>
      <c r="I75" s="49">
        <v>3362078</v>
      </c>
      <c r="J75" s="49">
        <v>0</v>
      </c>
      <c r="K75" s="49">
        <v>0</v>
      </c>
      <c r="L75" s="49">
        <v>0</v>
      </c>
      <c r="M75" s="49">
        <v>0</v>
      </c>
      <c r="N75" s="49">
        <f>SUM(D75:M75)</f>
        <v>28477545</v>
      </c>
      <c r="O75" s="50">
        <f t="shared" si="13"/>
        <v>438.60866819659003</v>
      </c>
      <c r="P75" s="9"/>
    </row>
    <row r="76" spans="1:119" ht="15.75" thickBot="1">
      <c r="A76" s="12"/>
      <c r="B76" s="25">
        <v>389.4</v>
      </c>
      <c r="C76" s="20" t="s">
        <v>130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100000</v>
      </c>
      <c r="K76" s="49">
        <v>0</v>
      </c>
      <c r="L76" s="49">
        <v>0</v>
      </c>
      <c r="M76" s="49">
        <v>0</v>
      </c>
      <c r="N76" s="49">
        <f>SUM(D76:M76)</f>
        <v>100000</v>
      </c>
      <c r="O76" s="50">
        <f t="shared" si="13"/>
        <v>1.5401912917584364</v>
      </c>
      <c r="P76" s="9"/>
    </row>
    <row r="77" spans="1:119" ht="16.5" thickBot="1">
      <c r="A77" s="14" t="s">
        <v>66</v>
      </c>
      <c r="B77" s="23"/>
      <c r="C77" s="22"/>
      <c r="D77" s="15">
        <f t="shared" ref="D77:M77" si="15">SUM(D5,D16,D22,D39,D55,D59,D74)</f>
        <v>75475841</v>
      </c>
      <c r="E77" s="15">
        <f t="shared" si="15"/>
        <v>19059612</v>
      </c>
      <c r="F77" s="15">
        <f t="shared" si="15"/>
        <v>5851833</v>
      </c>
      <c r="G77" s="15">
        <f t="shared" si="15"/>
        <v>2880919</v>
      </c>
      <c r="H77" s="15">
        <f t="shared" si="15"/>
        <v>0</v>
      </c>
      <c r="I77" s="15">
        <f t="shared" si="15"/>
        <v>65314611</v>
      </c>
      <c r="J77" s="15">
        <f t="shared" si="15"/>
        <v>25541088</v>
      </c>
      <c r="K77" s="15">
        <f t="shared" si="15"/>
        <v>-13704323</v>
      </c>
      <c r="L77" s="15">
        <f t="shared" si="15"/>
        <v>995027</v>
      </c>
      <c r="M77" s="15">
        <f t="shared" si="15"/>
        <v>315346</v>
      </c>
      <c r="N77" s="15">
        <f>SUM(D77:M77)</f>
        <v>181729954</v>
      </c>
      <c r="O77" s="38">
        <f t="shared" si="13"/>
        <v>2798.9889260246123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21" t="s">
        <v>131</v>
      </c>
      <c r="M79" s="121"/>
      <c r="N79" s="121"/>
      <c r="O79" s="43">
        <v>64927</v>
      </c>
    </row>
    <row r="80" spans="1:119">
      <c r="A80" s="122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  <row r="81" spans="1:15" ht="15.75" customHeight="1" thickBot="1">
      <c r="A81" s="123" t="s">
        <v>107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3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0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203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83</v>
      </c>
      <c r="B3" s="111"/>
      <c r="C3" s="112"/>
      <c r="D3" s="131" t="s">
        <v>45</v>
      </c>
      <c r="E3" s="132"/>
      <c r="F3" s="132"/>
      <c r="G3" s="132"/>
      <c r="H3" s="133"/>
      <c r="I3" s="131" t="s">
        <v>46</v>
      </c>
      <c r="J3" s="133"/>
      <c r="K3" s="131" t="s">
        <v>48</v>
      </c>
      <c r="L3" s="132"/>
      <c r="M3" s="133"/>
      <c r="N3" s="36"/>
      <c r="O3" s="37"/>
      <c r="P3" s="134" t="s">
        <v>183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184</v>
      </c>
      <c r="N4" s="35" t="s">
        <v>10</v>
      </c>
      <c r="O4" s="35" t="s">
        <v>185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186</v>
      </c>
      <c r="B5" s="26"/>
      <c r="C5" s="26"/>
      <c r="D5" s="27">
        <f t="shared" ref="D5:N5" si="0">SUM(D6:D16)</f>
        <v>49841045</v>
      </c>
      <c r="E5" s="27">
        <f t="shared" si="0"/>
        <v>788737</v>
      </c>
      <c r="F5" s="27">
        <f t="shared" si="0"/>
        <v>1460599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177232</v>
      </c>
      <c r="O5" s="28">
        <f>SUM(D5:N5)</f>
        <v>52267613</v>
      </c>
      <c r="P5" s="33">
        <f t="shared" ref="P5:P36" si="1">(O5/P$98)</f>
        <v>673.26540259941009</v>
      </c>
      <c r="Q5" s="6"/>
    </row>
    <row r="6" spans="1:134">
      <c r="A6" s="12"/>
      <c r="B6" s="25">
        <v>311</v>
      </c>
      <c r="C6" s="20" t="s">
        <v>3</v>
      </c>
      <c r="D6" s="49">
        <v>33538814</v>
      </c>
      <c r="E6" s="49">
        <v>0</v>
      </c>
      <c r="F6" s="49">
        <v>1460599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177232</v>
      </c>
      <c r="O6" s="49">
        <f>SUM(D6:N6)</f>
        <v>35176645</v>
      </c>
      <c r="P6" s="50">
        <f t="shared" si="1"/>
        <v>453.11459044478505</v>
      </c>
      <c r="Q6" s="9"/>
    </row>
    <row r="7" spans="1:134">
      <c r="A7" s="12"/>
      <c r="B7" s="25">
        <v>312.41000000000003</v>
      </c>
      <c r="C7" s="20" t="s">
        <v>187</v>
      </c>
      <c r="D7" s="49">
        <v>1093968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6" si="2">SUM(D7:N7)</f>
        <v>1093968</v>
      </c>
      <c r="P7" s="50">
        <f t="shared" si="1"/>
        <v>14.091533239730527</v>
      </c>
      <c r="Q7" s="9"/>
    </row>
    <row r="8" spans="1:134">
      <c r="A8" s="12"/>
      <c r="B8" s="25">
        <v>312.43</v>
      </c>
      <c r="C8" s="20" t="s">
        <v>188</v>
      </c>
      <c r="D8" s="49">
        <v>0</v>
      </c>
      <c r="E8" s="49">
        <v>788737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2"/>
        <v>788737</v>
      </c>
      <c r="P8" s="50">
        <f t="shared" si="1"/>
        <v>10.159816057604369</v>
      </c>
      <c r="Q8" s="9"/>
    </row>
    <row r="9" spans="1:134">
      <c r="A9" s="12"/>
      <c r="B9" s="25">
        <v>312.51</v>
      </c>
      <c r="C9" s="20" t="s">
        <v>90</v>
      </c>
      <c r="D9" s="49">
        <v>536588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f t="shared" si="2"/>
        <v>536588</v>
      </c>
      <c r="P9" s="50">
        <f t="shared" si="1"/>
        <v>6.9118544948668736</v>
      </c>
      <c r="Q9" s="9"/>
    </row>
    <row r="10" spans="1:134">
      <c r="A10" s="12"/>
      <c r="B10" s="25">
        <v>312.52</v>
      </c>
      <c r="C10" s="20" t="s">
        <v>133</v>
      </c>
      <c r="D10" s="49">
        <v>597714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f t="shared" si="2"/>
        <v>597714</v>
      </c>
      <c r="P10" s="50">
        <f t="shared" si="1"/>
        <v>7.6992258446794537</v>
      </c>
      <c r="Q10" s="9"/>
    </row>
    <row r="11" spans="1:134">
      <c r="A11" s="12"/>
      <c r="B11" s="25">
        <v>314.10000000000002</v>
      </c>
      <c r="C11" s="20" t="s">
        <v>12</v>
      </c>
      <c r="D11" s="49">
        <v>8270159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2"/>
        <v>8270159</v>
      </c>
      <c r="P11" s="50">
        <f t="shared" si="1"/>
        <v>106.52891167415919</v>
      </c>
      <c r="Q11" s="9"/>
    </row>
    <row r="12" spans="1:134">
      <c r="A12" s="12"/>
      <c r="B12" s="25">
        <v>314.3</v>
      </c>
      <c r="C12" s="20" t="s">
        <v>13</v>
      </c>
      <c r="D12" s="49">
        <v>1842383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1842383</v>
      </c>
      <c r="P12" s="50">
        <f t="shared" si="1"/>
        <v>23.731956770960803</v>
      </c>
      <c r="Q12" s="9"/>
    </row>
    <row r="13" spans="1:134">
      <c r="A13" s="12"/>
      <c r="B13" s="25">
        <v>314.39999999999998</v>
      </c>
      <c r="C13" s="20" t="s">
        <v>15</v>
      </c>
      <c r="D13" s="49">
        <v>219752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219752</v>
      </c>
      <c r="P13" s="50">
        <f t="shared" si="1"/>
        <v>2.8306519134903971</v>
      </c>
      <c r="Q13" s="9"/>
    </row>
    <row r="14" spans="1:134">
      <c r="A14" s="12"/>
      <c r="B14" s="25">
        <v>314.8</v>
      </c>
      <c r="C14" s="20" t="s">
        <v>16</v>
      </c>
      <c r="D14" s="49">
        <v>103190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f t="shared" si="2"/>
        <v>103190</v>
      </c>
      <c r="P14" s="50">
        <f t="shared" si="1"/>
        <v>1.3292027874743988</v>
      </c>
      <c r="Q14" s="9"/>
    </row>
    <row r="15" spans="1:134">
      <c r="A15" s="12"/>
      <c r="B15" s="25">
        <v>315.2</v>
      </c>
      <c r="C15" s="20" t="s">
        <v>189</v>
      </c>
      <c r="D15" s="49">
        <v>2560329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 t="shared" si="2"/>
        <v>2560329</v>
      </c>
      <c r="P15" s="50">
        <f t="shared" si="1"/>
        <v>32.979905452578159</v>
      </c>
      <c r="Q15" s="9"/>
    </row>
    <row r="16" spans="1:134">
      <c r="A16" s="12"/>
      <c r="B16" s="25">
        <v>316</v>
      </c>
      <c r="C16" s="20" t="s">
        <v>135</v>
      </c>
      <c r="D16" s="49">
        <v>1078148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f t="shared" si="2"/>
        <v>1078148</v>
      </c>
      <c r="P16" s="50">
        <f t="shared" si="1"/>
        <v>13.887753919080803</v>
      </c>
      <c r="Q16" s="9"/>
    </row>
    <row r="17" spans="1:17" ht="15.75">
      <c r="A17" s="29" t="s">
        <v>18</v>
      </c>
      <c r="B17" s="30"/>
      <c r="C17" s="31"/>
      <c r="D17" s="32">
        <f t="shared" ref="D17:N17" si="3">SUM(D18:D36)</f>
        <v>7859804</v>
      </c>
      <c r="E17" s="32">
        <f t="shared" si="3"/>
        <v>17839081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10532839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36231724</v>
      </c>
      <c r="P17" s="45">
        <f t="shared" si="1"/>
        <v>466.7051898033053</v>
      </c>
      <c r="Q17" s="10"/>
    </row>
    <row r="18" spans="1:17">
      <c r="A18" s="12"/>
      <c r="B18" s="25">
        <v>322</v>
      </c>
      <c r="C18" s="20" t="s">
        <v>190</v>
      </c>
      <c r="D18" s="49">
        <v>0</v>
      </c>
      <c r="E18" s="49">
        <v>7206696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>SUM(D18:N18)</f>
        <v>7206696</v>
      </c>
      <c r="P18" s="50">
        <f t="shared" si="1"/>
        <v>92.830317004366705</v>
      </c>
      <c r="Q18" s="9"/>
    </row>
    <row r="19" spans="1:17">
      <c r="A19" s="12"/>
      <c r="B19" s="25">
        <v>323.10000000000002</v>
      </c>
      <c r="C19" s="20" t="s">
        <v>19</v>
      </c>
      <c r="D19" s="49">
        <v>7118915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ref="O19:O36" si="4">SUM(D19:N19)</f>
        <v>7118915</v>
      </c>
      <c r="P19" s="50">
        <f t="shared" si="1"/>
        <v>91.699599397163581</v>
      </c>
      <c r="Q19" s="9"/>
    </row>
    <row r="20" spans="1:17">
      <c r="A20" s="12"/>
      <c r="B20" s="25">
        <v>323.39999999999998</v>
      </c>
      <c r="C20" s="20" t="s">
        <v>20</v>
      </c>
      <c r="D20" s="49">
        <v>398082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si="4"/>
        <v>398082</v>
      </c>
      <c r="P20" s="50">
        <f t="shared" si="1"/>
        <v>5.1277420684502726</v>
      </c>
      <c r="Q20" s="9"/>
    </row>
    <row r="21" spans="1:17">
      <c r="A21" s="12"/>
      <c r="B21" s="25">
        <v>323.7</v>
      </c>
      <c r="C21" s="20" t="s">
        <v>117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323804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si="4"/>
        <v>323804</v>
      </c>
      <c r="P21" s="50">
        <f t="shared" si="1"/>
        <v>4.1709582265273788</v>
      </c>
      <c r="Q21" s="9"/>
    </row>
    <row r="22" spans="1:17">
      <c r="A22" s="12"/>
      <c r="B22" s="25">
        <v>323.89999999999998</v>
      </c>
      <c r="C22" s="20" t="s">
        <v>21</v>
      </c>
      <c r="D22" s="49">
        <v>192000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4"/>
        <v>192000</v>
      </c>
      <c r="P22" s="50">
        <f t="shared" si="1"/>
        <v>2.4731750673038526</v>
      </c>
      <c r="Q22" s="9"/>
    </row>
    <row r="23" spans="1:17">
      <c r="A23" s="12"/>
      <c r="B23" s="25">
        <v>324.11</v>
      </c>
      <c r="C23" s="20" t="s">
        <v>22</v>
      </c>
      <c r="D23" s="49">
        <v>0</v>
      </c>
      <c r="E23" s="49">
        <v>1206376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4"/>
        <v>1206376</v>
      </c>
      <c r="P23" s="50">
        <f t="shared" si="1"/>
        <v>15.539474192675796</v>
      </c>
      <c r="Q23" s="9"/>
    </row>
    <row r="24" spans="1:17">
      <c r="A24" s="12"/>
      <c r="B24" s="25">
        <v>324.12</v>
      </c>
      <c r="C24" s="20" t="s">
        <v>157</v>
      </c>
      <c r="D24" s="49">
        <v>0</v>
      </c>
      <c r="E24" s="49">
        <v>1280593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 t="shared" si="4"/>
        <v>1280593</v>
      </c>
      <c r="P24" s="50">
        <f t="shared" si="1"/>
        <v>16.495472286270015</v>
      </c>
      <c r="Q24" s="9"/>
    </row>
    <row r="25" spans="1:17">
      <c r="A25" s="12"/>
      <c r="B25" s="25">
        <v>324.20999999999998</v>
      </c>
      <c r="C25" s="20" t="s">
        <v>170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9399239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 t="shared" si="4"/>
        <v>9399239</v>
      </c>
      <c r="P25" s="50">
        <f t="shared" si="1"/>
        <v>121.0727268043229</v>
      </c>
      <c r="Q25" s="9"/>
    </row>
    <row r="26" spans="1:17">
      <c r="A26" s="12"/>
      <c r="B26" s="25">
        <v>324.22000000000003</v>
      </c>
      <c r="C26" s="20" t="s">
        <v>171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496946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si="4"/>
        <v>496946</v>
      </c>
      <c r="P26" s="50">
        <f t="shared" si="1"/>
        <v>6.401221130189481</v>
      </c>
      <c r="Q26" s="9"/>
    </row>
    <row r="27" spans="1:17">
      <c r="A27" s="12"/>
      <c r="B27" s="25">
        <v>324.31</v>
      </c>
      <c r="C27" s="20" t="s">
        <v>23</v>
      </c>
      <c r="D27" s="49">
        <v>0</v>
      </c>
      <c r="E27" s="49">
        <v>685820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 t="shared" si="4"/>
        <v>685820</v>
      </c>
      <c r="P27" s="50">
        <f t="shared" si="1"/>
        <v>8.8341298159287938</v>
      </c>
      <c r="Q27" s="9"/>
    </row>
    <row r="28" spans="1:17">
      <c r="A28" s="12"/>
      <c r="B28" s="25">
        <v>324.32</v>
      </c>
      <c r="C28" s="20" t="s">
        <v>158</v>
      </c>
      <c r="D28" s="49">
        <v>0</v>
      </c>
      <c r="E28" s="49">
        <v>782131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 t="shared" si="4"/>
        <v>782131</v>
      </c>
      <c r="P28" s="50">
        <f t="shared" si="1"/>
        <v>10.074723377944945</v>
      </c>
      <c r="Q28" s="9"/>
    </row>
    <row r="29" spans="1:17">
      <c r="A29" s="12"/>
      <c r="B29" s="25">
        <v>324.61</v>
      </c>
      <c r="C29" s="20" t="s">
        <v>24</v>
      </c>
      <c r="D29" s="49">
        <v>0</v>
      </c>
      <c r="E29" s="49">
        <v>3307963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 t="shared" si="4"/>
        <v>3307963</v>
      </c>
      <c r="P29" s="50">
        <f t="shared" si="1"/>
        <v>42.610268828977368</v>
      </c>
      <c r="Q29" s="9"/>
    </row>
    <row r="30" spans="1:17">
      <c r="A30" s="12"/>
      <c r="B30" s="25">
        <v>324.62</v>
      </c>
      <c r="C30" s="20" t="s">
        <v>159</v>
      </c>
      <c r="D30" s="49">
        <v>0</v>
      </c>
      <c r="E30" s="49">
        <v>371873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 t="shared" si="4"/>
        <v>371873</v>
      </c>
      <c r="P30" s="50">
        <f t="shared" si="1"/>
        <v>4.7901407906431546</v>
      </c>
      <c r="Q30" s="9"/>
    </row>
    <row r="31" spans="1:17">
      <c r="A31" s="12"/>
      <c r="B31" s="25">
        <v>324.91000000000003</v>
      </c>
      <c r="C31" s="20" t="s">
        <v>25</v>
      </c>
      <c r="D31" s="49">
        <v>0</v>
      </c>
      <c r="E31" s="49">
        <v>1578222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 t="shared" si="4"/>
        <v>1578222</v>
      </c>
      <c r="P31" s="50">
        <f t="shared" si="1"/>
        <v>20.329267193075111</v>
      </c>
      <c r="Q31" s="9"/>
    </row>
    <row r="32" spans="1:17">
      <c r="A32" s="12"/>
      <c r="B32" s="25">
        <v>324.92</v>
      </c>
      <c r="C32" s="20" t="s">
        <v>160</v>
      </c>
      <c r="D32" s="49">
        <v>0</v>
      </c>
      <c r="E32" s="49">
        <v>1285837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si="4"/>
        <v>1285837</v>
      </c>
      <c r="P32" s="50">
        <f t="shared" si="1"/>
        <v>16.563020880295749</v>
      </c>
      <c r="Q32" s="9"/>
    </row>
    <row r="33" spans="1:17">
      <c r="A33" s="12"/>
      <c r="B33" s="25">
        <v>325.10000000000002</v>
      </c>
      <c r="C33" s="20" t="s">
        <v>152</v>
      </c>
      <c r="D33" s="49">
        <v>47680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si="4"/>
        <v>47680</v>
      </c>
      <c r="P33" s="50">
        <f t="shared" si="1"/>
        <v>0.61417180838045682</v>
      </c>
      <c r="Q33" s="9"/>
    </row>
    <row r="34" spans="1:17">
      <c r="A34" s="12"/>
      <c r="B34" s="25">
        <v>329.1</v>
      </c>
      <c r="C34" s="20" t="s">
        <v>204</v>
      </c>
      <c r="D34" s="49">
        <v>79145</v>
      </c>
      <c r="E34" s="49">
        <v>0</v>
      </c>
      <c r="F34" s="49">
        <v>0</v>
      </c>
      <c r="G34" s="49">
        <v>0</v>
      </c>
      <c r="H34" s="49">
        <v>0</v>
      </c>
      <c r="I34" s="49">
        <v>312850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si="4"/>
        <v>391995</v>
      </c>
      <c r="P34" s="50">
        <f t="shared" si="1"/>
        <v>5.0493346901446552</v>
      </c>
      <c r="Q34" s="9"/>
    </row>
    <row r="35" spans="1:17">
      <c r="A35" s="12"/>
      <c r="B35" s="25">
        <v>329.2</v>
      </c>
      <c r="C35" s="20" t="s">
        <v>205</v>
      </c>
      <c r="D35" s="49">
        <v>0</v>
      </c>
      <c r="E35" s="49">
        <v>67678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4"/>
        <v>67678</v>
      </c>
      <c r="P35" s="50">
        <f t="shared" si="1"/>
        <v>0.87176844898432371</v>
      </c>
      <c r="Q35" s="9"/>
    </row>
    <row r="36" spans="1:17">
      <c r="A36" s="12"/>
      <c r="B36" s="25">
        <v>329.5</v>
      </c>
      <c r="C36" s="20" t="s">
        <v>191</v>
      </c>
      <c r="D36" s="49">
        <v>23982</v>
      </c>
      <c r="E36" s="49">
        <v>65892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4"/>
        <v>89874</v>
      </c>
      <c r="P36" s="50">
        <f t="shared" si="1"/>
        <v>1.1576777916607628</v>
      </c>
      <c r="Q36" s="9"/>
    </row>
    <row r="37" spans="1:17" ht="15.75">
      <c r="A37" s="29" t="s">
        <v>192</v>
      </c>
      <c r="B37" s="30"/>
      <c r="C37" s="31"/>
      <c r="D37" s="32">
        <f t="shared" ref="D37:N37" si="5">SUM(D38:D56)</f>
        <v>9643825</v>
      </c>
      <c r="E37" s="32">
        <f t="shared" si="5"/>
        <v>19684712</v>
      </c>
      <c r="F37" s="32">
        <f t="shared" si="5"/>
        <v>0</v>
      </c>
      <c r="G37" s="32">
        <f t="shared" si="5"/>
        <v>0</v>
      </c>
      <c r="H37" s="32">
        <f t="shared" si="5"/>
        <v>0</v>
      </c>
      <c r="I37" s="32">
        <f t="shared" si="5"/>
        <v>0</v>
      </c>
      <c r="J37" s="32">
        <f t="shared" si="5"/>
        <v>0</v>
      </c>
      <c r="K37" s="32">
        <f t="shared" si="5"/>
        <v>0</v>
      </c>
      <c r="L37" s="32">
        <f t="shared" si="5"/>
        <v>0</v>
      </c>
      <c r="M37" s="32">
        <f t="shared" si="5"/>
        <v>0</v>
      </c>
      <c r="N37" s="32">
        <f t="shared" si="5"/>
        <v>2163724</v>
      </c>
      <c r="O37" s="44">
        <f>SUM(D37:N37)</f>
        <v>31492261</v>
      </c>
      <c r="P37" s="45">
        <f t="shared" ref="P37:P68" si="6">(O37/P$98)</f>
        <v>405.65559749075777</v>
      </c>
      <c r="Q37" s="10"/>
    </row>
    <row r="38" spans="1:17">
      <c r="A38" s="12"/>
      <c r="B38" s="25">
        <v>331.2</v>
      </c>
      <c r="C38" s="20" t="s">
        <v>28</v>
      </c>
      <c r="D38" s="49">
        <v>0</v>
      </c>
      <c r="E38" s="49">
        <v>154664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>SUM(D38:N38)</f>
        <v>154664</v>
      </c>
      <c r="P38" s="50">
        <f t="shared" si="6"/>
        <v>1.9922455656743912</v>
      </c>
      <c r="Q38" s="9"/>
    </row>
    <row r="39" spans="1:17">
      <c r="A39" s="12"/>
      <c r="B39" s="25">
        <v>331.39</v>
      </c>
      <c r="C39" s="20" t="s">
        <v>119</v>
      </c>
      <c r="D39" s="49">
        <v>0</v>
      </c>
      <c r="E39" s="49">
        <v>1387059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 t="shared" ref="O39:O49" si="7">SUM(D39:N39)</f>
        <v>1387059</v>
      </c>
      <c r="P39" s="50">
        <f t="shared" si="6"/>
        <v>17.866873623330285</v>
      </c>
      <c r="Q39" s="9"/>
    </row>
    <row r="40" spans="1:17">
      <c r="A40" s="12"/>
      <c r="B40" s="25">
        <v>331.5</v>
      </c>
      <c r="C40" s="20" t="s">
        <v>30</v>
      </c>
      <c r="D40" s="49">
        <v>0</v>
      </c>
      <c r="E40" s="49">
        <v>706700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f t="shared" si="7"/>
        <v>706700</v>
      </c>
      <c r="P40" s="50">
        <f t="shared" si="6"/>
        <v>9.1030876044980875</v>
      </c>
      <c r="Q40" s="9"/>
    </row>
    <row r="41" spans="1:17">
      <c r="A41" s="12"/>
      <c r="B41" s="25">
        <v>332</v>
      </c>
      <c r="C41" s="20" t="s">
        <v>180</v>
      </c>
      <c r="D41" s="49">
        <v>0</v>
      </c>
      <c r="E41" s="49">
        <v>11955915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 t="shared" si="7"/>
        <v>11955915</v>
      </c>
      <c r="P41" s="50">
        <f t="shared" si="6"/>
        <v>154.00557752502158</v>
      </c>
      <c r="Q41" s="9"/>
    </row>
    <row r="42" spans="1:17">
      <c r="A42" s="12"/>
      <c r="B42" s="25">
        <v>334.49</v>
      </c>
      <c r="C42" s="20" t="s">
        <v>33</v>
      </c>
      <c r="D42" s="49">
        <v>1096027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 t="shared" si="7"/>
        <v>1096027</v>
      </c>
      <c r="P42" s="50">
        <f t="shared" si="6"/>
        <v>14.118055466103332</v>
      </c>
      <c r="Q42" s="9"/>
    </row>
    <row r="43" spans="1:17">
      <c r="A43" s="12"/>
      <c r="B43" s="25">
        <v>334.5</v>
      </c>
      <c r="C43" s="20" t="s">
        <v>34</v>
      </c>
      <c r="D43" s="49">
        <v>0</v>
      </c>
      <c r="E43" s="49">
        <v>12773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f t="shared" si="7"/>
        <v>12773</v>
      </c>
      <c r="P43" s="50">
        <f t="shared" si="6"/>
        <v>0.16453054757641725</v>
      </c>
      <c r="Q43" s="9"/>
    </row>
    <row r="44" spans="1:17">
      <c r="A44" s="12"/>
      <c r="B44" s="25">
        <v>334.7</v>
      </c>
      <c r="C44" s="20" t="s">
        <v>35</v>
      </c>
      <c r="D44" s="49">
        <v>0</v>
      </c>
      <c r="E44" s="49">
        <v>6496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f t="shared" si="7"/>
        <v>6496</v>
      </c>
      <c r="P44" s="50">
        <f t="shared" si="6"/>
        <v>8.367575644378035E-2</v>
      </c>
      <c r="Q44" s="9"/>
    </row>
    <row r="45" spans="1:17">
      <c r="A45" s="12"/>
      <c r="B45" s="25">
        <v>335.125</v>
      </c>
      <c r="C45" s="20" t="s">
        <v>201</v>
      </c>
      <c r="D45" s="49">
        <v>3263446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 t="shared" si="7"/>
        <v>3263446</v>
      </c>
      <c r="P45" s="50">
        <f t="shared" si="6"/>
        <v>42.036840003606713</v>
      </c>
      <c r="Q45" s="9"/>
    </row>
    <row r="46" spans="1:17">
      <c r="A46" s="12"/>
      <c r="B46" s="25">
        <v>335.14</v>
      </c>
      <c r="C46" s="20" t="s">
        <v>137</v>
      </c>
      <c r="D46" s="49">
        <v>32426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f t="shared" si="7"/>
        <v>32426</v>
      </c>
      <c r="P46" s="50">
        <f t="shared" si="6"/>
        <v>0.41768320173122253</v>
      </c>
      <c r="Q46" s="9"/>
    </row>
    <row r="47" spans="1:17">
      <c r="A47" s="12"/>
      <c r="B47" s="25">
        <v>335.15</v>
      </c>
      <c r="C47" s="20" t="s">
        <v>138</v>
      </c>
      <c r="D47" s="49">
        <v>111991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f t="shared" si="7"/>
        <v>111991</v>
      </c>
      <c r="P47" s="50">
        <f t="shared" si="6"/>
        <v>1.4425695258459676</v>
      </c>
      <c r="Q47" s="9"/>
    </row>
    <row r="48" spans="1:17">
      <c r="A48" s="12"/>
      <c r="B48" s="25">
        <v>335.18</v>
      </c>
      <c r="C48" s="20" t="s">
        <v>193</v>
      </c>
      <c r="D48" s="49">
        <v>4927098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f t="shared" si="7"/>
        <v>4927098</v>
      </c>
      <c r="P48" s="50">
        <f t="shared" si="6"/>
        <v>63.466541290430612</v>
      </c>
      <c r="Q48" s="9"/>
    </row>
    <row r="49" spans="1:17">
      <c r="A49" s="12"/>
      <c r="B49" s="25">
        <v>335.21</v>
      </c>
      <c r="C49" s="20" t="s">
        <v>41</v>
      </c>
      <c r="D49" s="49">
        <v>30747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f t="shared" si="7"/>
        <v>30747</v>
      </c>
      <c r="P49" s="50">
        <f t="shared" si="6"/>
        <v>0.39605580101245602</v>
      </c>
      <c r="Q49" s="9"/>
    </row>
    <row r="50" spans="1:17">
      <c r="A50" s="12"/>
      <c r="B50" s="25">
        <v>335.45</v>
      </c>
      <c r="C50" s="20" t="s">
        <v>194</v>
      </c>
      <c r="D50" s="49">
        <v>74659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f t="shared" ref="O50:O54" si="8">SUM(D50:N50)</f>
        <v>74659</v>
      </c>
      <c r="P50" s="50">
        <f t="shared" si="6"/>
        <v>0.96169154869707474</v>
      </c>
      <c r="Q50" s="9"/>
    </row>
    <row r="51" spans="1:17">
      <c r="A51" s="12"/>
      <c r="B51" s="25">
        <v>335.5</v>
      </c>
      <c r="C51" s="20" t="s">
        <v>122</v>
      </c>
      <c r="D51" s="49">
        <v>0</v>
      </c>
      <c r="E51" s="49">
        <v>208121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f t="shared" si="8"/>
        <v>208121</v>
      </c>
      <c r="P51" s="50">
        <f t="shared" si="6"/>
        <v>2.680831605116381</v>
      </c>
      <c r="Q51" s="9"/>
    </row>
    <row r="52" spans="1:17">
      <c r="A52" s="12"/>
      <c r="B52" s="25">
        <v>337.2</v>
      </c>
      <c r="C52" s="20" t="s">
        <v>42</v>
      </c>
      <c r="D52" s="49">
        <v>0</v>
      </c>
      <c r="E52" s="49">
        <v>102786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f t="shared" si="8"/>
        <v>102786</v>
      </c>
      <c r="P52" s="50">
        <f t="shared" si="6"/>
        <v>1.3239988149369468</v>
      </c>
      <c r="Q52" s="9"/>
    </row>
    <row r="53" spans="1:17">
      <c r="A53" s="12"/>
      <c r="B53" s="25">
        <v>337.6</v>
      </c>
      <c r="C53" s="20" t="s">
        <v>100</v>
      </c>
      <c r="D53" s="49">
        <v>0</v>
      </c>
      <c r="E53" s="49">
        <v>400000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2062429</v>
      </c>
      <c r="O53" s="49">
        <f t="shared" si="8"/>
        <v>2462429</v>
      </c>
      <c r="P53" s="50">
        <f t="shared" si="6"/>
        <v>31.718843790656035</v>
      </c>
      <c r="Q53" s="9"/>
    </row>
    <row r="54" spans="1:17">
      <c r="A54" s="12"/>
      <c r="B54" s="25">
        <v>337.7</v>
      </c>
      <c r="C54" s="20" t="s">
        <v>101</v>
      </c>
      <c r="D54" s="49">
        <v>0</v>
      </c>
      <c r="E54" s="49">
        <v>581811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f t="shared" si="8"/>
        <v>581811</v>
      </c>
      <c r="P54" s="50">
        <f t="shared" si="6"/>
        <v>7.4943773910579266</v>
      </c>
      <c r="Q54" s="9"/>
    </row>
    <row r="55" spans="1:17">
      <c r="A55" s="12"/>
      <c r="B55" s="25">
        <v>338</v>
      </c>
      <c r="C55" s="20" t="s">
        <v>43</v>
      </c>
      <c r="D55" s="49">
        <v>51787</v>
      </c>
      <c r="E55" s="49">
        <v>4168387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101295</v>
      </c>
      <c r="O55" s="49">
        <f>SUM(D55:N55)</f>
        <v>4321469</v>
      </c>
      <c r="P55" s="50">
        <f t="shared" si="6"/>
        <v>55.66536137982559</v>
      </c>
      <c r="Q55" s="9"/>
    </row>
    <row r="56" spans="1:17">
      <c r="A56" s="12"/>
      <c r="B56" s="25">
        <v>339</v>
      </c>
      <c r="C56" s="20" t="s">
        <v>44</v>
      </c>
      <c r="D56" s="49">
        <v>55644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f>SUM(D56:N56)</f>
        <v>55644</v>
      </c>
      <c r="P56" s="50">
        <f t="shared" si="6"/>
        <v>0.71675704919299787</v>
      </c>
      <c r="Q56" s="9"/>
    </row>
    <row r="57" spans="1:17" ht="15.75">
      <c r="A57" s="29" t="s">
        <v>49</v>
      </c>
      <c r="B57" s="30"/>
      <c r="C57" s="31"/>
      <c r="D57" s="32">
        <f t="shared" ref="D57:N57" si="9">SUM(D58:D71)</f>
        <v>10603173</v>
      </c>
      <c r="E57" s="32">
        <f t="shared" si="9"/>
        <v>665902</v>
      </c>
      <c r="F57" s="32">
        <f t="shared" si="9"/>
        <v>0</v>
      </c>
      <c r="G57" s="32">
        <f t="shared" si="9"/>
        <v>0</v>
      </c>
      <c r="H57" s="32">
        <f t="shared" si="9"/>
        <v>0</v>
      </c>
      <c r="I57" s="32">
        <f t="shared" si="9"/>
        <v>103122648</v>
      </c>
      <c r="J57" s="32">
        <f t="shared" si="9"/>
        <v>17583806</v>
      </c>
      <c r="K57" s="32">
        <f t="shared" si="9"/>
        <v>0</v>
      </c>
      <c r="L57" s="32">
        <f t="shared" si="9"/>
        <v>0</v>
      </c>
      <c r="M57" s="32">
        <f t="shared" si="9"/>
        <v>0</v>
      </c>
      <c r="N57" s="32">
        <f t="shared" si="9"/>
        <v>0</v>
      </c>
      <c r="O57" s="32">
        <f>SUM(D57:N57)</f>
        <v>131975529</v>
      </c>
      <c r="P57" s="45">
        <f t="shared" si="6"/>
        <v>1699.9926448803988</v>
      </c>
      <c r="Q57" s="10"/>
    </row>
    <row r="58" spans="1:17">
      <c r="A58" s="12"/>
      <c r="B58" s="25">
        <v>341.2</v>
      </c>
      <c r="C58" s="20" t="s">
        <v>140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17583806</v>
      </c>
      <c r="K58" s="49">
        <v>0</v>
      </c>
      <c r="L58" s="49">
        <v>0</v>
      </c>
      <c r="M58" s="49">
        <v>0</v>
      </c>
      <c r="N58" s="49">
        <v>0</v>
      </c>
      <c r="O58" s="49">
        <f t="shared" ref="O58:O70" si="10">SUM(D58:N58)</f>
        <v>17583806</v>
      </c>
      <c r="P58" s="50">
        <f t="shared" si="6"/>
        <v>226.49911764327027</v>
      </c>
      <c r="Q58" s="9"/>
    </row>
    <row r="59" spans="1:17">
      <c r="A59" s="12"/>
      <c r="B59" s="25">
        <v>341.3</v>
      </c>
      <c r="C59" s="20" t="s">
        <v>141</v>
      </c>
      <c r="D59" s="49">
        <v>1024568</v>
      </c>
      <c r="E59" s="49">
        <v>642642</v>
      </c>
      <c r="F59" s="49">
        <v>0</v>
      </c>
      <c r="G59" s="49">
        <v>0</v>
      </c>
      <c r="H59" s="49">
        <v>0</v>
      </c>
      <c r="I59" s="49">
        <v>2400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f t="shared" si="10"/>
        <v>1669610</v>
      </c>
      <c r="P59" s="50">
        <f t="shared" si="6"/>
        <v>21.506447000631177</v>
      </c>
      <c r="Q59" s="9"/>
    </row>
    <row r="60" spans="1:17">
      <c r="A60" s="12"/>
      <c r="B60" s="25">
        <v>342.1</v>
      </c>
      <c r="C60" s="20" t="s">
        <v>54</v>
      </c>
      <c r="D60" s="49">
        <v>1366424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 t="shared" si="10"/>
        <v>1366424</v>
      </c>
      <c r="P60" s="50">
        <f t="shared" si="6"/>
        <v>17.601071709195832</v>
      </c>
      <c r="Q60" s="9"/>
    </row>
    <row r="61" spans="1:17">
      <c r="A61" s="12"/>
      <c r="B61" s="25">
        <v>342.2</v>
      </c>
      <c r="C61" s="20" t="s">
        <v>55</v>
      </c>
      <c r="D61" s="49">
        <v>58895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f t="shared" si="10"/>
        <v>58895</v>
      </c>
      <c r="P61" s="50">
        <f t="shared" si="6"/>
        <v>0.75863357077531457</v>
      </c>
      <c r="Q61" s="9"/>
    </row>
    <row r="62" spans="1:17">
      <c r="A62" s="12"/>
      <c r="B62" s="25">
        <v>343.4</v>
      </c>
      <c r="C62" s="20" t="s">
        <v>56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21340720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f t="shared" si="10"/>
        <v>21340720</v>
      </c>
      <c r="P62" s="50">
        <f t="shared" si="6"/>
        <v>274.89237824121187</v>
      </c>
      <c r="Q62" s="9"/>
    </row>
    <row r="63" spans="1:17">
      <c r="A63" s="12"/>
      <c r="B63" s="25">
        <v>343.6</v>
      </c>
      <c r="C63" s="20" t="s">
        <v>57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61518028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f t="shared" si="10"/>
        <v>61518028</v>
      </c>
      <c r="P63" s="50">
        <f t="shared" si="6"/>
        <v>792.42110957968907</v>
      </c>
      <c r="Q63" s="9"/>
    </row>
    <row r="64" spans="1:17">
      <c r="A64" s="12"/>
      <c r="B64" s="25">
        <v>343.7</v>
      </c>
      <c r="C64" s="20" t="s">
        <v>124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15097969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f t="shared" si="10"/>
        <v>15097969</v>
      </c>
      <c r="P64" s="50">
        <f t="shared" si="6"/>
        <v>194.47875259232543</v>
      </c>
      <c r="Q64" s="9"/>
    </row>
    <row r="65" spans="1:17">
      <c r="A65" s="12"/>
      <c r="B65" s="25">
        <v>343.9</v>
      </c>
      <c r="C65" s="20" t="s">
        <v>58</v>
      </c>
      <c r="D65" s="49">
        <v>50169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f t="shared" si="10"/>
        <v>50169</v>
      </c>
      <c r="P65" s="50">
        <f t="shared" si="6"/>
        <v>0.64623291641441138</v>
      </c>
      <c r="Q65" s="9"/>
    </row>
    <row r="66" spans="1:17">
      <c r="A66" s="12"/>
      <c r="B66" s="25">
        <v>344.5</v>
      </c>
      <c r="C66" s="20" t="s">
        <v>142</v>
      </c>
      <c r="D66" s="49">
        <v>199429</v>
      </c>
      <c r="E66" s="49">
        <v>23260</v>
      </c>
      <c r="F66" s="49">
        <v>0</v>
      </c>
      <c r="G66" s="49">
        <v>0</v>
      </c>
      <c r="H66" s="49">
        <v>0</v>
      </c>
      <c r="I66" s="49">
        <v>540170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f t="shared" si="10"/>
        <v>762859</v>
      </c>
      <c r="P66" s="50">
        <f t="shared" si="6"/>
        <v>9.8264784305643218</v>
      </c>
      <c r="Q66" s="9"/>
    </row>
    <row r="67" spans="1:17">
      <c r="A67" s="12"/>
      <c r="B67" s="25">
        <v>347.2</v>
      </c>
      <c r="C67" s="20" t="s">
        <v>62</v>
      </c>
      <c r="D67" s="49">
        <v>199699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f t="shared" si="10"/>
        <v>199699</v>
      </c>
      <c r="P67" s="50">
        <f t="shared" si="6"/>
        <v>2.5723468112787087</v>
      </c>
      <c r="Q67" s="9"/>
    </row>
    <row r="68" spans="1:17">
      <c r="A68" s="12"/>
      <c r="B68" s="25">
        <v>347.3</v>
      </c>
      <c r="C68" s="20" t="s">
        <v>63</v>
      </c>
      <c r="D68" s="49">
        <v>2831844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f t="shared" si="10"/>
        <v>2831844</v>
      </c>
      <c r="P68" s="50">
        <f t="shared" si="6"/>
        <v>36.477322787989642</v>
      </c>
      <c r="Q68" s="9"/>
    </row>
    <row r="69" spans="1:17">
      <c r="A69" s="12"/>
      <c r="B69" s="25">
        <v>347.4</v>
      </c>
      <c r="C69" s="20" t="s">
        <v>64</v>
      </c>
      <c r="D69" s="49">
        <v>42772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f t="shared" si="10"/>
        <v>42772</v>
      </c>
      <c r="P69" s="50">
        <f t="shared" ref="P69:P96" si="11">(O69/P$98)</f>
        <v>0.55095127072250205</v>
      </c>
      <c r="Q69" s="9"/>
    </row>
    <row r="70" spans="1:17">
      <c r="A70" s="12"/>
      <c r="B70" s="25">
        <v>347.5</v>
      </c>
      <c r="C70" s="20" t="s">
        <v>65</v>
      </c>
      <c r="D70" s="49">
        <v>3134900</v>
      </c>
      <c r="E70" s="49">
        <v>0</v>
      </c>
      <c r="F70" s="49">
        <v>0</v>
      </c>
      <c r="G70" s="49">
        <v>0</v>
      </c>
      <c r="H70" s="49">
        <v>0</v>
      </c>
      <c r="I70" s="49">
        <v>3657224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f t="shared" si="10"/>
        <v>6792124</v>
      </c>
      <c r="P70" s="50">
        <f t="shared" si="11"/>
        <v>87.49016526477142</v>
      </c>
      <c r="Q70" s="9"/>
    </row>
    <row r="71" spans="1:17">
      <c r="A71" s="12"/>
      <c r="B71" s="25">
        <v>349</v>
      </c>
      <c r="C71" s="20" t="s">
        <v>195</v>
      </c>
      <c r="D71" s="49">
        <v>1694473</v>
      </c>
      <c r="E71" s="49">
        <v>0</v>
      </c>
      <c r="F71" s="49">
        <v>0</v>
      </c>
      <c r="G71" s="49">
        <v>0</v>
      </c>
      <c r="H71" s="49">
        <v>0</v>
      </c>
      <c r="I71" s="49">
        <v>966137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f>SUM(D71:N71)</f>
        <v>2660610</v>
      </c>
      <c r="P71" s="50">
        <f t="shared" si="11"/>
        <v>34.27163706155887</v>
      </c>
      <c r="Q71" s="9"/>
    </row>
    <row r="72" spans="1:17" ht="15.75">
      <c r="A72" s="29" t="s">
        <v>50</v>
      </c>
      <c r="B72" s="30"/>
      <c r="C72" s="31"/>
      <c r="D72" s="32">
        <f t="shared" ref="D72:N72" si="12">SUM(D73:D76)</f>
        <v>1327693</v>
      </c>
      <c r="E72" s="32">
        <f t="shared" si="12"/>
        <v>72048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395179</v>
      </c>
      <c r="N72" s="32">
        <f t="shared" si="12"/>
        <v>0</v>
      </c>
      <c r="O72" s="32">
        <f>SUM(D72:N72)</f>
        <v>1794920</v>
      </c>
      <c r="P72" s="45">
        <f t="shared" si="11"/>
        <v>23.120580165651205</v>
      </c>
      <c r="Q72" s="10"/>
    </row>
    <row r="73" spans="1:17">
      <c r="A73" s="13"/>
      <c r="B73" s="39">
        <v>351.1</v>
      </c>
      <c r="C73" s="21" t="s">
        <v>68</v>
      </c>
      <c r="D73" s="49">
        <v>139933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f>SUM(D73:N73)</f>
        <v>139933</v>
      </c>
      <c r="P73" s="50">
        <f t="shared" si="11"/>
        <v>1.8024937848595315</v>
      </c>
      <c r="Q73" s="9"/>
    </row>
    <row r="74" spans="1:17">
      <c r="A74" s="13"/>
      <c r="B74" s="39">
        <v>351.9</v>
      </c>
      <c r="C74" s="21" t="s">
        <v>196</v>
      </c>
      <c r="D74" s="49">
        <v>10383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f t="shared" ref="O74:O75" si="13">SUM(D74:N74)</f>
        <v>10383</v>
      </c>
      <c r="P74" s="50">
        <f t="shared" si="11"/>
        <v>0.13374467043654117</v>
      </c>
      <c r="Q74" s="9"/>
    </row>
    <row r="75" spans="1:17">
      <c r="A75" s="13"/>
      <c r="B75" s="39">
        <v>354</v>
      </c>
      <c r="C75" s="21" t="s">
        <v>69</v>
      </c>
      <c r="D75" s="49">
        <v>1177377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f t="shared" si="13"/>
        <v>1177377</v>
      </c>
      <c r="P75" s="50">
        <f t="shared" si="11"/>
        <v>15.165934589671918</v>
      </c>
      <c r="Q75" s="9"/>
    </row>
    <row r="76" spans="1:17">
      <c r="A76" s="13"/>
      <c r="B76" s="39">
        <v>358.2</v>
      </c>
      <c r="C76" s="21" t="s">
        <v>144</v>
      </c>
      <c r="D76" s="49">
        <v>0</v>
      </c>
      <c r="E76" s="49">
        <v>72048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395179</v>
      </c>
      <c r="N76" s="49">
        <v>0</v>
      </c>
      <c r="O76" s="49">
        <f>SUM(D76:N76)</f>
        <v>467227</v>
      </c>
      <c r="P76" s="50">
        <f t="shared" si="11"/>
        <v>6.0184071206832144</v>
      </c>
      <c r="Q76" s="9"/>
    </row>
    <row r="77" spans="1:17" ht="15.75">
      <c r="A77" s="29" t="s">
        <v>4</v>
      </c>
      <c r="B77" s="30"/>
      <c r="C77" s="31"/>
      <c r="D77" s="32">
        <f t="shared" ref="D77:N77" si="14">SUM(D78:D87)</f>
        <v>-1474779</v>
      </c>
      <c r="E77" s="32">
        <f t="shared" si="14"/>
        <v>1196787</v>
      </c>
      <c r="F77" s="32">
        <f t="shared" si="14"/>
        <v>3506</v>
      </c>
      <c r="G77" s="32">
        <f t="shared" si="14"/>
        <v>36639</v>
      </c>
      <c r="H77" s="32">
        <f t="shared" si="14"/>
        <v>0</v>
      </c>
      <c r="I77" s="32">
        <f t="shared" si="14"/>
        <v>978527</v>
      </c>
      <c r="J77" s="32">
        <f t="shared" si="14"/>
        <v>30984</v>
      </c>
      <c r="K77" s="32">
        <f t="shared" si="14"/>
        <v>-27104714</v>
      </c>
      <c r="L77" s="32">
        <f t="shared" si="14"/>
        <v>0</v>
      </c>
      <c r="M77" s="32">
        <f t="shared" si="14"/>
        <v>0</v>
      </c>
      <c r="N77" s="32">
        <f t="shared" si="14"/>
        <v>330438</v>
      </c>
      <c r="O77" s="32">
        <f>SUM(D77:N77)</f>
        <v>-26002612</v>
      </c>
      <c r="P77" s="45">
        <f t="shared" si="11"/>
        <v>-334.94276918320816</v>
      </c>
      <c r="Q77" s="10"/>
    </row>
    <row r="78" spans="1:17">
      <c r="A78" s="12"/>
      <c r="B78" s="25">
        <v>361.1</v>
      </c>
      <c r="C78" s="20" t="s">
        <v>73</v>
      </c>
      <c r="D78" s="49">
        <v>-2714204</v>
      </c>
      <c r="E78" s="49">
        <v>231326</v>
      </c>
      <c r="F78" s="49">
        <v>3506</v>
      </c>
      <c r="G78" s="49">
        <v>36639</v>
      </c>
      <c r="H78" s="49">
        <v>0</v>
      </c>
      <c r="I78" s="49">
        <v>0</v>
      </c>
      <c r="J78" s="49">
        <v>0</v>
      </c>
      <c r="K78" s="49">
        <v>2731612</v>
      </c>
      <c r="L78" s="49">
        <v>0</v>
      </c>
      <c r="M78" s="49">
        <v>0</v>
      </c>
      <c r="N78" s="49">
        <v>561</v>
      </c>
      <c r="O78" s="49">
        <f>SUM(D78:N78)</f>
        <v>289440</v>
      </c>
      <c r="P78" s="50">
        <f t="shared" si="11"/>
        <v>3.728311413960558</v>
      </c>
      <c r="Q78" s="9"/>
    </row>
    <row r="79" spans="1:17">
      <c r="A79" s="12"/>
      <c r="B79" s="25">
        <v>361.3</v>
      </c>
      <c r="C79" s="20" t="s">
        <v>74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-42083185</v>
      </c>
      <c r="L79" s="49">
        <v>0</v>
      </c>
      <c r="M79" s="49">
        <v>0</v>
      </c>
      <c r="N79" s="49">
        <v>0</v>
      </c>
      <c r="O79" s="49">
        <f t="shared" ref="O79:O95" si="15">SUM(D79:N79)</f>
        <v>-42083185</v>
      </c>
      <c r="P79" s="50">
        <f t="shared" si="11"/>
        <v>-542.07856195174736</v>
      </c>
      <c r="Q79" s="9"/>
    </row>
    <row r="80" spans="1:17">
      <c r="A80" s="12"/>
      <c r="B80" s="25">
        <v>362</v>
      </c>
      <c r="C80" s="20" t="s">
        <v>75</v>
      </c>
      <c r="D80" s="49">
        <v>389107</v>
      </c>
      <c r="E80" s="49">
        <v>7412</v>
      </c>
      <c r="F80" s="49">
        <v>0</v>
      </c>
      <c r="G80" s="49">
        <v>0</v>
      </c>
      <c r="H80" s="49">
        <v>0</v>
      </c>
      <c r="I80" s="49">
        <v>368034</v>
      </c>
      <c r="J80" s="49">
        <v>0</v>
      </c>
      <c r="K80" s="49">
        <v>0</v>
      </c>
      <c r="L80" s="49">
        <v>0</v>
      </c>
      <c r="M80" s="49">
        <v>0</v>
      </c>
      <c r="N80" s="49">
        <v>4479</v>
      </c>
      <c r="O80" s="49">
        <f t="shared" si="15"/>
        <v>769032</v>
      </c>
      <c r="P80" s="50">
        <f t="shared" si="11"/>
        <v>9.9059935852021699</v>
      </c>
      <c r="Q80" s="9"/>
    </row>
    <row r="81" spans="1:120">
      <c r="A81" s="12"/>
      <c r="B81" s="25">
        <v>364</v>
      </c>
      <c r="C81" s="20" t="s">
        <v>145</v>
      </c>
      <c r="D81" s="49">
        <v>36842</v>
      </c>
      <c r="E81" s="49">
        <v>24000</v>
      </c>
      <c r="F81" s="49">
        <v>0</v>
      </c>
      <c r="G81" s="49">
        <v>0</v>
      </c>
      <c r="H81" s="49">
        <v>0</v>
      </c>
      <c r="I81" s="49">
        <v>-22103</v>
      </c>
      <c r="J81" s="49">
        <v>10119</v>
      </c>
      <c r="K81" s="49">
        <v>0</v>
      </c>
      <c r="L81" s="49">
        <v>0</v>
      </c>
      <c r="M81" s="49">
        <v>0</v>
      </c>
      <c r="N81" s="49">
        <v>0</v>
      </c>
      <c r="O81" s="49">
        <f t="shared" si="15"/>
        <v>48858</v>
      </c>
      <c r="P81" s="50">
        <f t="shared" si="11"/>
        <v>0.62934576790797725</v>
      </c>
      <c r="Q81" s="9"/>
    </row>
    <row r="82" spans="1:120">
      <c r="A82" s="12"/>
      <c r="B82" s="25">
        <v>365</v>
      </c>
      <c r="C82" s="20" t="s">
        <v>146</v>
      </c>
      <c r="D82" s="49">
        <v>83916</v>
      </c>
      <c r="E82" s="49">
        <v>0</v>
      </c>
      <c r="F82" s="49">
        <v>0</v>
      </c>
      <c r="G82" s="49">
        <v>0</v>
      </c>
      <c r="H82" s="49">
        <v>0</v>
      </c>
      <c r="I82" s="49">
        <v>9169</v>
      </c>
      <c r="J82" s="49">
        <v>3552</v>
      </c>
      <c r="K82" s="49">
        <v>0</v>
      </c>
      <c r="L82" s="49">
        <v>0</v>
      </c>
      <c r="M82" s="49">
        <v>0</v>
      </c>
      <c r="N82" s="49">
        <v>0</v>
      </c>
      <c r="O82" s="49">
        <f t="shared" si="15"/>
        <v>96637</v>
      </c>
      <c r="P82" s="50">
        <f t="shared" si="11"/>
        <v>1.2447928071825125</v>
      </c>
      <c r="Q82" s="9"/>
    </row>
    <row r="83" spans="1:120">
      <c r="A83" s="12"/>
      <c r="B83" s="25">
        <v>366</v>
      </c>
      <c r="C83" s="20" t="s">
        <v>77</v>
      </c>
      <c r="D83" s="49">
        <v>136948</v>
      </c>
      <c r="E83" s="49">
        <v>105799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323622</v>
      </c>
      <c r="O83" s="49">
        <f t="shared" si="15"/>
        <v>566369</v>
      </c>
      <c r="P83" s="50">
        <f t="shared" si="11"/>
        <v>7.2954671338219574</v>
      </c>
      <c r="Q83" s="9"/>
    </row>
    <row r="84" spans="1:120">
      <c r="A84" s="12"/>
      <c r="B84" s="25">
        <v>367</v>
      </c>
      <c r="C84" s="20" t="s">
        <v>177</v>
      </c>
      <c r="D84" s="49">
        <v>8632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  <c r="O84" s="49">
        <f t="shared" si="15"/>
        <v>8632</v>
      </c>
      <c r="P84" s="50">
        <f t="shared" si="11"/>
        <v>0.11118982906753572</v>
      </c>
      <c r="Q84" s="9"/>
    </row>
    <row r="85" spans="1:120">
      <c r="A85" s="12"/>
      <c r="B85" s="25">
        <v>368</v>
      </c>
      <c r="C85" s="20" t="s">
        <v>78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12222249</v>
      </c>
      <c r="L85" s="49">
        <v>0</v>
      </c>
      <c r="M85" s="49">
        <v>0</v>
      </c>
      <c r="N85" s="49">
        <v>0</v>
      </c>
      <c r="O85" s="49">
        <f t="shared" si="15"/>
        <v>12222249</v>
      </c>
      <c r="P85" s="50">
        <f t="shared" si="11"/>
        <v>157.43625777697628</v>
      </c>
      <c r="Q85" s="9"/>
    </row>
    <row r="86" spans="1:120">
      <c r="A86" s="12"/>
      <c r="B86" s="25">
        <v>369.3</v>
      </c>
      <c r="C86" s="20" t="s">
        <v>112</v>
      </c>
      <c r="D86" s="49">
        <v>150606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24610</v>
      </c>
      <c r="L86" s="49">
        <v>0</v>
      </c>
      <c r="M86" s="49">
        <v>0</v>
      </c>
      <c r="N86" s="49">
        <v>0</v>
      </c>
      <c r="O86" s="49">
        <f>SUM(D86:N86)</f>
        <v>175216</v>
      </c>
      <c r="P86" s="50">
        <f t="shared" si="11"/>
        <v>2.256978346837041</v>
      </c>
      <c r="Q86" s="9"/>
    </row>
    <row r="87" spans="1:120">
      <c r="A87" s="12"/>
      <c r="B87" s="25">
        <v>369.9</v>
      </c>
      <c r="C87" s="20" t="s">
        <v>80</v>
      </c>
      <c r="D87" s="49">
        <v>433374</v>
      </c>
      <c r="E87" s="49">
        <v>828250</v>
      </c>
      <c r="F87" s="49">
        <v>0</v>
      </c>
      <c r="G87" s="49">
        <v>0</v>
      </c>
      <c r="H87" s="49">
        <v>0</v>
      </c>
      <c r="I87" s="49">
        <v>623427</v>
      </c>
      <c r="J87" s="49">
        <v>17313</v>
      </c>
      <c r="K87" s="49">
        <v>0</v>
      </c>
      <c r="L87" s="49">
        <v>0</v>
      </c>
      <c r="M87" s="49">
        <v>0</v>
      </c>
      <c r="N87" s="49">
        <v>1776</v>
      </c>
      <c r="O87" s="49">
        <f t="shared" si="15"/>
        <v>1904140</v>
      </c>
      <c r="P87" s="50">
        <f t="shared" si="11"/>
        <v>24.527456107583117</v>
      </c>
      <c r="Q87" s="9"/>
    </row>
    <row r="88" spans="1:120" ht="15.75">
      <c r="A88" s="29" t="s">
        <v>51</v>
      </c>
      <c r="B88" s="30"/>
      <c r="C88" s="31"/>
      <c r="D88" s="32">
        <f t="shared" ref="D88:N88" si="16">SUM(D89:D95)</f>
        <v>40131734</v>
      </c>
      <c r="E88" s="32">
        <f t="shared" si="16"/>
        <v>3518591</v>
      </c>
      <c r="F88" s="32">
        <f t="shared" si="16"/>
        <v>4453468</v>
      </c>
      <c r="G88" s="32">
        <f t="shared" si="16"/>
        <v>5194442</v>
      </c>
      <c r="H88" s="32">
        <f t="shared" si="16"/>
        <v>0</v>
      </c>
      <c r="I88" s="32">
        <f t="shared" si="16"/>
        <v>2949355</v>
      </c>
      <c r="J88" s="32">
        <f t="shared" si="16"/>
        <v>40656</v>
      </c>
      <c r="K88" s="32">
        <f t="shared" si="16"/>
        <v>0</v>
      </c>
      <c r="L88" s="32">
        <f t="shared" si="16"/>
        <v>0</v>
      </c>
      <c r="M88" s="32">
        <f t="shared" si="16"/>
        <v>0</v>
      </c>
      <c r="N88" s="32">
        <f t="shared" si="16"/>
        <v>0</v>
      </c>
      <c r="O88" s="32">
        <f t="shared" si="15"/>
        <v>56288246</v>
      </c>
      <c r="P88" s="45">
        <f t="shared" si="11"/>
        <v>725.05565932013451</v>
      </c>
      <c r="Q88" s="9"/>
    </row>
    <row r="89" spans="1:120">
      <c r="A89" s="12"/>
      <c r="B89" s="25">
        <v>381</v>
      </c>
      <c r="C89" s="20" t="s">
        <v>81</v>
      </c>
      <c r="D89" s="49">
        <v>11286820</v>
      </c>
      <c r="E89" s="49">
        <v>3518591</v>
      </c>
      <c r="F89" s="49">
        <v>4453468</v>
      </c>
      <c r="G89" s="49">
        <v>5194442</v>
      </c>
      <c r="H89" s="49">
        <v>0</v>
      </c>
      <c r="I89" s="49">
        <v>174612</v>
      </c>
      <c r="J89" s="49">
        <v>0</v>
      </c>
      <c r="K89" s="49">
        <v>0</v>
      </c>
      <c r="L89" s="49">
        <v>0</v>
      </c>
      <c r="M89" s="49">
        <v>0</v>
      </c>
      <c r="N89" s="49">
        <v>0</v>
      </c>
      <c r="O89" s="49">
        <f t="shared" si="15"/>
        <v>24627933</v>
      </c>
      <c r="P89" s="50">
        <f t="shared" si="11"/>
        <v>317.23536382723842</v>
      </c>
      <c r="Q89" s="9"/>
    </row>
    <row r="90" spans="1:120">
      <c r="A90" s="12"/>
      <c r="B90" s="25">
        <v>382</v>
      </c>
      <c r="C90" s="20" t="s">
        <v>129</v>
      </c>
      <c r="D90" s="49">
        <v>24887179</v>
      </c>
      <c r="E90" s="49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49">
        <v>0</v>
      </c>
      <c r="O90" s="49">
        <f t="shared" si="15"/>
        <v>24887179</v>
      </c>
      <c r="P90" s="50">
        <f t="shared" si="11"/>
        <v>320.57474269962518</v>
      </c>
      <c r="Q90" s="9"/>
    </row>
    <row r="91" spans="1:120">
      <c r="A91" s="12"/>
      <c r="B91" s="25">
        <v>383.1</v>
      </c>
      <c r="C91" s="20" t="s">
        <v>207</v>
      </c>
      <c r="D91" s="49">
        <v>602820</v>
      </c>
      <c r="E91" s="49">
        <v>0</v>
      </c>
      <c r="F91" s="49">
        <v>0</v>
      </c>
      <c r="G91" s="49">
        <v>0</v>
      </c>
      <c r="H91" s="49">
        <v>0</v>
      </c>
      <c r="I91" s="49">
        <v>532544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f t="shared" si="15"/>
        <v>1135364</v>
      </c>
      <c r="P91" s="50">
        <f t="shared" si="11"/>
        <v>14.624760089137352</v>
      </c>
      <c r="Q91" s="9"/>
    </row>
    <row r="92" spans="1:120">
      <c r="A92" s="12"/>
      <c r="B92" s="25">
        <v>384</v>
      </c>
      <c r="C92" s="20" t="s">
        <v>82</v>
      </c>
      <c r="D92" s="49">
        <v>3354915</v>
      </c>
      <c r="E92" s="49">
        <v>0</v>
      </c>
      <c r="F92" s="49">
        <v>0</v>
      </c>
      <c r="G92" s="49">
        <v>0</v>
      </c>
      <c r="H92" s="49">
        <v>0</v>
      </c>
      <c r="I92" s="49">
        <v>0</v>
      </c>
      <c r="J92" s="49">
        <v>0</v>
      </c>
      <c r="K92" s="49">
        <v>0</v>
      </c>
      <c r="L92" s="49">
        <v>0</v>
      </c>
      <c r="M92" s="49">
        <v>0</v>
      </c>
      <c r="N92" s="49">
        <v>0</v>
      </c>
      <c r="O92" s="49">
        <f t="shared" si="15"/>
        <v>3354915</v>
      </c>
      <c r="P92" s="50">
        <f t="shared" si="11"/>
        <v>43.215063181894294</v>
      </c>
      <c r="Q92" s="9"/>
    </row>
    <row r="93" spans="1:120">
      <c r="A93" s="12"/>
      <c r="B93" s="25">
        <v>389.1</v>
      </c>
      <c r="C93" s="20" t="s">
        <v>197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694102</v>
      </c>
      <c r="J93" s="49">
        <v>40656</v>
      </c>
      <c r="K93" s="49">
        <v>0</v>
      </c>
      <c r="L93" s="49">
        <v>0</v>
      </c>
      <c r="M93" s="49">
        <v>0</v>
      </c>
      <c r="N93" s="49">
        <v>0</v>
      </c>
      <c r="O93" s="49">
        <f t="shared" si="15"/>
        <v>734758</v>
      </c>
      <c r="P93" s="50">
        <f t="shared" si="11"/>
        <v>9.4645060734481472</v>
      </c>
      <c r="Q93" s="9"/>
    </row>
    <row r="94" spans="1:120">
      <c r="A94" s="12"/>
      <c r="B94" s="25">
        <v>389.4</v>
      </c>
      <c r="C94" s="20" t="s">
        <v>130</v>
      </c>
      <c r="D94" s="49">
        <v>0</v>
      </c>
      <c r="E94" s="49">
        <v>0</v>
      </c>
      <c r="F94" s="49">
        <v>0</v>
      </c>
      <c r="G94" s="49">
        <v>0</v>
      </c>
      <c r="H94" s="49">
        <v>0</v>
      </c>
      <c r="I94" s="49">
        <v>500</v>
      </c>
      <c r="J94" s="49">
        <v>0</v>
      </c>
      <c r="K94" s="49">
        <v>0</v>
      </c>
      <c r="L94" s="49">
        <v>0</v>
      </c>
      <c r="M94" s="49">
        <v>0</v>
      </c>
      <c r="N94" s="49">
        <v>0</v>
      </c>
      <c r="O94" s="49">
        <f t="shared" si="15"/>
        <v>500</v>
      </c>
      <c r="P94" s="50">
        <f t="shared" si="11"/>
        <v>6.4405600711037831E-3</v>
      </c>
      <c r="Q94" s="9"/>
    </row>
    <row r="95" spans="1:120" ht="15.75" thickBot="1">
      <c r="A95" s="12"/>
      <c r="B95" s="25">
        <v>389.8</v>
      </c>
      <c r="C95" s="20" t="s">
        <v>199</v>
      </c>
      <c r="D95" s="49">
        <v>0</v>
      </c>
      <c r="E95" s="49">
        <v>0</v>
      </c>
      <c r="F95" s="49">
        <v>0</v>
      </c>
      <c r="G95" s="49">
        <v>0</v>
      </c>
      <c r="H95" s="49">
        <v>0</v>
      </c>
      <c r="I95" s="49">
        <v>1547597</v>
      </c>
      <c r="J95" s="49">
        <v>0</v>
      </c>
      <c r="K95" s="49">
        <v>0</v>
      </c>
      <c r="L95" s="49">
        <v>0</v>
      </c>
      <c r="M95" s="49">
        <v>0</v>
      </c>
      <c r="N95" s="49">
        <v>0</v>
      </c>
      <c r="O95" s="49">
        <f t="shared" si="15"/>
        <v>1547597</v>
      </c>
      <c r="P95" s="50">
        <f t="shared" si="11"/>
        <v>19.934782888720004</v>
      </c>
      <c r="Q95" s="9"/>
    </row>
    <row r="96" spans="1:120" ht="16.5" thickBot="1">
      <c r="A96" s="14" t="s">
        <v>66</v>
      </c>
      <c r="B96" s="23"/>
      <c r="C96" s="22"/>
      <c r="D96" s="15">
        <f t="shared" ref="D96:N96" si="17">SUM(D5,D17,D37,D57,D72,D77,D88)</f>
        <v>117932495</v>
      </c>
      <c r="E96" s="15">
        <f t="shared" si="17"/>
        <v>43765858</v>
      </c>
      <c r="F96" s="15">
        <f t="shared" si="17"/>
        <v>5917573</v>
      </c>
      <c r="G96" s="15">
        <f t="shared" si="17"/>
        <v>5231081</v>
      </c>
      <c r="H96" s="15">
        <f t="shared" si="17"/>
        <v>0</v>
      </c>
      <c r="I96" s="15">
        <f t="shared" si="17"/>
        <v>117583369</v>
      </c>
      <c r="J96" s="15">
        <f t="shared" si="17"/>
        <v>17655446</v>
      </c>
      <c r="K96" s="15">
        <f t="shared" si="17"/>
        <v>-27104714</v>
      </c>
      <c r="L96" s="15">
        <f t="shared" si="17"/>
        <v>0</v>
      </c>
      <c r="M96" s="15">
        <f t="shared" si="17"/>
        <v>395179</v>
      </c>
      <c r="N96" s="15">
        <f t="shared" si="17"/>
        <v>2671394</v>
      </c>
      <c r="O96" s="15">
        <f>SUM(D96:N96)</f>
        <v>284047681</v>
      </c>
      <c r="P96" s="38">
        <f t="shared" si="11"/>
        <v>3658.8523050764493</v>
      </c>
      <c r="Q96" s="6"/>
      <c r="R96" s="2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</row>
    <row r="97" spans="1:16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9"/>
    </row>
    <row r="98" spans="1:16">
      <c r="A98" s="40"/>
      <c r="B98" s="41"/>
      <c r="C98" s="41"/>
      <c r="D98" s="42"/>
      <c r="E98" s="42"/>
      <c r="F98" s="42"/>
      <c r="G98" s="42"/>
      <c r="H98" s="42"/>
      <c r="I98" s="42"/>
      <c r="J98" s="42"/>
      <c r="K98" s="42"/>
      <c r="L98" s="42"/>
      <c r="M98" s="121" t="s">
        <v>206</v>
      </c>
      <c r="N98" s="121"/>
      <c r="O98" s="121"/>
      <c r="P98" s="43">
        <v>77633</v>
      </c>
    </row>
    <row r="99" spans="1:16">
      <c r="A99" s="122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100"/>
    </row>
    <row r="100" spans="1:16" ht="15.75" customHeight="1" thickBot="1">
      <c r="A100" s="123" t="s">
        <v>107</v>
      </c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3"/>
    </row>
  </sheetData>
  <mergeCells count="10">
    <mergeCell ref="M98:O98"/>
    <mergeCell ref="A99:P99"/>
    <mergeCell ref="A100:P10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0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182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83</v>
      </c>
      <c r="B3" s="111"/>
      <c r="C3" s="112"/>
      <c r="D3" s="131" t="s">
        <v>45</v>
      </c>
      <c r="E3" s="132"/>
      <c r="F3" s="132"/>
      <c r="G3" s="132"/>
      <c r="H3" s="133"/>
      <c r="I3" s="131" t="s">
        <v>46</v>
      </c>
      <c r="J3" s="133"/>
      <c r="K3" s="131" t="s">
        <v>48</v>
      </c>
      <c r="L3" s="132"/>
      <c r="M3" s="133"/>
      <c r="N3" s="36"/>
      <c r="O3" s="37"/>
      <c r="P3" s="134" t="s">
        <v>183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184</v>
      </c>
      <c r="N4" s="35" t="s">
        <v>10</v>
      </c>
      <c r="O4" s="35" t="s">
        <v>185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186</v>
      </c>
      <c r="B5" s="26"/>
      <c r="C5" s="26"/>
      <c r="D5" s="27">
        <f t="shared" ref="D5:N5" si="0">SUM(D6:D16)</f>
        <v>46201696</v>
      </c>
      <c r="E5" s="27">
        <f t="shared" si="0"/>
        <v>831580</v>
      </c>
      <c r="F5" s="27">
        <f t="shared" si="0"/>
        <v>1447801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142130</v>
      </c>
      <c r="O5" s="28">
        <f>SUM(D5:N5)</f>
        <v>48623207</v>
      </c>
      <c r="P5" s="33">
        <f t="shared" ref="P5:P36" si="1">(O5/P$98)</f>
        <v>656.06853048722894</v>
      </c>
      <c r="Q5" s="6"/>
    </row>
    <row r="6" spans="1:134">
      <c r="A6" s="12"/>
      <c r="B6" s="25">
        <v>311</v>
      </c>
      <c r="C6" s="20" t="s">
        <v>3</v>
      </c>
      <c r="D6" s="49">
        <v>31020087</v>
      </c>
      <c r="E6" s="49">
        <v>0</v>
      </c>
      <c r="F6" s="49">
        <v>1447801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142130</v>
      </c>
      <c r="O6" s="49">
        <f>SUM(D6:N6)</f>
        <v>32610018</v>
      </c>
      <c r="P6" s="50">
        <f t="shared" si="1"/>
        <v>440.00402088702384</v>
      </c>
      <c r="Q6" s="9"/>
    </row>
    <row r="7" spans="1:134">
      <c r="A7" s="12"/>
      <c r="B7" s="25">
        <v>312.41000000000003</v>
      </c>
      <c r="C7" s="20" t="s">
        <v>187</v>
      </c>
      <c r="D7" s="49">
        <v>1132934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6" si="2">SUM(D7:N7)</f>
        <v>1132934</v>
      </c>
      <c r="P7" s="50">
        <f t="shared" si="1"/>
        <v>15.286575904362257</v>
      </c>
      <c r="Q7" s="9"/>
    </row>
    <row r="8" spans="1:134">
      <c r="A8" s="12"/>
      <c r="B8" s="25">
        <v>312.43</v>
      </c>
      <c r="C8" s="20" t="s">
        <v>188</v>
      </c>
      <c r="D8" s="49">
        <v>0</v>
      </c>
      <c r="E8" s="49">
        <v>831580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2"/>
        <v>831580</v>
      </c>
      <c r="P8" s="50">
        <f t="shared" si="1"/>
        <v>11.22043366211056</v>
      </c>
      <c r="Q8" s="9"/>
    </row>
    <row r="9" spans="1:134">
      <c r="A9" s="12"/>
      <c r="B9" s="25">
        <v>312.51</v>
      </c>
      <c r="C9" s="20" t="s">
        <v>90</v>
      </c>
      <c r="D9" s="49">
        <v>536823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f t="shared" si="2"/>
        <v>536823</v>
      </c>
      <c r="P9" s="50">
        <f t="shared" si="1"/>
        <v>7.2433041436724999</v>
      </c>
      <c r="Q9" s="9"/>
    </row>
    <row r="10" spans="1:134">
      <c r="A10" s="12"/>
      <c r="B10" s="25">
        <v>312.52</v>
      </c>
      <c r="C10" s="20" t="s">
        <v>133</v>
      </c>
      <c r="D10" s="49">
        <v>544987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f t="shared" si="2"/>
        <v>544987</v>
      </c>
      <c r="P10" s="50">
        <f t="shared" si="1"/>
        <v>7.3534602566351381</v>
      </c>
      <c r="Q10" s="9"/>
    </row>
    <row r="11" spans="1:134">
      <c r="A11" s="12"/>
      <c r="B11" s="25">
        <v>314.10000000000002</v>
      </c>
      <c r="C11" s="20" t="s">
        <v>12</v>
      </c>
      <c r="D11" s="49">
        <v>7576173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2"/>
        <v>7576173</v>
      </c>
      <c r="P11" s="50">
        <f t="shared" si="1"/>
        <v>102.22461646404814</v>
      </c>
      <c r="Q11" s="9"/>
    </row>
    <row r="12" spans="1:134">
      <c r="A12" s="12"/>
      <c r="B12" s="25">
        <v>314.3</v>
      </c>
      <c r="C12" s="20" t="s">
        <v>13</v>
      </c>
      <c r="D12" s="49">
        <v>1741022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1741022</v>
      </c>
      <c r="P12" s="50">
        <f t="shared" si="1"/>
        <v>23.491452241846911</v>
      </c>
      <c r="Q12" s="9"/>
    </row>
    <row r="13" spans="1:134">
      <c r="A13" s="12"/>
      <c r="B13" s="25">
        <v>314.39999999999998</v>
      </c>
      <c r="C13" s="20" t="s">
        <v>15</v>
      </c>
      <c r="D13" s="49">
        <v>216883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216883</v>
      </c>
      <c r="P13" s="50">
        <f t="shared" si="1"/>
        <v>2.9263826858985604</v>
      </c>
      <c r="Q13" s="9"/>
    </row>
    <row r="14" spans="1:134">
      <c r="A14" s="12"/>
      <c r="B14" s="25">
        <v>314.8</v>
      </c>
      <c r="C14" s="20" t="s">
        <v>16</v>
      </c>
      <c r="D14" s="49">
        <v>78389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f t="shared" si="2"/>
        <v>78389</v>
      </c>
      <c r="P14" s="50">
        <f t="shared" si="1"/>
        <v>1.0576956809196767</v>
      </c>
      <c r="Q14" s="9"/>
    </row>
    <row r="15" spans="1:134">
      <c r="A15" s="12"/>
      <c r="B15" s="25">
        <v>315.2</v>
      </c>
      <c r="C15" s="20" t="s">
        <v>189</v>
      </c>
      <c r="D15" s="49">
        <v>2448787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 t="shared" si="2"/>
        <v>2448787</v>
      </c>
      <c r="P15" s="50">
        <f t="shared" si="1"/>
        <v>33.04126131717782</v>
      </c>
      <c r="Q15" s="9"/>
    </row>
    <row r="16" spans="1:134">
      <c r="A16" s="12"/>
      <c r="B16" s="25">
        <v>316</v>
      </c>
      <c r="C16" s="20" t="s">
        <v>135</v>
      </c>
      <c r="D16" s="49">
        <v>905611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f t="shared" si="2"/>
        <v>905611</v>
      </c>
      <c r="P16" s="50">
        <f t="shared" si="1"/>
        <v>12.219327243533524</v>
      </c>
      <c r="Q16" s="9"/>
    </row>
    <row r="17" spans="1:17" ht="15.75">
      <c r="A17" s="29" t="s">
        <v>18</v>
      </c>
      <c r="B17" s="30"/>
      <c r="C17" s="31"/>
      <c r="D17" s="32">
        <f t="shared" ref="D17:N17" si="3">SUM(D18:D34)</f>
        <v>6687168</v>
      </c>
      <c r="E17" s="32">
        <f t="shared" si="3"/>
        <v>11405410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7237356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25329934</v>
      </c>
      <c r="P17" s="45">
        <f t="shared" si="1"/>
        <v>341.7745064968359</v>
      </c>
      <c r="Q17" s="10"/>
    </row>
    <row r="18" spans="1:17">
      <c r="A18" s="12"/>
      <c r="B18" s="25">
        <v>322</v>
      </c>
      <c r="C18" s="20" t="s">
        <v>190</v>
      </c>
      <c r="D18" s="49">
        <v>0</v>
      </c>
      <c r="E18" s="49">
        <v>5359913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>SUM(D18:N18)</f>
        <v>5359913</v>
      </c>
      <c r="P18" s="50">
        <f t="shared" si="1"/>
        <v>72.320820908612518</v>
      </c>
      <c r="Q18" s="9"/>
    </row>
    <row r="19" spans="1:17">
      <c r="A19" s="12"/>
      <c r="B19" s="25">
        <v>323.10000000000002</v>
      </c>
      <c r="C19" s="20" t="s">
        <v>19</v>
      </c>
      <c r="D19" s="49">
        <v>5937294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ref="O19:O34" si="4">SUM(D19:N19)</f>
        <v>5937294</v>
      </c>
      <c r="P19" s="50">
        <f t="shared" si="1"/>
        <v>80.111370474815487</v>
      </c>
      <c r="Q19" s="9"/>
    </row>
    <row r="20" spans="1:17">
      <c r="A20" s="12"/>
      <c r="B20" s="25">
        <v>323.39999999999998</v>
      </c>
      <c r="C20" s="20" t="s">
        <v>20</v>
      </c>
      <c r="D20" s="49">
        <v>357662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si="4"/>
        <v>357662</v>
      </c>
      <c r="P20" s="50">
        <f t="shared" si="1"/>
        <v>4.8259009890302647</v>
      </c>
      <c r="Q20" s="9"/>
    </row>
    <row r="21" spans="1:17">
      <c r="A21" s="12"/>
      <c r="B21" s="25">
        <v>323.7</v>
      </c>
      <c r="C21" s="20" t="s">
        <v>117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268729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si="4"/>
        <v>268729</v>
      </c>
      <c r="P21" s="50">
        <f t="shared" si="1"/>
        <v>3.6259360705949022</v>
      </c>
      <c r="Q21" s="9"/>
    </row>
    <row r="22" spans="1:17">
      <c r="A22" s="12"/>
      <c r="B22" s="25">
        <v>323.89999999999998</v>
      </c>
      <c r="C22" s="20" t="s">
        <v>21</v>
      </c>
      <c r="D22" s="49">
        <v>192000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4"/>
        <v>192000</v>
      </c>
      <c r="P22" s="50">
        <f t="shared" si="1"/>
        <v>2.5906386194055022</v>
      </c>
      <c r="Q22" s="9"/>
    </row>
    <row r="23" spans="1:17">
      <c r="A23" s="12"/>
      <c r="B23" s="25">
        <v>324.11</v>
      </c>
      <c r="C23" s="20" t="s">
        <v>22</v>
      </c>
      <c r="D23" s="49">
        <v>0</v>
      </c>
      <c r="E23" s="49">
        <v>729940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4"/>
        <v>729940</v>
      </c>
      <c r="P23" s="50">
        <f t="shared" si="1"/>
        <v>9.8490143429627732</v>
      </c>
      <c r="Q23" s="9"/>
    </row>
    <row r="24" spans="1:17">
      <c r="A24" s="12"/>
      <c r="B24" s="25">
        <v>324.12</v>
      </c>
      <c r="C24" s="20" t="s">
        <v>157</v>
      </c>
      <c r="D24" s="49">
        <v>0</v>
      </c>
      <c r="E24" s="49">
        <v>499052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 t="shared" si="4"/>
        <v>499052</v>
      </c>
      <c r="P24" s="50">
        <f t="shared" si="1"/>
        <v>6.7336634598518481</v>
      </c>
      <c r="Q24" s="9"/>
    </row>
    <row r="25" spans="1:17">
      <c r="A25" s="12"/>
      <c r="B25" s="25">
        <v>324.20999999999998</v>
      </c>
      <c r="C25" s="20" t="s">
        <v>170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5923866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 t="shared" si="4"/>
        <v>5923866</v>
      </c>
      <c r="P25" s="50">
        <f t="shared" si="1"/>
        <v>79.930187686370815</v>
      </c>
      <c r="Q25" s="9"/>
    </row>
    <row r="26" spans="1:17">
      <c r="A26" s="12"/>
      <c r="B26" s="25">
        <v>324.22000000000003</v>
      </c>
      <c r="C26" s="20" t="s">
        <v>171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740858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si="4"/>
        <v>740858</v>
      </c>
      <c r="P26" s="50">
        <f t="shared" si="1"/>
        <v>9.996329928622508</v>
      </c>
      <c r="Q26" s="9"/>
    </row>
    <row r="27" spans="1:17">
      <c r="A27" s="12"/>
      <c r="B27" s="25">
        <v>324.31</v>
      </c>
      <c r="C27" s="20" t="s">
        <v>23</v>
      </c>
      <c r="D27" s="49">
        <v>0</v>
      </c>
      <c r="E27" s="49">
        <v>421401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 t="shared" si="4"/>
        <v>421401</v>
      </c>
      <c r="P27" s="50">
        <f t="shared" si="1"/>
        <v>5.6859255461255112</v>
      </c>
      <c r="Q27" s="9"/>
    </row>
    <row r="28" spans="1:17">
      <c r="A28" s="12"/>
      <c r="B28" s="25">
        <v>324.32</v>
      </c>
      <c r="C28" s="20" t="s">
        <v>158</v>
      </c>
      <c r="D28" s="49">
        <v>0</v>
      </c>
      <c r="E28" s="49">
        <v>292877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 t="shared" si="4"/>
        <v>292877</v>
      </c>
      <c r="P28" s="50">
        <f t="shared" si="1"/>
        <v>3.9517628486230487</v>
      </c>
      <c r="Q28" s="9"/>
    </row>
    <row r="29" spans="1:17">
      <c r="A29" s="12"/>
      <c r="B29" s="25">
        <v>324.61</v>
      </c>
      <c r="C29" s="20" t="s">
        <v>24</v>
      </c>
      <c r="D29" s="49">
        <v>0</v>
      </c>
      <c r="E29" s="49">
        <v>1959833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 t="shared" si="4"/>
        <v>1959833</v>
      </c>
      <c r="P29" s="50">
        <f t="shared" si="1"/>
        <v>26.443849257215334</v>
      </c>
      <c r="Q29" s="9"/>
    </row>
    <row r="30" spans="1:17">
      <c r="A30" s="12"/>
      <c r="B30" s="25">
        <v>324.62</v>
      </c>
      <c r="C30" s="20" t="s">
        <v>159</v>
      </c>
      <c r="D30" s="49">
        <v>0</v>
      </c>
      <c r="E30" s="49">
        <v>632499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 t="shared" si="4"/>
        <v>632499</v>
      </c>
      <c r="P30" s="50">
        <f t="shared" si="1"/>
        <v>8.5342517507050051</v>
      </c>
      <c r="Q30" s="9"/>
    </row>
    <row r="31" spans="1:17">
      <c r="A31" s="12"/>
      <c r="B31" s="25">
        <v>324.91000000000003</v>
      </c>
      <c r="C31" s="20" t="s">
        <v>25</v>
      </c>
      <c r="D31" s="49">
        <v>0</v>
      </c>
      <c r="E31" s="49">
        <v>837792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 t="shared" si="4"/>
        <v>837792</v>
      </c>
      <c r="P31" s="50">
        <f t="shared" si="1"/>
        <v>11.304251615775909</v>
      </c>
      <c r="Q31" s="9"/>
    </row>
    <row r="32" spans="1:17">
      <c r="A32" s="12"/>
      <c r="B32" s="25">
        <v>324.92</v>
      </c>
      <c r="C32" s="20" t="s">
        <v>160</v>
      </c>
      <c r="D32" s="49">
        <v>0</v>
      </c>
      <c r="E32" s="49">
        <v>565434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si="4"/>
        <v>565434</v>
      </c>
      <c r="P32" s="50">
        <f t="shared" si="1"/>
        <v>7.6293497766923482</v>
      </c>
      <c r="Q32" s="9"/>
    </row>
    <row r="33" spans="1:17">
      <c r="A33" s="12"/>
      <c r="B33" s="25">
        <v>325.10000000000002</v>
      </c>
      <c r="C33" s="20" t="s">
        <v>152</v>
      </c>
      <c r="D33" s="49">
        <v>47615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si="4"/>
        <v>47615</v>
      </c>
      <c r="P33" s="50">
        <f t="shared" si="1"/>
        <v>0.64246488470308849</v>
      </c>
      <c r="Q33" s="9"/>
    </row>
    <row r="34" spans="1:17">
      <c r="A34" s="12"/>
      <c r="B34" s="25">
        <v>329.5</v>
      </c>
      <c r="C34" s="20" t="s">
        <v>191</v>
      </c>
      <c r="D34" s="49">
        <v>152597</v>
      </c>
      <c r="E34" s="49">
        <v>106669</v>
      </c>
      <c r="F34" s="49">
        <v>0</v>
      </c>
      <c r="G34" s="49">
        <v>0</v>
      </c>
      <c r="H34" s="49">
        <v>0</v>
      </c>
      <c r="I34" s="49">
        <v>303903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si="4"/>
        <v>563169</v>
      </c>
      <c r="P34" s="50">
        <f t="shared" si="1"/>
        <v>7.598788336729049</v>
      </c>
      <c r="Q34" s="9"/>
    </row>
    <row r="35" spans="1:17" ht="15.75">
      <c r="A35" s="29" t="s">
        <v>192</v>
      </c>
      <c r="B35" s="30"/>
      <c r="C35" s="31"/>
      <c r="D35" s="32">
        <f t="shared" ref="D35:N35" si="5">SUM(D36:D54)</f>
        <v>10793513</v>
      </c>
      <c r="E35" s="32">
        <f t="shared" si="5"/>
        <v>11375517</v>
      </c>
      <c r="F35" s="32">
        <f t="shared" si="5"/>
        <v>0</v>
      </c>
      <c r="G35" s="32">
        <f t="shared" si="5"/>
        <v>0</v>
      </c>
      <c r="H35" s="32">
        <f t="shared" si="5"/>
        <v>0</v>
      </c>
      <c r="I35" s="32">
        <f t="shared" si="5"/>
        <v>0</v>
      </c>
      <c r="J35" s="32">
        <f t="shared" si="5"/>
        <v>0</v>
      </c>
      <c r="K35" s="32">
        <f t="shared" si="5"/>
        <v>0</v>
      </c>
      <c r="L35" s="32">
        <f t="shared" si="5"/>
        <v>0</v>
      </c>
      <c r="M35" s="32">
        <f t="shared" si="5"/>
        <v>0</v>
      </c>
      <c r="N35" s="32">
        <f t="shared" si="5"/>
        <v>1320685</v>
      </c>
      <c r="O35" s="44">
        <f>SUM(D35:N35)</f>
        <v>23489715</v>
      </c>
      <c r="P35" s="45">
        <f t="shared" si="1"/>
        <v>316.94459811369126</v>
      </c>
      <c r="Q35" s="10"/>
    </row>
    <row r="36" spans="1:17">
      <c r="A36" s="12"/>
      <c r="B36" s="25">
        <v>331.2</v>
      </c>
      <c r="C36" s="20" t="s">
        <v>28</v>
      </c>
      <c r="D36" s="49">
        <v>0</v>
      </c>
      <c r="E36" s="49">
        <v>127851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>SUM(D36:N36)</f>
        <v>127851</v>
      </c>
      <c r="P36" s="50">
        <f t="shared" si="1"/>
        <v>1.7250819694250672</v>
      </c>
      <c r="Q36" s="9"/>
    </row>
    <row r="37" spans="1:17">
      <c r="A37" s="12"/>
      <c r="B37" s="25">
        <v>331.39</v>
      </c>
      <c r="C37" s="20" t="s">
        <v>119</v>
      </c>
      <c r="D37" s="49">
        <v>0</v>
      </c>
      <c r="E37" s="49">
        <v>70963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ref="O37:O48" si="6">SUM(D37:N37)</f>
        <v>70963</v>
      </c>
      <c r="P37" s="50">
        <f t="shared" ref="P37:P68" si="7">(O37/P$98)</f>
        <v>0.95749733515037849</v>
      </c>
      <c r="Q37" s="9"/>
    </row>
    <row r="38" spans="1:17">
      <c r="A38" s="12"/>
      <c r="B38" s="25">
        <v>331.5</v>
      </c>
      <c r="C38" s="20" t="s">
        <v>30</v>
      </c>
      <c r="D38" s="49">
        <v>0</v>
      </c>
      <c r="E38" s="49">
        <v>1924835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si="6"/>
        <v>1924835</v>
      </c>
      <c r="P38" s="50">
        <f t="shared" si="7"/>
        <v>25.971624411371824</v>
      </c>
      <c r="Q38" s="9"/>
    </row>
    <row r="39" spans="1:17">
      <c r="A39" s="12"/>
      <c r="B39" s="25">
        <v>332</v>
      </c>
      <c r="C39" s="20" t="s">
        <v>180</v>
      </c>
      <c r="D39" s="49">
        <v>2407514</v>
      </c>
      <c r="E39" s="49">
        <v>4472445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 t="shared" si="6"/>
        <v>6879959</v>
      </c>
      <c r="P39" s="50">
        <f t="shared" si="7"/>
        <v>92.830663986075322</v>
      </c>
      <c r="Q39" s="9"/>
    </row>
    <row r="40" spans="1:17">
      <c r="A40" s="12"/>
      <c r="B40" s="25">
        <v>334.2</v>
      </c>
      <c r="C40" s="20" t="s">
        <v>32</v>
      </c>
      <c r="D40" s="49">
        <v>0</v>
      </c>
      <c r="E40" s="49">
        <v>70450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f t="shared" si="6"/>
        <v>70450</v>
      </c>
      <c r="P40" s="50">
        <f t="shared" si="7"/>
        <v>0.95057547258915442</v>
      </c>
      <c r="Q40" s="9"/>
    </row>
    <row r="41" spans="1:17">
      <c r="A41" s="12"/>
      <c r="B41" s="25">
        <v>334.49</v>
      </c>
      <c r="C41" s="20" t="s">
        <v>33</v>
      </c>
      <c r="D41" s="49">
        <v>1061450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 t="shared" si="6"/>
        <v>1061450</v>
      </c>
      <c r="P41" s="50">
        <f t="shared" si="7"/>
        <v>14.322048763374847</v>
      </c>
      <c r="Q41" s="9"/>
    </row>
    <row r="42" spans="1:17">
      <c r="A42" s="12"/>
      <c r="B42" s="25">
        <v>334.5</v>
      </c>
      <c r="C42" s="20" t="s">
        <v>34</v>
      </c>
      <c r="D42" s="49">
        <v>0</v>
      </c>
      <c r="E42" s="49">
        <v>28216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 t="shared" si="6"/>
        <v>28216</v>
      </c>
      <c r="P42" s="50">
        <f t="shared" si="7"/>
        <v>0.3807159337768003</v>
      </c>
      <c r="Q42" s="9"/>
    </row>
    <row r="43" spans="1:17">
      <c r="A43" s="12"/>
      <c r="B43" s="25">
        <v>334.7</v>
      </c>
      <c r="C43" s="20" t="s">
        <v>35</v>
      </c>
      <c r="D43" s="49">
        <v>0</v>
      </c>
      <c r="E43" s="49">
        <v>716593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f t="shared" si="6"/>
        <v>716593</v>
      </c>
      <c r="P43" s="50">
        <f t="shared" si="7"/>
        <v>9.6689244801856624</v>
      </c>
      <c r="Q43" s="9"/>
    </row>
    <row r="44" spans="1:17">
      <c r="A44" s="12"/>
      <c r="B44" s="25">
        <v>335.125</v>
      </c>
      <c r="C44" s="20" t="s">
        <v>201</v>
      </c>
      <c r="D44" s="49">
        <v>2552450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f t="shared" si="6"/>
        <v>2552450</v>
      </c>
      <c r="P44" s="50">
        <f t="shared" si="7"/>
        <v>34.439976792195701</v>
      </c>
      <c r="Q44" s="9"/>
    </row>
    <row r="45" spans="1:17">
      <c r="A45" s="12"/>
      <c r="B45" s="25">
        <v>335.14</v>
      </c>
      <c r="C45" s="20" t="s">
        <v>137</v>
      </c>
      <c r="D45" s="49">
        <v>32357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 t="shared" si="6"/>
        <v>32357</v>
      </c>
      <c r="P45" s="50">
        <f t="shared" si="7"/>
        <v>0.4365900719172075</v>
      </c>
      <c r="Q45" s="9"/>
    </row>
    <row r="46" spans="1:17">
      <c r="A46" s="12"/>
      <c r="B46" s="25">
        <v>335.15</v>
      </c>
      <c r="C46" s="20" t="s">
        <v>138</v>
      </c>
      <c r="D46" s="49">
        <v>106371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f t="shared" si="6"/>
        <v>106371</v>
      </c>
      <c r="P46" s="50">
        <f t="shared" si="7"/>
        <v>1.4352542738790766</v>
      </c>
      <c r="Q46" s="9"/>
    </row>
    <row r="47" spans="1:17">
      <c r="A47" s="12"/>
      <c r="B47" s="25">
        <v>335.18</v>
      </c>
      <c r="C47" s="20" t="s">
        <v>193</v>
      </c>
      <c r="D47" s="49">
        <v>4366650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f t="shared" si="6"/>
        <v>4366650</v>
      </c>
      <c r="P47" s="50">
        <f t="shared" si="7"/>
        <v>58.918813163682486</v>
      </c>
      <c r="Q47" s="9"/>
    </row>
    <row r="48" spans="1:17">
      <c r="A48" s="12"/>
      <c r="B48" s="25">
        <v>335.21</v>
      </c>
      <c r="C48" s="20" t="s">
        <v>41</v>
      </c>
      <c r="D48" s="49">
        <v>28808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f t="shared" si="6"/>
        <v>28808</v>
      </c>
      <c r="P48" s="50">
        <f t="shared" si="7"/>
        <v>0.3887037361866339</v>
      </c>
      <c r="Q48" s="9"/>
    </row>
    <row r="49" spans="1:17">
      <c r="A49" s="12"/>
      <c r="B49" s="25">
        <v>335.45</v>
      </c>
      <c r="C49" s="20" t="s">
        <v>194</v>
      </c>
      <c r="D49" s="49">
        <v>79860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f t="shared" ref="O49:O55" si="8">SUM(D49:N49)</f>
        <v>79860</v>
      </c>
      <c r="P49" s="50">
        <f t="shared" si="7"/>
        <v>1.0775437507589762</v>
      </c>
      <c r="Q49" s="9"/>
    </row>
    <row r="50" spans="1:17">
      <c r="A50" s="12"/>
      <c r="B50" s="25">
        <v>335.5</v>
      </c>
      <c r="C50" s="20" t="s">
        <v>122</v>
      </c>
      <c r="D50" s="49">
        <v>0</v>
      </c>
      <c r="E50" s="49">
        <v>6862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f t="shared" si="8"/>
        <v>6862</v>
      </c>
      <c r="P50" s="50">
        <f t="shared" si="7"/>
        <v>9.2588344824794569E-2</v>
      </c>
      <c r="Q50" s="9"/>
    </row>
    <row r="51" spans="1:17">
      <c r="A51" s="12"/>
      <c r="B51" s="25">
        <v>337.6</v>
      </c>
      <c r="C51" s="20" t="s">
        <v>100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1320685</v>
      </c>
      <c r="O51" s="49">
        <f t="shared" si="8"/>
        <v>1320685</v>
      </c>
      <c r="P51" s="50">
        <f t="shared" si="7"/>
        <v>17.819883151403936</v>
      </c>
      <c r="Q51" s="9"/>
    </row>
    <row r="52" spans="1:17">
      <c r="A52" s="12"/>
      <c r="B52" s="25">
        <v>337.7</v>
      </c>
      <c r="C52" s="20" t="s">
        <v>101</v>
      </c>
      <c r="D52" s="49">
        <v>0</v>
      </c>
      <c r="E52" s="49">
        <v>333483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f t="shared" si="8"/>
        <v>333483</v>
      </c>
      <c r="P52" s="50">
        <f t="shared" si="7"/>
        <v>4.4996559308083599</v>
      </c>
      <c r="Q52" s="9"/>
    </row>
    <row r="53" spans="1:17">
      <c r="A53" s="12"/>
      <c r="B53" s="25">
        <v>338</v>
      </c>
      <c r="C53" s="20" t="s">
        <v>43</v>
      </c>
      <c r="D53" s="49">
        <v>62209</v>
      </c>
      <c r="E53" s="49">
        <v>3623819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f t="shared" si="8"/>
        <v>3686028</v>
      </c>
      <c r="P53" s="50">
        <f t="shared" si="7"/>
        <v>49.735242130260545</v>
      </c>
      <c r="Q53" s="9"/>
    </row>
    <row r="54" spans="1:17">
      <c r="A54" s="12"/>
      <c r="B54" s="25">
        <v>339</v>
      </c>
      <c r="C54" s="20" t="s">
        <v>44</v>
      </c>
      <c r="D54" s="49">
        <v>95844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f t="shared" si="8"/>
        <v>95844</v>
      </c>
      <c r="P54" s="50">
        <f t="shared" si="7"/>
        <v>1.2932144158244843</v>
      </c>
      <c r="Q54" s="9"/>
    </row>
    <row r="55" spans="1:17" ht="15.75">
      <c r="A55" s="29" t="s">
        <v>49</v>
      </c>
      <c r="B55" s="30"/>
      <c r="C55" s="31"/>
      <c r="D55" s="32">
        <f t="shared" ref="D55:N55" si="9">SUM(D56:D70)</f>
        <v>7407450</v>
      </c>
      <c r="E55" s="32">
        <f t="shared" si="9"/>
        <v>489875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96265969</v>
      </c>
      <c r="J55" s="32">
        <f t="shared" si="9"/>
        <v>15755065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 t="shared" si="9"/>
        <v>61056</v>
      </c>
      <c r="O55" s="32">
        <f t="shared" si="8"/>
        <v>119979415</v>
      </c>
      <c r="P55" s="45">
        <f t="shared" si="7"/>
        <v>1618.8713855868741</v>
      </c>
      <c r="Q55" s="10"/>
    </row>
    <row r="56" spans="1:17">
      <c r="A56" s="12"/>
      <c r="B56" s="25">
        <v>341.2</v>
      </c>
      <c r="C56" s="20" t="s">
        <v>140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15755065</v>
      </c>
      <c r="K56" s="49">
        <v>0</v>
      </c>
      <c r="L56" s="49">
        <v>0</v>
      </c>
      <c r="M56" s="49">
        <v>0</v>
      </c>
      <c r="N56" s="49">
        <v>0</v>
      </c>
      <c r="O56" s="49">
        <f t="shared" ref="O56:O70" si="10">SUM(D56:N56)</f>
        <v>15755065</v>
      </c>
      <c r="P56" s="50">
        <f t="shared" si="7"/>
        <v>212.58166583460391</v>
      </c>
      <c r="Q56" s="9"/>
    </row>
    <row r="57" spans="1:17">
      <c r="A57" s="12"/>
      <c r="B57" s="25">
        <v>341.3</v>
      </c>
      <c r="C57" s="20" t="s">
        <v>141</v>
      </c>
      <c r="D57" s="49">
        <v>747464</v>
      </c>
      <c r="E57" s="49">
        <v>489875</v>
      </c>
      <c r="F57" s="49">
        <v>0</v>
      </c>
      <c r="G57" s="49">
        <v>0</v>
      </c>
      <c r="H57" s="49">
        <v>0</v>
      </c>
      <c r="I57" s="49">
        <v>1800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f t="shared" si="10"/>
        <v>1239139</v>
      </c>
      <c r="P57" s="50">
        <f t="shared" si="7"/>
        <v>16.719590355268306</v>
      </c>
      <c r="Q57" s="9"/>
    </row>
    <row r="58" spans="1:17">
      <c r="A58" s="12"/>
      <c r="B58" s="25">
        <v>342.1</v>
      </c>
      <c r="C58" s="20" t="s">
        <v>54</v>
      </c>
      <c r="D58" s="49">
        <v>1236493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f t="shared" si="10"/>
        <v>1236493</v>
      </c>
      <c r="P58" s="50">
        <f t="shared" si="7"/>
        <v>16.683888116794623</v>
      </c>
      <c r="Q58" s="9"/>
    </row>
    <row r="59" spans="1:17">
      <c r="A59" s="12"/>
      <c r="B59" s="25">
        <v>342.2</v>
      </c>
      <c r="C59" s="20" t="s">
        <v>55</v>
      </c>
      <c r="D59" s="49">
        <v>72229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f t="shared" si="10"/>
        <v>72229</v>
      </c>
      <c r="P59" s="50">
        <f t="shared" si="7"/>
        <v>0.97457935854708355</v>
      </c>
      <c r="Q59" s="9"/>
    </row>
    <row r="60" spans="1:17">
      <c r="A60" s="12"/>
      <c r="B60" s="25">
        <v>343.4</v>
      </c>
      <c r="C60" s="20" t="s">
        <v>56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20000315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 t="shared" si="10"/>
        <v>20000315</v>
      </c>
      <c r="P60" s="50">
        <f t="shared" si="7"/>
        <v>269.86243978789145</v>
      </c>
      <c r="Q60" s="9"/>
    </row>
    <row r="61" spans="1:17">
      <c r="A61" s="12"/>
      <c r="B61" s="25">
        <v>343.6</v>
      </c>
      <c r="C61" s="20" t="s">
        <v>57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58250423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f t="shared" si="10"/>
        <v>58250423</v>
      </c>
      <c r="P61" s="50">
        <f t="shared" si="7"/>
        <v>785.96768448180478</v>
      </c>
      <c r="Q61" s="9"/>
    </row>
    <row r="62" spans="1:17">
      <c r="A62" s="12"/>
      <c r="B62" s="25">
        <v>343.7</v>
      </c>
      <c r="C62" s="20" t="s">
        <v>124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13950498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f t="shared" si="10"/>
        <v>13950498</v>
      </c>
      <c r="P62" s="50">
        <f t="shared" si="7"/>
        <v>188.23280666010012</v>
      </c>
      <c r="Q62" s="9"/>
    </row>
    <row r="63" spans="1:17">
      <c r="A63" s="12"/>
      <c r="B63" s="25">
        <v>343.9</v>
      </c>
      <c r="C63" s="20" t="s">
        <v>58</v>
      </c>
      <c r="D63" s="49">
        <v>28927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f t="shared" si="10"/>
        <v>28927</v>
      </c>
      <c r="P63" s="50">
        <f t="shared" si="7"/>
        <v>0.3903093924142863</v>
      </c>
      <c r="Q63" s="9"/>
    </row>
    <row r="64" spans="1:17">
      <c r="A64" s="12"/>
      <c r="B64" s="25">
        <v>344.5</v>
      </c>
      <c r="C64" s="20" t="s">
        <v>142</v>
      </c>
      <c r="D64" s="49">
        <v>257132</v>
      </c>
      <c r="E64" s="49">
        <v>0</v>
      </c>
      <c r="F64" s="49">
        <v>0</v>
      </c>
      <c r="G64" s="49">
        <v>0</v>
      </c>
      <c r="H64" s="49">
        <v>0</v>
      </c>
      <c r="I64" s="49">
        <v>434945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f t="shared" si="10"/>
        <v>692077</v>
      </c>
      <c r="P64" s="50">
        <f t="shared" si="7"/>
        <v>9.3381323114703232</v>
      </c>
      <c r="Q64" s="9"/>
    </row>
    <row r="65" spans="1:17">
      <c r="A65" s="12"/>
      <c r="B65" s="25">
        <v>345.9</v>
      </c>
      <c r="C65" s="20" t="s">
        <v>61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61056</v>
      </c>
      <c r="O65" s="49">
        <f t="shared" si="10"/>
        <v>61056</v>
      </c>
      <c r="P65" s="50">
        <f t="shared" si="7"/>
        <v>0.82382308097094981</v>
      </c>
      <c r="Q65" s="9"/>
    </row>
    <row r="66" spans="1:17">
      <c r="A66" s="12"/>
      <c r="B66" s="25">
        <v>347.2</v>
      </c>
      <c r="C66" s="20" t="s">
        <v>62</v>
      </c>
      <c r="D66" s="49">
        <v>138971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f t="shared" si="10"/>
        <v>138971</v>
      </c>
      <c r="P66" s="50">
        <f t="shared" si="7"/>
        <v>1.8751231227989691</v>
      </c>
      <c r="Q66" s="9"/>
    </row>
    <row r="67" spans="1:17">
      <c r="A67" s="12"/>
      <c r="B67" s="25">
        <v>347.3</v>
      </c>
      <c r="C67" s="20" t="s">
        <v>63</v>
      </c>
      <c r="D67" s="49">
        <v>751745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f t="shared" si="10"/>
        <v>751745</v>
      </c>
      <c r="P67" s="50">
        <f t="shared" si="7"/>
        <v>10.143227234088487</v>
      </c>
      <c r="Q67" s="9"/>
    </row>
    <row r="68" spans="1:17">
      <c r="A68" s="12"/>
      <c r="B68" s="25">
        <v>347.4</v>
      </c>
      <c r="C68" s="20" t="s">
        <v>64</v>
      </c>
      <c r="D68" s="49">
        <v>7248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f t="shared" si="10"/>
        <v>7248</v>
      </c>
      <c r="P68" s="50">
        <f t="shared" si="7"/>
        <v>9.7796607882557715E-2</v>
      </c>
      <c r="Q68" s="9"/>
    </row>
    <row r="69" spans="1:17">
      <c r="A69" s="12"/>
      <c r="B69" s="25">
        <v>347.5</v>
      </c>
      <c r="C69" s="20" t="s">
        <v>65</v>
      </c>
      <c r="D69" s="49">
        <v>2693284</v>
      </c>
      <c r="E69" s="49">
        <v>0</v>
      </c>
      <c r="F69" s="49">
        <v>0</v>
      </c>
      <c r="G69" s="49">
        <v>0</v>
      </c>
      <c r="H69" s="49">
        <v>0</v>
      </c>
      <c r="I69" s="49">
        <v>3333507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f t="shared" si="10"/>
        <v>6026791</v>
      </c>
      <c r="P69" s="50">
        <f t="shared" ref="P69:P96" si="11">(O69/P$98)</f>
        <v>81.318945394195353</v>
      </c>
      <c r="Q69" s="9"/>
    </row>
    <row r="70" spans="1:17">
      <c r="A70" s="12"/>
      <c r="B70" s="25">
        <v>349</v>
      </c>
      <c r="C70" s="20" t="s">
        <v>195</v>
      </c>
      <c r="D70" s="49">
        <v>1473957</v>
      </c>
      <c r="E70" s="49">
        <v>0</v>
      </c>
      <c r="F70" s="49">
        <v>0</v>
      </c>
      <c r="G70" s="49">
        <v>0</v>
      </c>
      <c r="H70" s="49">
        <v>0</v>
      </c>
      <c r="I70" s="49">
        <v>294481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f t="shared" si="10"/>
        <v>1768438</v>
      </c>
      <c r="P70" s="50">
        <f t="shared" si="11"/>
        <v>23.861373848042852</v>
      </c>
      <c r="Q70" s="9"/>
    </row>
    <row r="71" spans="1:17" ht="15.75">
      <c r="A71" s="29" t="s">
        <v>50</v>
      </c>
      <c r="B71" s="30"/>
      <c r="C71" s="31"/>
      <c r="D71" s="32">
        <f t="shared" ref="D71:N71" si="12">SUM(D72:D77)</f>
        <v>782499</v>
      </c>
      <c r="E71" s="32">
        <f t="shared" si="12"/>
        <v>73802</v>
      </c>
      <c r="F71" s="32">
        <f t="shared" si="12"/>
        <v>0</v>
      </c>
      <c r="G71" s="32">
        <f t="shared" si="12"/>
        <v>0</v>
      </c>
      <c r="H71" s="32">
        <f t="shared" si="12"/>
        <v>0</v>
      </c>
      <c r="I71" s="32">
        <f t="shared" si="12"/>
        <v>0</v>
      </c>
      <c r="J71" s="32">
        <f t="shared" si="12"/>
        <v>0</v>
      </c>
      <c r="K71" s="32">
        <f t="shared" si="12"/>
        <v>0</v>
      </c>
      <c r="L71" s="32">
        <f t="shared" si="12"/>
        <v>0</v>
      </c>
      <c r="M71" s="32">
        <f t="shared" si="12"/>
        <v>232901</v>
      </c>
      <c r="N71" s="32">
        <f t="shared" si="12"/>
        <v>0</v>
      </c>
      <c r="O71" s="32">
        <f t="shared" ref="O71:O79" si="13">SUM(D71:N71)</f>
        <v>1089202</v>
      </c>
      <c r="P71" s="45">
        <f t="shared" si="11"/>
        <v>14.696503987154751</v>
      </c>
      <c r="Q71" s="10"/>
    </row>
    <row r="72" spans="1:17">
      <c r="A72" s="13"/>
      <c r="B72" s="39">
        <v>351.1</v>
      </c>
      <c r="C72" s="21" t="s">
        <v>68</v>
      </c>
      <c r="D72" s="49">
        <v>165187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f t="shared" si="13"/>
        <v>165187</v>
      </c>
      <c r="P72" s="50">
        <f t="shared" si="11"/>
        <v>2.2288532376236287</v>
      </c>
      <c r="Q72" s="9"/>
    </row>
    <row r="73" spans="1:17">
      <c r="A73" s="13"/>
      <c r="B73" s="39">
        <v>351.9</v>
      </c>
      <c r="C73" s="21" t="s">
        <v>196</v>
      </c>
      <c r="D73" s="49">
        <v>14630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f t="shared" si="13"/>
        <v>14630</v>
      </c>
      <c r="P73" s="50">
        <f t="shared" si="11"/>
        <v>0.19740126563490887</v>
      </c>
      <c r="Q73" s="9"/>
    </row>
    <row r="74" spans="1:17">
      <c r="A74" s="13"/>
      <c r="B74" s="39">
        <v>354</v>
      </c>
      <c r="C74" s="21" t="s">
        <v>69</v>
      </c>
      <c r="D74" s="49">
        <v>602482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f t="shared" si="13"/>
        <v>602482</v>
      </c>
      <c r="P74" s="50">
        <f t="shared" si="11"/>
        <v>8.1292350869618009</v>
      </c>
      <c r="Q74" s="9"/>
    </row>
    <row r="75" spans="1:17">
      <c r="A75" s="13"/>
      <c r="B75" s="39">
        <v>355</v>
      </c>
      <c r="C75" s="21" t="s">
        <v>70</v>
      </c>
      <c r="D75" s="49">
        <v>0</v>
      </c>
      <c r="E75" s="49">
        <v>38249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f t="shared" si="13"/>
        <v>38249</v>
      </c>
      <c r="P75" s="50">
        <f t="shared" si="11"/>
        <v>0.51609029455021382</v>
      </c>
      <c r="Q75" s="9"/>
    </row>
    <row r="76" spans="1:17">
      <c r="A76" s="13"/>
      <c r="B76" s="39">
        <v>358.2</v>
      </c>
      <c r="C76" s="21" t="s">
        <v>144</v>
      </c>
      <c r="D76" s="49">
        <v>200</v>
      </c>
      <c r="E76" s="49">
        <v>35553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f t="shared" si="13"/>
        <v>35753</v>
      </c>
      <c r="P76" s="50">
        <f t="shared" si="11"/>
        <v>0.48241199249794231</v>
      </c>
      <c r="Q76" s="9"/>
    </row>
    <row r="77" spans="1:17">
      <c r="A77" s="13"/>
      <c r="B77" s="39">
        <v>359</v>
      </c>
      <c r="C77" s="21" t="s">
        <v>72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232901</v>
      </c>
      <c r="N77" s="49">
        <v>0</v>
      </c>
      <c r="O77" s="49">
        <f t="shared" si="13"/>
        <v>232901</v>
      </c>
      <c r="P77" s="50">
        <f t="shared" si="11"/>
        <v>3.1425121098862547</v>
      </c>
      <c r="Q77" s="9"/>
    </row>
    <row r="78" spans="1:17" ht="15.75">
      <c r="A78" s="29" t="s">
        <v>4</v>
      </c>
      <c r="B78" s="30"/>
      <c r="C78" s="31"/>
      <c r="D78" s="32">
        <f t="shared" ref="D78:N78" si="14">SUM(D79:D87)</f>
        <v>996106</v>
      </c>
      <c r="E78" s="32">
        <f t="shared" si="14"/>
        <v>1192828</v>
      </c>
      <c r="F78" s="32">
        <f t="shared" si="14"/>
        <v>7625</v>
      </c>
      <c r="G78" s="32">
        <f t="shared" si="14"/>
        <v>20588</v>
      </c>
      <c r="H78" s="32">
        <f t="shared" si="14"/>
        <v>0</v>
      </c>
      <c r="I78" s="32">
        <f t="shared" si="14"/>
        <v>399071</v>
      </c>
      <c r="J78" s="32">
        <f t="shared" si="14"/>
        <v>15669</v>
      </c>
      <c r="K78" s="32">
        <f t="shared" si="14"/>
        <v>56338345</v>
      </c>
      <c r="L78" s="32">
        <f t="shared" si="14"/>
        <v>0</v>
      </c>
      <c r="M78" s="32">
        <f t="shared" si="14"/>
        <v>0</v>
      </c>
      <c r="N78" s="32">
        <f t="shared" si="14"/>
        <v>10199</v>
      </c>
      <c r="O78" s="32">
        <f t="shared" si="13"/>
        <v>58980431</v>
      </c>
      <c r="P78" s="45">
        <f t="shared" si="11"/>
        <v>795.81761634261193</v>
      </c>
      <c r="Q78" s="10"/>
    </row>
    <row r="79" spans="1:17">
      <c r="A79" s="12"/>
      <c r="B79" s="25">
        <v>361.1</v>
      </c>
      <c r="C79" s="20" t="s">
        <v>73</v>
      </c>
      <c r="D79" s="49">
        <v>-73338</v>
      </c>
      <c r="E79" s="49">
        <v>87660</v>
      </c>
      <c r="F79" s="49">
        <v>7625</v>
      </c>
      <c r="G79" s="49">
        <v>20588</v>
      </c>
      <c r="H79" s="49">
        <v>0</v>
      </c>
      <c r="I79" s="49">
        <v>0</v>
      </c>
      <c r="J79" s="49">
        <v>0</v>
      </c>
      <c r="K79" s="49">
        <v>3363857</v>
      </c>
      <c r="L79" s="49">
        <v>0</v>
      </c>
      <c r="M79" s="49">
        <v>0</v>
      </c>
      <c r="N79" s="49">
        <v>520</v>
      </c>
      <c r="O79" s="49">
        <f t="shared" si="13"/>
        <v>3406912</v>
      </c>
      <c r="P79" s="50">
        <f t="shared" si="11"/>
        <v>45.9691552089377</v>
      </c>
      <c r="Q79" s="9"/>
    </row>
    <row r="80" spans="1:17">
      <c r="A80" s="12"/>
      <c r="B80" s="25">
        <v>361.3</v>
      </c>
      <c r="C80" s="20" t="s">
        <v>74</v>
      </c>
      <c r="D80" s="49">
        <v>0</v>
      </c>
      <c r="E80" s="49">
        <v>0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41287311</v>
      </c>
      <c r="L80" s="49">
        <v>0</v>
      </c>
      <c r="M80" s="49">
        <v>0</v>
      </c>
      <c r="N80" s="49">
        <v>0</v>
      </c>
      <c r="O80" s="49">
        <f t="shared" ref="O80:O87" si="15">SUM(D80:N80)</f>
        <v>41287311</v>
      </c>
      <c r="P80" s="50">
        <f t="shared" si="11"/>
        <v>557.08594983336252</v>
      </c>
      <c r="Q80" s="9"/>
    </row>
    <row r="81" spans="1:120">
      <c r="A81" s="12"/>
      <c r="B81" s="25">
        <v>362</v>
      </c>
      <c r="C81" s="20" t="s">
        <v>75</v>
      </c>
      <c r="D81" s="49">
        <v>295792</v>
      </c>
      <c r="E81" s="49">
        <v>6000</v>
      </c>
      <c r="F81" s="49">
        <v>0</v>
      </c>
      <c r="G81" s="49">
        <v>0</v>
      </c>
      <c r="H81" s="49">
        <v>0</v>
      </c>
      <c r="I81" s="49">
        <v>701927</v>
      </c>
      <c r="J81" s="49">
        <v>0</v>
      </c>
      <c r="K81" s="49">
        <v>0</v>
      </c>
      <c r="L81" s="49">
        <v>0</v>
      </c>
      <c r="M81" s="49">
        <v>0</v>
      </c>
      <c r="N81" s="49">
        <v>7010</v>
      </c>
      <c r="O81" s="49">
        <f t="shared" si="15"/>
        <v>1010729</v>
      </c>
      <c r="P81" s="50">
        <f t="shared" si="11"/>
        <v>13.637674901839084</v>
      </c>
      <c r="Q81" s="9"/>
    </row>
    <row r="82" spans="1:120">
      <c r="A82" s="12"/>
      <c r="B82" s="25">
        <v>364</v>
      </c>
      <c r="C82" s="20" t="s">
        <v>145</v>
      </c>
      <c r="D82" s="49">
        <v>278154</v>
      </c>
      <c r="E82" s="49">
        <v>0</v>
      </c>
      <c r="F82" s="49">
        <v>0</v>
      </c>
      <c r="G82" s="49">
        <v>0</v>
      </c>
      <c r="H82" s="49">
        <v>0</v>
      </c>
      <c r="I82" s="49">
        <v>-431170</v>
      </c>
      <c r="J82" s="49">
        <v>2622</v>
      </c>
      <c r="K82" s="49">
        <v>0</v>
      </c>
      <c r="L82" s="49">
        <v>0</v>
      </c>
      <c r="M82" s="49">
        <v>0</v>
      </c>
      <c r="N82" s="49">
        <v>0</v>
      </c>
      <c r="O82" s="49">
        <f t="shared" si="15"/>
        <v>-150394</v>
      </c>
      <c r="P82" s="50">
        <f t="shared" si="11"/>
        <v>-2.0292526277441203</v>
      </c>
      <c r="Q82" s="9"/>
    </row>
    <row r="83" spans="1:120">
      <c r="A83" s="12"/>
      <c r="B83" s="25">
        <v>365</v>
      </c>
      <c r="C83" s="20" t="s">
        <v>146</v>
      </c>
      <c r="D83" s="49">
        <v>74069</v>
      </c>
      <c r="E83" s="49">
        <v>0</v>
      </c>
      <c r="F83" s="49">
        <v>0</v>
      </c>
      <c r="G83" s="49">
        <v>0</v>
      </c>
      <c r="H83" s="49">
        <v>0</v>
      </c>
      <c r="I83" s="49">
        <v>14151</v>
      </c>
      <c r="J83" s="49">
        <v>4213</v>
      </c>
      <c r="K83" s="49">
        <v>0</v>
      </c>
      <c r="L83" s="49">
        <v>0</v>
      </c>
      <c r="M83" s="49">
        <v>0</v>
      </c>
      <c r="N83" s="49">
        <v>0</v>
      </c>
      <c r="O83" s="49">
        <f t="shared" si="15"/>
        <v>92433</v>
      </c>
      <c r="P83" s="50">
        <f t="shared" si="11"/>
        <v>1.2471901016016083</v>
      </c>
      <c r="Q83" s="9"/>
    </row>
    <row r="84" spans="1:120">
      <c r="A84" s="12"/>
      <c r="B84" s="25">
        <v>366</v>
      </c>
      <c r="C84" s="20" t="s">
        <v>77</v>
      </c>
      <c r="D84" s="49">
        <v>106004</v>
      </c>
      <c r="E84" s="49">
        <v>637994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v>-2362</v>
      </c>
      <c r="O84" s="49">
        <f t="shared" si="15"/>
        <v>741636</v>
      </c>
      <c r="P84" s="50">
        <f t="shared" si="11"/>
        <v>10.006827412194891</v>
      </c>
      <c r="Q84" s="9"/>
    </row>
    <row r="85" spans="1:120">
      <c r="A85" s="12"/>
      <c r="B85" s="25">
        <v>367</v>
      </c>
      <c r="C85" s="20" t="s">
        <v>177</v>
      </c>
      <c r="D85" s="49">
        <v>10406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0</v>
      </c>
      <c r="O85" s="49">
        <f t="shared" si="15"/>
        <v>10406</v>
      </c>
      <c r="P85" s="50">
        <f t="shared" si="11"/>
        <v>0.14040721600798781</v>
      </c>
      <c r="Q85" s="9"/>
    </row>
    <row r="86" spans="1:120">
      <c r="A86" s="12"/>
      <c r="B86" s="25">
        <v>368</v>
      </c>
      <c r="C86" s="20" t="s">
        <v>78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11687177</v>
      </c>
      <c r="L86" s="49">
        <v>0</v>
      </c>
      <c r="M86" s="49">
        <v>0</v>
      </c>
      <c r="N86" s="49">
        <v>0</v>
      </c>
      <c r="O86" s="49">
        <f t="shared" si="15"/>
        <v>11687177</v>
      </c>
      <c r="P86" s="50">
        <f t="shared" si="11"/>
        <v>157.69402129181114</v>
      </c>
      <c r="Q86" s="9"/>
    </row>
    <row r="87" spans="1:120">
      <c r="A87" s="12"/>
      <c r="B87" s="25">
        <v>369.9</v>
      </c>
      <c r="C87" s="20" t="s">
        <v>80</v>
      </c>
      <c r="D87" s="49">
        <v>305019</v>
      </c>
      <c r="E87" s="49">
        <v>461174</v>
      </c>
      <c r="F87" s="49">
        <v>0</v>
      </c>
      <c r="G87" s="49">
        <v>0</v>
      </c>
      <c r="H87" s="49">
        <v>0</v>
      </c>
      <c r="I87" s="49">
        <v>114163</v>
      </c>
      <c r="J87" s="49">
        <v>8834</v>
      </c>
      <c r="K87" s="49">
        <v>0</v>
      </c>
      <c r="L87" s="49">
        <v>0</v>
      </c>
      <c r="M87" s="49">
        <v>0</v>
      </c>
      <c r="N87" s="49">
        <v>5031</v>
      </c>
      <c r="O87" s="49">
        <f t="shared" si="15"/>
        <v>894221</v>
      </c>
      <c r="P87" s="50">
        <f t="shared" si="11"/>
        <v>12.065643004601082</v>
      </c>
      <c r="Q87" s="9"/>
    </row>
    <row r="88" spans="1:120" ht="15.75">
      <c r="A88" s="29" t="s">
        <v>51</v>
      </c>
      <c r="B88" s="30"/>
      <c r="C88" s="31"/>
      <c r="D88" s="32">
        <f t="shared" ref="D88:N88" si="16">SUM(D89:D95)</f>
        <v>28583360</v>
      </c>
      <c r="E88" s="32">
        <f t="shared" si="16"/>
        <v>8337112</v>
      </c>
      <c r="F88" s="32">
        <f t="shared" si="16"/>
        <v>23118135</v>
      </c>
      <c r="G88" s="32">
        <f t="shared" si="16"/>
        <v>6106015</v>
      </c>
      <c r="H88" s="32">
        <f t="shared" si="16"/>
        <v>0</v>
      </c>
      <c r="I88" s="32">
        <f t="shared" si="16"/>
        <v>771711</v>
      </c>
      <c r="J88" s="32">
        <f t="shared" si="16"/>
        <v>34460</v>
      </c>
      <c r="K88" s="32">
        <f t="shared" si="16"/>
        <v>0</v>
      </c>
      <c r="L88" s="32">
        <f t="shared" si="16"/>
        <v>0</v>
      </c>
      <c r="M88" s="32">
        <f t="shared" si="16"/>
        <v>0</v>
      </c>
      <c r="N88" s="32">
        <f t="shared" si="16"/>
        <v>0</v>
      </c>
      <c r="O88" s="32">
        <f t="shared" ref="O88:O96" si="17">SUM(D88:N88)</f>
        <v>66950793</v>
      </c>
      <c r="P88" s="45">
        <f t="shared" si="11"/>
        <v>903.36098930012281</v>
      </c>
      <c r="Q88" s="9"/>
    </row>
    <row r="89" spans="1:120">
      <c r="A89" s="12"/>
      <c r="B89" s="25">
        <v>381</v>
      </c>
      <c r="C89" s="20" t="s">
        <v>81</v>
      </c>
      <c r="D89" s="49">
        <v>2430488</v>
      </c>
      <c r="E89" s="49">
        <v>3142112</v>
      </c>
      <c r="F89" s="49">
        <v>3928135</v>
      </c>
      <c r="G89" s="49">
        <v>6106015</v>
      </c>
      <c r="H89" s="49">
        <v>0</v>
      </c>
      <c r="I89" s="49">
        <v>94675</v>
      </c>
      <c r="J89" s="49">
        <v>0</v>
      </c>
      <c r="K89" s="49">
        <v>0</v>
      </c>
      <c r="L89" s="49">
        <v>0</v>
      </c>
      <c r="M89" s="49">
        <v>0</v>
      </c>
      <c r="N89" s="49">
        <v>0</v>
      </c>
      <c r="O89" s="49">
        <f t="shared" si="17"/>
        <v>15701425</v>
      </c>
      <c r="P89" s="50">
        <f t="shared" si="11"/>
        <v>211.8579061703075</v>
      </c>
      <c r="Q89" s="9"/>
    </row>
    <row r="90" spans="1:120">
      <c r="A90" s="12"/>
      <c r="B90" s="25">
        <v>382</v>
      </c>
      <c r="C90" s="20" t="s">
        <v>129</v>
      </c>
      <c r="D90" s="49">
        <v>25292674</v>
      </c>
      <c r="E90" s="49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49">
        <v>0</v>
      </c>
      <c r="O90" s="49">
        <f t="shared" si="17"/>
        <v>25292674</v>
      </c>
      <c r="P90" s="50">
        <f t="shared" si="11"/>
        <v>341.27176068975751</v>
      </c>
      <c r="Q90" s="9"/>
    </row>
    <row r="91" spans="1:120">
      <c r="A91" s="12"/>
      <c r="B91" s="25">
        <v>384</v>
      </c>
      <c r="C91" s="20" t="s">
        <v>82</v>
      </c>
      <c r="D91" s="49">
        <v>860198</v>
      </c>
      <c r="E91" s="49">
        <v>5195000</v>
      </c>
      <c r="F91" s="49">
        <v>19190000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f t="shared" si="17"/>
        <v>25245198</v>
      </c>
      <c r="P91" s="50">
        <f t="shared" si="11"/>
        <v>340.6311713194716</v>
      </c>
      <c r="Q91" s="9"/>
    </row>
    <row r="92" spans="1:120">
      <c r="A92" s="12"/>
      <c r="B92" s="25">
        <v>389.1</v>
      </c>
      <c r="C92" s="20" t="s">
        <v>197</v>
      </c>
      <c r="D92" s="49">
        <v>0</v>
      </c>
      <c r="E92" s="49">
        <v>0</v>
      </c>
      <c r="F92" s="49">
        <v>0</v>
      </c>
      <c r="G92" s="49">
        <v>0</v>
      </c>
      <c r="H92" s="49">
        <v>0</v>
      </c>
      <c r="I92" s="49">
        <v>500292</v>
      </c>
      <c r="J92" s="49">
        <v>21023</v>
      </c>
      <c r="K92" s="49">
        <v>0</v>
      </c>
      <c r="L92" s="49">
        <v>0</v>
      </c>
      <c r="M92" s="49">
        <v>0</v>
      </c>
      <c r="N92" s="49">
        <v>0</v>
      </c>
      <c r="O92" s="49">
        <f t="shared" si="17"/>
        <v>521315</v>
      </c>
      <c r="P92" s="50">
        <f t="shared" si="11"/>
        <v>7.0340561035176012</v>
      </c>
      <c r="Q92" s="9"/>
    </row>
    <row r="93" spans="1:120">
      <c r="A93" s="12"/>
      <c r="B93" s="25">
        <v>389.3</v>
      </c>
      <c r="C93" s="20" t="s">
        <v>198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75000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f t="shared" si="17"/>
        <v>75000</v>
      </c>
      <c r="P93" s="50">
        <f t="shared" si="11"/>
        <v>1.0119682107052743</v>
      </c>
      <c r="Q93" s="9"/>
    </row>
    <row r="94" spans="1:120">
      <c r="A94" s="12"/>
      <c r="B94" s="25">
        <v>389.7</v>
      </c>
      <c r="C94" s="20" t="s">
        <v>202</v>
      </c>
      <c r="D94" s="49">
        <v>0</v>
      </c>
      <c r="E94" s="49">
        <v>0</v>
      </c>
      <c r="F94" s="49">
        <v>0</v>
      </c>
      <c r="G94" s="49">
        <v>0</v>
      </c>
      <c r="H94" s="49">
        <v>0</v>
      </c>
      <c r="I94" s="49">
        <v>0</v>
      </c>
      <c r="J94" s="49">
        <v>13437</v>
      </c>
      <c r="K94" s="49">
        <v>0</v>
      </c>
      <c r="L94" s="49">
        <v>0</v>
      </c>
      <c r="M94" s="49">
        <v>0</v>
      </c>
      <c r="N94" s="49">
        <v>0</v>
      </c>
      <c r="O94" s="49">
        <f t="shared" si="17"/>
        <v>13437</v>
      </c>
      <c r="P94" s="50">
        <f t="shared" si="11"/>
        <v>0.18130422462995696</v>
      </c>
      <c r="Q94" s="9"/>
    </row>
    <row r="95" spans="1:120" ht="15.75" thickBot="1">
      <c r="A95" s="12"/>
      <c r="B95" s="25">
        <v>389.8</v>
      </c>
      <c r="C95" s="20" t="s">
        <v>199</v>
      </c>
      <c r="D95" s="49">
        <v>0</v>
      </c>
      <c r="E95" s="49">
        <v>0</v>
      </c>
      <c r="F95" s="49">
        <v>0</v>
      </c>
      <c r="G95" s="49">
        <v>0</v>
      </c>
      <c r="H95" s="49">
        <v>0</v>
      </c>
      <c r="I95" s="49">
        <v>101744</v>
      </c>
      <c r="J95" s="49">
        <v>0</v>
      </c>
      <c r="K95" s="49">
        <v>0</v>
      </c>
      <c r="L95" s="49">
        <v>0</v>
      </c>
      <c r="M95" s="49">
        <v>0</v>
      </c>
      <c r="N95" s="49">
        <v>0</v>
      </c>
      <c r="O95" s="49">
        <f t="shared" si="17"/>
        <v>101744</v>
      </c>
      <c r="P95" s="50">
        <f t="shared" si="11"/>
        <v>1.3728225817332991</v>
      </c>
      <c r="Q95" s="9"/>
    </row>
    <row r="96" spans="1:120" ht="16.5" thickBot="1">
      <c r="A96" s="14" t="s">
        <v>66</v>
      </c>
      <c r="B96" s="23"/>
      <c r="C96" s="22"/>
      <c r="D96" s="15">
        <f t="shared" ref="D96:N96" si="18">SUM(D5,D17,D35,D55,D71,D78,D88)</f>
        <v>101451792</v>
      </c>
      <c r="E96" s="15">
        <f t="shared" si="18"/>
        <v>33706124</v>
      </c>
      <c r="F96" s="15">
        <f t="shared" si="18"/>
        <v>24573561</v>
      </c>
      <c r="G96" s="15">
        <f t="shared" si="18"/>
        <v>6126603</v>
      </c>
      <c r="H96" s="15">
        <f t="shared" si="18"/>
        <v>0</v>
      </c>
      <c r="I96" s="15">
        <f t="shared" si="18"/>
        <v>104674107</v>
      </c>
      <c r="J96" s="15">
        <f t="shared" si="18"/>
        <v>15805194</v>
      </c>
      <c r="K96" s="15">
        <f t="shared" si="18"/>
        <v>56338345</v>
      </c>
      <c r="L96" s="15">
        <f t="shared" si="18"/>
        <v>0</v>
      </c>
      <c r="M96" s="15">
        <f t="shared" si="18"/>
        <v>232901</v>
      </c>
      <c r="N96" s="15">
        <f t="shared" si="18"/>
        <v>1534070</v>
      </c>
      <c r="O96" s="15">
        <f t="shared" si="17"/>
        <v>344442697</v>
      </c>
      <c r="P96" s="38">
        <f t="shared" si="11"/>
        <v>4647.5341303145196</v>
      </c>
      <c r="Q96" s="6"/>
      <c r="R96" s="2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</row>
    <row r="97" spans="1:16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9"/>
    </row>
    <row r="98" spans="1:16">
      <c r="A98" s="40"/>
      <c r="B98" s="41"/>
      <c r="C98" s="41"/>
      <c r="D98" s="42"/>
      <c r="E98" s="42"/>
      <c r="F98" s="42"/>
      <c r="G98" s="42"/>
      <c r="H98" s="42"/>
      <c r="I98" s="42"/>
      <c r="J98" s="42"/>
      <c r="K98" s="42"/>
      <c r="L98" s="42"/>
      <c r="M98" s="121" t="s">
        <v>200</v>
      </c>
      <c r="N98" s="121"/>
      <c r="O98" s="121"/>
      <c r="P98" s="43">
        <v>74113</v>
      </c>
    </row>
    <row r="99" spans="1:16">
      <c r="A99" s="122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100"/>
    </row>
    <row r="100" spans="1:16" ht="15.75" customHeight="1" thickBot="1">
      <c r="A100" s="123" t="s">
        <v>107</v>
      </c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3"/>
    </row>
  </sheetData>
  <mergeCells count="10">
    <mergeCell ref="M98:O98"/>
    <mergeCell ref="A99:P99"/>
    <mergeCell ref="A100:P10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179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83</v>
      </c>
      <c r="B3" s="111"/>
      <c r="C3" s="112"/>
      <c r="D3" s="131" t="s">
        <v>45</v>
      </c>
      <c r="E3" s="132"/>
      <c r="F3" s="132"/>
      <c r="G3" s="132"/>
      <c r="H3" s="133"/>
      <c r="I3" s="131" t="s">
        <v>46</v>
      </c>
      <c r="J3" s="133"/>
      <c r="K3" s="131" t="s">
        <v>48</v>
      </c>
      <c r="L3" s="133"/>
      <c r="M3" s="36"/>
      <c r="N3" s="37"/>
      <c r="O3" s="134" t="s">
        <v>88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44709839</v>
      </c>
      <c r="E5" s="27">
        <f t="shared" si="0"/>
        <v>753662</v>
      </c>
      <c r="F5" s="27">
        <f t="shared" si="0"/>
        <v>1442468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139550</v>
      </c>
      <c r="N5" s="28">
        <f>SUM(D5:M5)</f>
        <v>47045519</v>
      </c>
      <c r="O5" s="33">
        <f t="shared" ref="O5:O36" si="1">(N5/O$96)</f>
        <v>669.83012742934432</v>
      </c>
      <c r="P5" s="6"/>
    </row>
    <row r="6" spans="1:133">
      <c r="A6" s="12"/>
      <c r="B6" s="25">
        <v>311</v>
      </c>
      <c r="C6" s="20" t="s">
        <v>3</v>
      </c>
      <c r="D6" s="49">
        <v>30017576</v>
      </c>
      <c r="E6" s="49">
        <v>0</v>
      </c>
      <c r="F6" s="49">
        <v>1442468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139550</v>
      </c>
      <c r="N6" s="49">
        <f>SUM(D6:M6)</f>
        <v>31599594</v>
      </c>
      <c r="O6" s="50">
        <f t="shared" si="1"/>
        <v>449.91235139175626</v>
      </c>
      <c r="P6" s="9"/>
    </row>
    <row r="7" spans="1:133">
      <c r="A7" s="12"/>
      <c r="B7" s="25">
        <v>312.41000000000003</v>
      </c>
      <c r="C7" s="20" t="s">
        <v>11</v>
      </c>
      <c r="D7" s="49">
        <v>1028488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1028488</v>
      </c>
      <c r="O7" s="50">
        <f t="shared" si="1"/>
        <v>14.643525307894924</v>
      </c>
      <c r="P7" s="9"/>
    </row>
    <row r="8" spans="1:133">
      <c r="A8" s="12"/>
      <c r="B8" s="25">
        <v>312.42</v>
      </c>
      <c r="C8" s="20" t="s">
        <v>115</v>
      </c>
      <c r="D8" s="49">
        <v>0</v>
      </c>
      <c r="E8" s="49">
        <v>753662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753662</v>
      </c>
      <c r="O8" s="50">
        <f t="shared" si="1"/>
        <v>10.730575923684773</v>
      </c>
      <c r="P8" s="9"/>
    </row>
    <row r="9" spans="1:133">
      <c r="A9" s="12"/>
      <c r="B9" s="25">
        <v>312.51</v>
      </c>
      <c r="C9" s="20" t="s">
        <v>90</v>
      </c>
      <c r="D9" s="49">
        <v>483601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>SUM(D9:M9)</f>
        <v>483601</v>
      </c>
      <c r="O9" s="50">
        <f t="shared" si="1"/>
        <v>6.8854702071616716</v>
      </c>
      <c r="P9" s="9"/>
    </row>
    <row r="10" spans="1:133">
      <c r="A10" s="12"/>
      <c r="B10" s="25">
        <v>312.52</v>
      </c>
      <c r="C10" s="20" t="s">
        <v>133</v>
      </c>
      <c r="D10" s="49">
        <v>575081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>SUM(D10:M10)</f>
        <v>575081</v>
      </c>
      <c r="O10" s="50">
        <f t="shared" si="1"/>
        <v>8.18795472342849</v>
      </c>
      <c r="P10" s="9"/>
    </row>
    <row r="11" spans="1:133">
      <c r="A11" s="12"/>
      <c r="B11" s="25">
        <v>314.10000000000002</v>
      </c>
      <c r="C11" s="20" t="s">
        <v>12</v>
      </c>
      <c r="D11" s="49">
        <v>7246066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7246066</v>
      </c>
      <c r="O11" s="50">
        <f t="shared" si="1"/>
        <v>103.16887591656581</v>
      </c>
      <c r="P11" s="9"/>
    </row>
    <row r="12" spans="1:133">
      <c r="A12" s="12"/>
      <c r="B12" s="25">
        <v>314.3</v>
      </c>
      <c r="C12" s="20" t="s">
        <v>13</v>
      </c>
      <c r="D12" s="49">
        <v>1641129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1641129</v>
      </c>
      <c r="O12" s="50">
        <f t="shared" si="1"/>
        <v>23.36625614010109</v>
      </c>
      <c r="P12" s="9"/>
    </row>
    <row r="13" spans="1:133">
      <c r="A13" s="12"/>
      <c r="B13" s="25">
        <v>314.39999999999998</v>
      </c>
      <c r="C13" s="20" t="s">
        <v>15</v>
      </c>
      <c r="D13" s="49">
        <v>130504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130504</v>
      </c>
      <c r="O13" s="50">
        <f t="shared" si="1"/>
        <v>1.8581049334377446</v>
      </c>
      <c r="P13" s="9"/>
    </row>
    <row r="14" spans="1:133">
      <c r="A14" s="12"/>
      <c r="B14" s="25">
        <v>314.8</v>
      </c>
      <c r="C14" s="20" t="s">
        <v>16</v>
      </c>
      <c r="D14" s="49">
        <v>86931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86931</v>
      </c>
      <c r="O14" s="50">
        <f t="shared" si="1"/>
        <v>1.2377162383427067</v>
      </c>
      <c r="P14" s="9"/>
    </row>
    <row r="15" spans="1:133">
      <c r="A15" s="12"/>
      <c r="B15" s="25">
        <v>315</v>
      </c>
      <c r="C15" s="20" t="s">
        <v>134</v>
      </c>
      <c r="D15" s="49">
        <v>2456532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2456532</v>
      </c>
      <c r="O15" s="50">
        <f t="shared" si="1"/>
        <v>34.975895208941409</v>
      </c>
      <c r="P15" s="9"/>
    </row>
    <row r="16" spans="1:133">
      <c r="A16" s="12"/>
      <c r="B16" s="25">
        <v>316</v>
      </c>
      <c r="C16" s="20" t="s">
        <v>135</v>
      </c>
      <c r="D16" s="49">
        <v>1043931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1043931</v>
      </c>
      <c r="O16" s="50">
        <f t="shared" si="1"/>
        <v>14.863401438029472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SUM(D18:D34)</f>
        <v>6131879</v>
      </c>
      <c r="E17" s="32">
        <f t="shared" si="3"/>
        <v>8530354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6763487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21425720</v>
      </c>
      <c r="O17" s="45">
        <f t="shared" si="1"/>
        <v>305.05759236847723</v>
      </c>
      <c r="P17" s="10"/>
    </row>
    <row r="18" spans="1:16">
      <c r="A18" s="12"/>
      <c r="B18" s="25">
        <v>322</v>
      </c>
      <c r="C18" s="20" t="s">
        <v>0</v>
      </c>
      <c r="D18" s="49">
        <v>0</v>
      </c>
      <c r="E18" s="49">
        <v>3036874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>SUM(D18:M18)</f>
        <v>3036874</v>
      </c>
      <c r="O18" s="50">
        <f t="shared" si="1"/>
        <v>43.238755606179254</v>
      </c>
      <c r="P18" s="9"/>
    </row>
    <row r="19" spans="1:16">
      <c r="A19" s="12"/>
      <c r="B19" s="25">
        <v>323.10000000000002</v>
      </c>
      <c r="C19" s="20" t="s">
        <v>19</v>
      </c>
      <c r="D19" s="49">
        <v>5546346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ref="N19:N33" si="4">SUM(D19:M19)</f>
        <v>5546346</v>
      </c>
      <c r="O19" s="50">
        <f t="shared" si="1"/>
        <v>78.968406065352028</v>
      </c>
      <c r="P19" s="9"/>
    </row>
    <row r="20" spans="1:16">
      <c r="A20" s="12"/>
      <c r="B20" s="25">
        <v>323.39999999999998</v>
      </c>
      <c r="C20" s="20" t="s">
        <v>20</v>
      </c>
      <c r="D20" s="49">
        <v>331840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331840</v>
      </c>
      <c r="O20" s="50">
        <f t="shared" si="1"/>
        <v>4.7247099024702788</v>
      </c>
      <c r="P20" s="9"/>
    </row>
    <row r="21" spans="1:16">
      <c r="A21" s="12"/>
      <c r="B21" s="25">
        <v>323.7</v>
      </c>
      <c r="C21" s="20" t="s">
        <v>117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255215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255215</v>
      </c>
      <c r="O21" s="50">
        <f t="shared" si="1"/>
        <v>3.6337296219833415</v>
      </c>
      <c r="P21" s="9"/>
    </row>
    <row r="22" spans="1:16">
      <c r="A22" s="12"/>
      <c r="B22" s="25">
        <v>323.89999999999998</v>
      </c>
      <c r="C22" s="20" t="s">
        <v>21</v>
      </c>
      <c r="D22" s="49">
        <v>170950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170950</v>
      </c>
      <c r="O22" s="50">
        <f t="shared" si="1"/>
        <v>2.4339716665480173</v>
      </c>
      <c r="P22" s="9"/>
    </row>
    <row r="23" spans="1:16">
      <c r="A23" s="12"/>
      <c r="B23" s="25">
        <v>324.11</v>
      </c>
      <c r="C23" s="20" t="s">
        <v>22</v>
      </c>
      <c r="D23" s="49">
        <v>0</v>
      </c>
      <c r="E23" s="49">
        <v>390225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390225</v>
      </c>
      <c r="O23" s="50">
        <f t="shared" si="1"/>
        <v>5.555990602975724</v>
      </c>
      <c r="P23" s="9"/>
    </row>
    <row r="24" spans="1:16">
      <c r="A24" s="12"/>
      <c r="B24" s="25">
        <v>324.12</v>
      </c>
      <c r="C24" s="20" t="s">
        <v>157</v>
      </c>
      <c r="D24" s="49">
        <v>0</v>
      </c>
      <c r="E24" s="49">
        <v>800820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800820</v>
      </c>
      <c r="O24" s="50">
        <f t="shared" si="1"/>
        <v>11.402007546095252</v>
      </c>
      <c r="P24" s="9"/>
    </row>
    <row r="25" spans="1:16">
      <c r="A25" s="12"/>
      <c r="B25" s="25">
        <v>324.20999999999998</v>
      </c>
      <c r="C25" s="20" t="s">
        <v>170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5494401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5494401</v>
      </c>
      <c r="O25" s="50">
        <f t="shared" si="1"/>
        <v>78.228817541111979</v>
      </c>
      <c r="P25" s="9"/>
    </row>
    <row r="26" spans="1:16">
      <c r="A26" s="12"/>
      <c r="B26" s="25">
        <v>324.22000000000003</v>
      </c>
      <c r="C26" s="20" t="s">
        <v>171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855322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855322</v>
      </c>
      <c r="O26" s="50">
        <f t="shared" si="1"/>
        <v>12.178002420445647</v>
      </c>
      <c r="P26" s="9"/>
    </row>
    <row r="27" spans="1:16">
      <c r="A27" s="12"/>
      <c r="B27" s="25">
        <v>324.31</v>
      </c>
      <c r="C27" s="20" t="s">
        <v>23</v>
      </c>
      <c r="D27" s="49">
        <v>0</v>
      </c>
      <c r="E27" s="49">
        <v>226278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226278</v>
      </c>
      <c r="O27" s="50">
        <f t="shared" si="1"/>
        <v>3.2217270591585394</v>
      </c>
      <c r="P27" s="9"/>
    </row>
    <row r="28" spans="1:16">
      <c r="A28" s="12"/>
      <c r="B28" s="25">
        <v>324.32</v>
      </c>
      <c r="C28" s="20" t="s">
        <v>158</v>
      </c>
      <c r="D28" s="49">
        <v>0</v>
      </c>
      <c r="E28" s="49">
        <v>451244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451244</v>
      </c>
      <c r="O28" s="50">
        <f t="shared" si="1"/>
        <v>6.4247739730903399</v>
      </c>
      <c r="P28" s="9"/>
    </row>
    <row r="29" spans="1:16">
      <c r="A29" s="12"/>
      <c r="B29" s="25">
        <v>324.61</v>
      </c>
      <c r="C29" s="20" t="s">
        <v>24</v>
      </c>
      <c r="D29" s="49">
        <v>0</v>
      </c>
      <c r="E29" s="49">
        <v>1045906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1045906</v>
      </c>
      <c r="O29" s="50">
        <f t="shared" si="1"/>
        <v>14.891521321278566</v>
      </c>
      <c r="P29" s="9"/>
    </row>
    <row r="30" spans="1:16">
      <c r="A30" s="12"/>
      <c r="B30" s="25">
        <v>324.62</v>
      </c>
      <c r="C30" s="20" t="s">
        <v>159</v>
      </c>
      <c r="D30" s="49">
        <v>0</v>
      </c>
      <c r="E30" s="49">
        <v>1092676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1092676</v>
      </c>
      <c r="O30" s="50">
        <f t="shared" si="1"/>
        <v>15.557428632448209</v>
      </c>
      <c r="P30" s="9"/>
    </row>
    <row r="31" spans="1:16">
      <c r="A31" s="12"/>
      <c r="B31" s="25">
        <v>324.91000000000003</v>
      </c>
      <c r="C31" s="20" t="s">
        <v>25</v>
      </c>
      <c r="D31" s="49">
        <v>0</v>
      </c>
      <c r="E31" s="49">
        <v>449473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4"/>
        <v>449473</v>
      </c>
      <c r="O31" s="50">
        <f t="shared" si="1"/>
        <v>6.3995586246173559</v>
      </c>
      <c r="P31" s="9"/>
    </row>
    <row r="32" spans="1:16">
      <c r="A32" s="12"/>
      <c r="B32" s="25">
        <v>324.92</v>
      </c>
      <c r="C32" s="20" t="s">
        <v>160</v>
      </c>
      <c r="D32" s="49">
        <v>0</v>
      </c>
      <c r="E32" s="49">
        <v>920561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4"/>
        <v>920561</v>
      </c>
      <c r="O32" s="50">
        <f t="shared" si="1"/>
        <v>13.106869794262121</v>
      </c>
      <c r="P32" s="9"/>
    </row>
    <row r="33" spans="1:16">
      <c r="A33" s="12"/>
      <c r="B33" s="25">
        <v>325.10000000000002</v>
      </c>
      <c r="C33" s="20" t="s">
        <v>152</v>
      </c>
      <c r="D33" s="49">
        <v>47582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4"/>
        <v>47582</v>
      </c>
      <c r="O33" s="50">
        <f t="shared" si="1"/>
        <v>0.67746849861180325</v>
      </c>
      <c r="P33" s="9"/>
    </row>
    <row r="34" spans="1:16">
      <c r="A34" s="12"/>
      <c r="B34" s="25">
        <v>329</v>
      </c>
      <c r="C34" s="20" t="s">
        <v>27</v>
      </c>
      <c r="D34" s="49">
        <v>35161</v>
      </c>
      <c r="E34" s="49">
        <v>116297</v>
      </c>
      <c r="F34" s="49">
        <v>0</v>
      </c>
      <c r="G34" s="49">
        <v>0</v>
      </c>
      <c r="H34" s="49">
        <v>0</v>
      </c>
      <c r="I34" s="49">
        <v>158549</v>
      </c>
      <c r="J34" s="49">
        <v>0</v>
      </c>
      <c r="K34" s="49">
        <v>0</v>
      </c>
      <c r="L34" s="49">
        <v>0</v>
      </c>
      <c r="M34" s="49">
        <v>0</v>
      </c>
      <c r="N34" s="49">
        <f t="shared" ref="N34:N40" si="5">SUM(D34:M34)</f>
        <v>310007</v>
      </c>
      <c r="O34" s="50">
        <f t="shared" si="1"/>
        <v>4.4138534918487933</v>
      </c>
      <c r="P34" s="9"/>
    </row>
    <row r="35" spans="1:16" ht="15.75">
      <c r="A35" s="29" t="s">
        <v>29</v>
      </c>
      <c r="B35" s="30"/>
      <c r="C35" s="31"/>
      <c r="D35" s="32">
        <f t="shared" ref="D35:M35" si="6">SUM(D36:D54)</f>
        <v>7629203</v>
      </c>
      <c r="E35" s="32">
        <f t="shared" si="6"/>
        <v>9818664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0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905579</v>
      </c>
      <c r="N35" s="44">
        <f t="shared" si="5"/>
        <v>18353446</v>
      </c>
      <c r="O35" s="45">
        <f t="shared" si="1"/>
        <v>261.31481455114971</v>
      </c>
      <c r="P35" s="10"/>
    </row>
    <row r="36" spans="1:16">
      <c r="A36" s="12"/>
      <c r="B36" s="25">
        <v>331.2</v>
      </c>
      <c r="C36" s="20" t="s">
        <v>28</v>
      </c>
      <c r="D36" s="49">
        <v>2135</v>
      </c>
      <c r="E36" s="49">
        <v>169955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5"/>
        <v>172090</v>
      </c>
      <c r="O36" s="50">
        <f t="shared" si="1"/>
        <v>2.4502028902968607</v>
      </c>
      <c r="P36" s="9"/>
    </row>
    <row r="37" spans="1:16">
      <c r="A37" s="12"/>
      <c r="B37" s="25">
        <v>331.39</v>
      </c>
      <c r="C37" s="20" t="s">
        <v>119</v>
      </c>
      <c r="D37" s="49">
        <v>0</v>
      </c>
      <c r="E37" s="49">
        <v>404793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5"/>
        <v>404793</v>
      </c>
      <c r="O37" s="50">
        <f t="shared" ref="O37:O68" si="7">(N37/O$96)</f>
        <v>5.7634085569872573</v>
      </c>
      <c r="P37" s="9"/>
    </row>
    <row r="38" spans="1:16">
      <c r="A38" s="12"/>
      <c r="B38" s="25">
        <v>331.5</v>
      </c>
      <c r="C38" s="20" t="s">
        <v>30</v>
      </c>
      <c r="D38" s="49">
        <v>288290</v>
      </c>
      <c r="E38" s="49">
        <v>3181914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5"/>
        <v>3470204</v>
      </c>
      <c r="O38" s="50">
        <f t="shared" si="7"/>
        <v>49.408471559763647</v>
      </c>
      <c r="P38" s="9"/>
    </row>
    <row r="39" spans="1:16">
      <c r="A39" s="12"/>
      <c r="B39" s="25">
        <v>332</v>
      </c>
      <c r="C39" s="20" t="s">
        <v>180</v>
      </c>
      <c r="D39" s="49">
        <v>0</v>
      </c>
      <c r="E39" s="49">
        <v>680918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5"/>
        <v>680918</v>
      </c>
      <c r="O39" s="50">
        <f t="shared" si="7"/>
        <v>9.6948529935217476</v>
      </c>
      <c r="P39" s="9"/>
    </row>
    <row r="40" spans="1:16">
      <c r="A40" s="12"/>
      <c r="B40" s="25">
        <v>334.2</v>
      </c>
      <c r="C40" s="20" t="s">
        <v>32</v>
      </c>
      <c r="D40" s="49">
        <v>0</v>
      </c>
      <c r="E40" s="49">
        <v>107829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5"/>
        <v>107829</v>
      </c>
      <c r="O40" s="50">
        <f t="shared" si="7"/>
        <v>1.5352601979070264</v>
      </c>
      <c r="P40" s="9"/>
    </row>
    <row r="41" spans="1:16">
      <c r="A41" s="12"/>
      <c r="B41" s="25">
        <v>334.49</v>
      </c>
      <c r="C41" s="20" t="s">
        <v>33</v>
      </c>
      <c r="D41" s="49">
        <v>949939</v>
      </c>
      <c r="E41" s="49">
        <v>41756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ref="N41:N50" si="8">SUM(D41:M41)</f>
        <v>991695</v>
      </c>
      <c r="O41" s="50">
        <f t="shared" si="7"/>
        <v>14.119669680358795</v>
      </c>
      <c r="P41" s="9"/>
    </row>
    <row r="42" spans="1:16">
      <c r="A42" s="12"/>
      <c r="B42" s="25">
        <v>334.5</v>
      </c>
      <c r="C42" s="20" t="s">
        <v>34</v>
      </c>
      <c r="D42" s="49">
        <v>54775</v>
      </c>
      <c r="E42" s="49">
        <v>136571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191346</v>
      </c>
      <c r="O42" s="50">
        <f t="shared" si="7"/>
        <v>2.7243681924966183</v>
      </c>
      <c r="P42" s="9"/>
    </row>
    <row r="43" spans="1:16">
      <c r="A43" s="12"/>
      <c r="B43" s="25">
        <v>334.7</v>
      </c>
      <c r="C43" s="20" t="s">
        <v>35</v>
      </c>
      <c r="D43" s="49">
        <v>0</v>
      </c>
      <c r="E43" s="49">
        <v>389286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8"/>
        <v>389286</v>
      </c>
      <c r="O43" s="50">
        <f t="shared" si="7"/>
        <v>5.5426212002562822</v>
      </c>
      <c r="P43" s="9"/>
    </row>
    <row r="44" spans="1:16">
      <c r="A44" s="12"/>
      <c r="B44" s="25">
        <v>335.12</v>
      </c>
      <c r="C44" s="20" t="s">
        <v>136</v>
      </c>
      <c r="D44" s="49">
        <v>2232494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8"/>
        <v>2232494</v>
      </c>
      <c r="O44" s="50">
        <f t="shared" si="7"/>
        <v>31.786061080657792</v>
      </c>
      <c r="P44" s="9"/>
    </row>
    <row r="45" spans="1:16">
      <c r="A45" s="12"/>
      <c r="B45" s="25">
        <v>335.14</v>
      </c>
      <c r="C45" s="20" t="s">
        <v>137</v>
      </c>
      <c r="D45" s="49">
        <v>30253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8"/>
        <v>30253</v>
      </c>
      <c r="O45" s="50">
        <f t="shared" si="7"/>
        <v>0.43073965971381789</v>
      </c>
      <c r="P45" s="9"/>
    </row>
    <row r="46" spans="1:16">
      <c r="A46" s="12"/>
      <c r="B46" s="25">
        <v>335.15</v>
      </c>
      <c r="C46" s="20" t="s">
        <v>138</v>
      </c>
      <c r="D46" s="49">
        <v>99527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8"/>
        <v>99527</v>
      </c>
      <c r="O46" s="50">
        <f t="shared" si="7"/>
        <v>1.4170570228518544</v>
      </c>
      <c r="P46" s="9"/>
    </row>
    <row r="47" spans="1:16">
      <c r="A47" s="12"/>
      <c r="B47" s="25">
        <v>335.18</v>
      </c>
      <c r="C47" s="20" t="s">
        <v>139</v>
      </c>
      <c r="D47" s="49">
        <v>3723080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8"/>
        <v>3723080</v>
      </c>
      <c r="O47" s="50">
        <f t="shared" si="7"/>
        <v>53.008898697230727</v>
      </c>
      <c r="P47" s="9"/>
    </row>
    <row r="48" spans="1:16">
      <c r="A48" s="12"/>
      <c r="B48" s="25">
        <v>335.21</v>
      </c>
      <c r="C48" s="20" t="s">
        <v>41</v>
      </c>
      <c r="D48" s="49">
        <v>21260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8"/>
        <v>21260</v>
      </c>
      <c r="O48" s="50">
        <f t="shared" si="7"/>
        <v>0.30269808500035594</v>
      </c>
      <c r="P48" s="9"/>
    </row>
    <row r="49" spans="1:16">
      <c r="A49" s="12"/>
      <c r="B49" s="25">
        <v>335.49</v>
      </c>
      <c r="C49" s="20" t="s">
        <v>121</v>
      </c>
      <c r="D49" s="49">
        <v>79334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8"/>
        <v>79334</v>
      </c>
      <c r="O49" s="50">
        <f t="shared" si="7"/>
        <v>1.129550793763793</v>
      </c>
      <c r="P49" s="9"/>
    </row>
    <row r="50" spans="1:16">
      <c r="A50" s="12"/>
      <c r="B50" s="25">
        <v>335.5</v>
      </c>
      <c r="C50" s="20" t="s">
        <v>122</v>
      </c>
      <c r="D50" s="49">
        <v>0</v>
      </c>
      <c r="E50" s="49">
        <v>67277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8"/>
        <v>67277</v>
      </c>
      <c r="O50" s="50">
        <f t="shared" si="7"/>
        <v>0.95788424574642272</v>
      </c>
      <c r="P50" s="9"/>
    </row>
    <row r="51" spans="1:16">
      <c r="A51" s="12"/>
      <c r="B51" s="25">
        <v>337.6</v>
      </c>
      <c r="C51" s="20" t="s">
        <v>100</v>
      </c>
      <c r="D51" s="49">
        <v>0</v>
      </c>
      <c r="E51" s="49">
        <v>716459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905579</v>
      </c>
      <c r="N51" s="49">
        <f>SUM(D51:M51)</f>
        <v>1622038</v>
      </c>
      <c r="O51" s="50">
        <f t="shared" si="7"/>
        <v>23.094440093970242</v>
      </c>
      <c r="P51" s="9"/>
    </row>
    <row r="52" spans="1:16">
      <c r="A52" s="12"/>
      <c r="B52" s="25">
        <v>337.7</v>
      </c>
      <c r="C52" s="20" t="s">
        <v>101</v>
      </c>
      <c r="D52" s="49">
        <v>0</v>
      </c>
      <c r="E52" s="49">
        <v>540855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>SUM(D52:M52)</f>
        <v>540855</v>
      </c>
      <c r="O52" s="50">
        <f t="shared" si="7"/>
        <v>7.7006478251583967</v>
      </c>
      <c r="P52" s="9"/>
    </row>
    <row r="53" spans="1:16">
      <c r="A53" s="12"/>
      <c r="B53" s="25">
        <v>338</v>
      </c>
      <c r="C53" s="20" t="s">
        <v>43</v>
      </c>
      <c r="D53" s="49">
        <v>67176</v>
      </c>
      <c r="E53" s="49">
        <v>3381051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>SUM(D53:M53)</f>
        <v>3448227</v>
      </c>
      <c r="O53" s="50">
        <f t="shared" si="7"/>
        <v>49.095564889300206</v>
      </c>
      <c r="P53" s="9"/>
    </row>
    <row r="54" spans="1:16">
      <c r="A54" s="12"/>
      <c r="B54" s="25">
        <v>339</v>
      </c>
      <c r="C54" s="20" t="s">
        <v>44</v>
      </c>
      <c r="D54" s="49">
        <v>80940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>SUM(D54:M54)</f>
        <v>80940</v>
      </c>
      <c r="O54" s="50">
        <f t="shared" si="7"/>
        <v>1.152416886167865</v>
      </c>
      <c r="P54" s="9"/>
    </row>
    <row r="55" spans="1:16" ht="15.75">
      <c r="A55" s="29" t="s">
        <v>49</v>
      </c>
      <c r="B55" s="30"/>
      <c r="C55" s="31"/>
      <c r="D55" s="32">
        <f t="shared" ref="D55:M55" si="9">SUM(D56:D70)</f>
        <v>9503929</v>
      </c>
      <c r="E55" s="32">
        <f t="shared" si="9"/>
        <v>374654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90162237</v>
      </c>
      <c r="J55" s="32">
        <f t="shared" si="9"/>
        <v>14765612</v>
      </c>
      <c r="K55" s="32">
        <f t="shared" si="9"/>
        <v>0</v>
      </c>
      <c r="L55" s="32">
        <f t="shared" si="9"/>
        <v>0</v>
      </c>
      <c r="M55" s="32">
        <f t="shared" si="9"/>
        <v>55657</v>
      </c>
      <c r="N55" s="32">
        <f>SUM(D55:M55)</f>
        <v>114862089</v>
      </c>
      <c r="O55" s="45">
        <f t="shared" si="7"/>
        <v>1635.3967252794191</v>
      </c>
      <c r="P55" s="10"/>
    </row>
    <row r="56" spans="1:16">
      <c r="A56" s="12"/>
      <c r="B56" s="25">
        <v>341.2</v>
      </c>
      <c r="C56" s="20" t="s">
        <v>140</v>
      </c>
      <c r="D56" s="49">
        <v>694566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14765612</v>
      </c>
      <c r="K56" s="49">
        <v>0</v>
      </c>
      <c r="L56" s="49">
        <v>0</v>
      </c>
      <c r="M56" s="49">
        <v>0</v>
      </c>
      <c r="N56" s="49">
        <f t="shared" ref="N56:N70" si="10">SUM(D56:M56)</f>
        <v>15460178</v>
      </c>
      <c r="O56" s="50">
        <f t="shared" si="7"/>
        <v>220.12070904819535</v>
      </c>
      <c r="P56" s="9"/>
    </row>
    <row r="57" spans="1:16">
      <c r="A57" s="12"/>
      <c r="B57" s="25">
        <v>341.3</v>
      </c>
      <c r="C57" s="20" t="s">
        <v>141</v>
      </c>
      <c r="D57" s="49">
        <v>745578</v>
      </c>
      <c r="E57" s="49">
        <v>318997</v>
      </c>
      <c r="F57" s="49">
        <v>0</v>
      </c>
      <c r="G57" s="49">
        <v>0</v>
      </c>
      <c r="H57" s="49">
        <v>0</v>
      </c>
      <c r="I57" s="49">
        <v>5701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0"/>
        <v>1070276</v>
      </c>
      <c r="O57" s="50">
        <f t="shared" si="7"/>
        <v>15.23849932369901</v>
      </c>
      <c r="P57" s="9"/>
    </row>
    <row r="58" spans="1:16">
      <c r="A58" s="12"/>
      <c r="B58" s="25">
        <v>342.1</v>
      </c>
      <c r="C58" s="20" t="s">
        <v>54</v>
      </c>
      <c r="D58" s="49">
        <v>1511086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0"/>
        <v>1511086</v>
      </c>
      <c r="O58" s="50">
        <f t="shared" si="7"/>
        <v>21.514714885740727</v>
      </c>
      <c r="P58" s="9"/>
    </row>
    <row r="59" spans="1:16">
      <c r="A59" s="12"/>
      <c r="B59" s="25">
        <v>342.2</v>
      </c>
      <c r="C59" s="20" t="s">
        <v>55</v>
      </c>
      <c r="D59" s="49">
        <v>23456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0"/>
        <v>23456</v>
      </c>
      <c r="O59" s="50">
        <f t="shared" si="7"/>
        <v>0.33396454759023281</v>
      </c>
      <c r="P59" s="9"/>
    </row>
    <row r="60" spans="1:16">
      <c r="A60" s="12"/>
      <c r="B60" s="25">
        <v>343.4</v>
      </c>
      <c r="C60" s="20" t="s">
        <v>56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18973286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0"/>
        <v>18973286</v>
      </c>
      <c r="O60" s="50">
        <f t="shared" si="7"/>
        <v>270.14004413753827</v>
      </c>
      <c r="P60" s="9"/>
    </row>
    <row r="61" spans="1:16">
      <c r="A61" s="12"/>
      <c r="B61" s="25">
        <v>343.6</v>
      </c>
      <c r="C61" s="20" t="s">
        <v>57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54088109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0"/>
        <v>54088109</v>
      </c>
      <c r="O61" s="50">
        <f t="shared" si="7"/>
        <v>770.1019292375596</v>
      </c>
      <c r="P61" s="9"/>
    </row>
    <row r="62" spans="1:16">
      <c r="A62" s="12"/>
      <c r="B62" s="25">
        <v>343.7</v>
      </c>
      <c r="C62" s="20" t="s">
        <v>124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13351600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0"/>
        <v>13351600</v>
      </c>
      <c r="O62" s="50">
        <f t="shared" si="7"/>
        <v>190.09895351320566</v>
      </c>
      <c r="P62" s="9"/>
    </row>
    <row r="63" spans="1:16">
      <c r="A63" s="12"/>
      <c r="B63" s="25">
        <v>343.9</v>
      </c>
      <c r="C63" s="20" t="s">
        <v>58</v>
      </c>
      <c r="D63" s="49">
        <v>24093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0"/>
        <v>24093</v>
      </c>
      <c r="O63" s="50">
        <f t="shared" si="7"/>
        <v>0.34303409980778815</v>
      </c>
      <c r="P63" s="9"/>
    </row>
    <row r="64" spans="1:16">
      <c r="A64" s="12"/>
      <c r="B64" s="25">
        <v>344.5</v>
      </c>
      <c r="C64" s="20" t="s">
        <v>142</v>
      </c>
      <c r="D64" s="49">
        <v>238762</v>
      </c>
      <c r="E64" s="49">
        <v>0</v>
      </c>
      <c r="F64" s="49">
        <v>0</v>
      </c>
      <c r="G64" s="49">
        <v>0</v>
      </c>
      <c r="H64" s="49">
        <v>0</v>
      </c>
      <c r="I64" s="49">
        <v>301069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0"/>
        <v>539831</v>
      </c>
      <c r="O64" s="50">
        <f t="shared" si="7"/>
        <v>7.6860681996155762</v>
      </c>
      <c r="P64" s="9"/>
    </row>
    <row r="65" spans="1:16">
      <c r="A65" s="12"/>
      <c r="B65" s="25">
        <v>345.9</v>
      </c>
      <c r="C65" s="20" t="s">
        <v>61</v>
      </c>
      <c r="D65" s="49">
        <v>0</v>
      </c>
      <c r="E65" s="49">
        <v>55657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55657</v>
      </c>
      <c r="N65" s="49">
        <f t="shared" si="10"/>
        <v>111314</v>
      </c>
      <c r="O65" s="50">
        <f t="shared" si="7"/>
        <v>1.5848793336655513</v>
      </c>
      <c r="P65" s="9"/>
    </row>
    <row r="66" spans="1:16">
      <c r="A66" s="12"/>
      <c r="B66" s="25">
        <v>347.2</v>
      </c>
      <c r="C66" s="20" t="s">
        <v>62</v>
      </c>
      <c r="D66" s="49">
        <v>133348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0"/>
        <v>133348</v>
      </c>
      <c r="O66" s="50">
        <f t="shared" si="7"/>
        <v>1.8985975653164378</v>
      </c>
      <c r="P66" s="9"/>
    </row>
    <row r="67" spans="1:16">
      <c r="A67" s="12"/>
      <c r="B67" s="25">
        <v>347.3</v>
      </c>
      <c r="C67" s="20" t="s">
        <v>63</v>
      </c>
      <c r="D67" s="49">
        <v>2119074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0"/>
        <v>2119074</v>
      </c>
      <c r="O67" s="50">
        <f t="shared" si="7"/>
        <v>30.171196696803587</v>
      </c>
      <c r="P67" s="9"/>
    </row>
    <row r="68" spans="1:16">
      <c r="A68" s="12"/>
      <c r="B68" s="25">
        <v>347.4</v>
      </c>
      <c r="C68" s="20" t="s">
        <v>64</v>
      </c>
      <c r="D68" s="49">
        <v>12279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0"/>
        <v>12279</v>
      </c>
      <c r="O68" s="50">
        <f t="shared" si="7"/>
        <v>0.17482736527372392</v>
      </c>
      <c r="P68" s="9"/>
    </row>
    <row r="69" spans="1:16">
      <c r="A69" s="12"/>
      <c r="B69" s="25">
        <v>347.5</v>
      </c>
      <c r="C69" s="20" t="s">
        <v>65</v>
      </c>
      <c r="D69" s="49">
        <v>2615840</v>
      </c>
      <c r="E69" s="49">
        <v>0</v>
      </c>
      <c r="F69" s="49">
        <v>0</v>
      </c>
      <c r="G69" s="49">
        <v>0</v>
      </c>
      <c r="H69" s="49">
        <v>0</v>
      </c>
      <c r="I69" s="49">
        <v>3074496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0"/>
        <v>5690336</v>
      </c>
      <c r="O69" s="50">
        <f t="shared" ref="O69:O94" si="11">(N69/O$96)</f>
        <v>81.018523528155484</v>
      </c>
      <c r="P69" s="9"/>
    </row>
    <row r="70" spans="1:16">
      <c r="A70" s="12"/>
      <c r="B70" s="25">
        <v>349</v>
      </c>
      <c r="C70" s="20" t="s">
        <v>1</v>
      </c>
      <c r="D70" s="49">
        <v>1385847</v>
      </c>
      <c r="E70" s="49">
        <v>0</v>
      </c>
      <c r="F70" s="49">
        <v>0</v>
      </c>
      <c r="G70" s="49">
        <v>0</v>
      </c>
      <c r="H70" s="49">
        <v>0</v>
      </c>
      <c r="I70" s="49">
        <v>367976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0"/>
        <v>1753823</v>
      </c>
      <c r="O70" s="50">
        <f t="shared" si="11"/>
        <v>24.970783797252082</v>
      </c>
      <c r="P70" s="9"/>
    </row>
    <row r="71" spans="1:16" ht="15.75">
      <c r="A71" s="29" t="s">
        <v>50</v>
      </c>
      <c r="B71" s="30"/>
      <c r="C71" s="31"/>
      <c r="D71" s="32">
        <f t="shared" ref="D71:M71" si="12">SUM(D72:D76)</f>
        <v>433701</v>
      </c>
      <c r="E71" s="32">
        <f t="shared" si="12"/>
        <v>60349</v>
      </c>
      <c r="F71" s="32">
        <f t="shared" si="12"/>
        <v>0</v>
      </c>
      <c r="G71" s="32">
        <f t="shared" si="12"/>
        <v>0</v>
      </c>
      <c r="H71" s="32">
        <f t="shared" si="12"/>
        <v>0</v>
      </c>
      <c r="I71" s="32">
        <f t="shared" si="12"/>
        <v>0</v>
      </c>
      <c r="J71" s="32">
        <f t="shared" si="12"/>
        <v>0</v>
      </c>
      <c r="K71" s="32">
        <f t="shared" si="12"/>
        <v>0</v>
      </c>
      <c r="L71" s="32">
        <f t="shared" si="12"/>
        <v>0</v>
      </c>
      <c r="M71" s="32">
        <f t="shared" si="12"/>
        <v>0</v>
      </c>
      <c r="N71" s="32">
        <f t="shared" ref="N71:N78" si="13">SUM(D71:M71)</f>
        <v>494050</v>
      </c>
      <c r="O71" s="45">
        <f t="shared" si="11"/>
        <v>7.0342421869438319</v>
      </c>
      <c r="P71" s="10"/>
    </row>
    <row r="72" spans="1:16">
      <c r="A72" s="13"/>
      <c r="B72" s="39">
        <v>351.1</v>
      </c>
      <c r="C72" s="21" t="s">
        <v>68</v>
      </c>
      <c r="D72" s="49">
        <v>92259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3"/>
        <v>92259</v>
      </c>
      <c r="O72" s="50">
        <f t="shared" si="11"/>
        <v>1.3135758524951946</v>
      </c>
      <c r="P72" s="9"/>
    </row>
    <row r="73" spans="1:16">
      <c r="A73" s="13"/>
      <c r="B73" s="39">
        <v>351.9</v>
      </c>
      <c r="C73" s="21" t="s">
        <v>143</v>
      </c>
      <c r="D73" s="49">
        <v>8891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3"/>
        <v>8891</v>
      </c>
      <c r="O73" s="50">
        <f t="shared" si="11"/>
        <v>0.12658930732540757</v>
      </c>
      <c r="P73" s="9"/>
    </row>
    <row r="74" spans="1:16">
      <c r="A74" s="13"/>
      <c r="B74" s="39">
        <v>354</v>
      </c>
      <c r="C74" s="21" t="s">
        <v>69</v>
      </c>
      <c r="D74" s="49">
        <v>332318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f t="shared" si="13"/>
        <v>332318</v>
      </c>
      <c r="O74" s="50">
        <f t="shared" si="11"/>
        <v>4.731515626112337</v>
      </c>
      <c r="P74" s="9"/>
    </row>
    <row r="75" spans="1:16">
      <c r="A75" s="13"/>
      <c r="B75" s="39">
        <v>355</v>
      </c>
      <c r="C75" s="21" t="s">
        <v>70</v>
      </c>
      <c r="D75" s="49">
        <v>0</v>
      </c>
      <c r="E75" s="49">
        <v>26730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f t="shared" si="13"/>
        <v>26730</v>
      </c>
      <c r="O75" s="50">
        <f t="shared" si="11"/>
        <v>0.38057948316366486</v>
      </c>
      <c r="P75" s="9"/>
    </row>
    <row r="76" spans="1:16">
      <c r="A76" s="13"/>
      <c r="B76" s="39">
        <v>358.2</v>
      </c>
      <c r="C76" s="21" t="s">
        <v>144</v>
      </c>
      <c r="D76" s="49">
        <v>233</v>
      </c>
      <c r="E76" s="49">
        <v>33619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f t="shared" si="13"/>
        <v>33852</v>
      </c>
      <c r="O76" s="50">
        <f t="shared" si="11"/>
        <v>0.48198191784722716</v>
      </c>
      <c r="P76" s="9"/>
    </row>
    <row r="77" spans="1:16" ht="15.75">
      <c r="A77" s="29" t="s">
        <v>4</v>
      </c>
      <c r="B77" s="30"/>
      <c r="C77" s="31"/>
      <c r="D77" s="32">
        <f t="shared" ref="D77:M77" si="14">SUM(D78:D87)</f>
        <v>2951687</v>
      </c>
      <c r="E77" s="32">
        <f t="shared" si="14"/>
        <v>413814</v>
      </c>
      <c r="F77" s="32">
        <f t="shared" si="14"/>
        <v>16938</v>
      </c>
      <c r="G77" s="32">
        <f t="shared" si="14"/>
        <v>26835</v>
      </c>
      <c r="H77" s="32">
        <f t="shared" si="14"/>
        <v>0</v>
      </c>
      <c r="I77" s="32">
        <f t="shared" si="14"/>
        <v>741425</v>
      </c>
      <c r="J77" s="32">
        <f t="shared" si="14"/>
        <v>30566</v>
      </c>
      <c r="K77" s="32">
        <f t="shared" si="14"/>
        <v>37978266</v>
      </c>
      <c r="L77" s="32">
        <f t="shared" si="14"/>
        <v>0</v>
      </c>
      <c r="M77" s="32">
        <f t="shared" si="14"/>
        <v>1095584</v>
      </c>
      <c r="N77" s="32">
        <f t="shared" si="13"/>
        <v>43255115</v>
      </c>
      <c r="O77" s="45">
        <f t="shared" si="11"/>
        <v>615.86267530433543</v>
      </c>
      <c r="P77" s="10"/>
    </row>
    <row r="78" spans="1:16">
      <c r="A78" s="12"/>
      <c r="B78" s="25">
        <v>361.1</v>
      </c>
      <c r="C78" s="20" t="s">
        <v>73</v>
      </c>
      <c r="D78" s="49">
        <v>1999174</v>
      </c>
      <c r="E78" s="49">
        <v>110076</v>
      </c>
      <c r="F78" s="49">
        <v>16243</v>
      </c>
      <c r="G78" s="49">
        <v>26835</v>
      </c>
      <c r="H78" s="49">
        <v>0</v>
      </c>
      <c r="I78" s="49">
        <v>7161</v>
      </c>
      <c r="J78" s="49">
        <v>16887</v>
      </c>
      <c r="K78" s="49">
        <v>3372031</v>
      </c>
      <c r="L78" s="49">
        <v>0</v>
      </c>
      <c r="M78" s="49">
        <v>3092</v>
      </c>
      <c r="N78" s="49">
        <f t="shared" si="13"/>
        <v>5551499</v>
      </c>
      <c r="O78" s="50">
        <f t="shared" si="11"/>
        <v>79.041774044279919</v>
      </c>
      <c r="P78" s="9"/>
    </row>
    <row r="79" spans="1:16">
      <c r="A79" s="12"/>
      <c r="B79" s="25">
        <v>361.3</v>
      </c>
      <c r="C79" s="20" t="s">
        <v>74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23549696</v>
      </c>
      <c r="L79" s="49">
        <v>0</v>
      </c>
      <c r="M79" s="49">
        <v>0</v>
      </c>
      <c r="N79" s="49">
        <f t="shared" ref="N79:N87" si="15">SUM(D79:M79)</f>
        <v>23549696</v>
      </c>
      <c r="O79" s="50">
        <f t="shared" si="11"/>
        <v>335.29858332740088</v>
      </c>
      <c r="P79" s="9"/>
    </row>
    <row r="80" spans="1:16">
      <c r="A80" s="12"/>
      <c r="B80" s="25">
        <v>362</v>
      </c>
      <c r="C80" s="20" t="s">
        <v>75</v>
      </c>
      <c r="D80" s="49">
        <v>211840</v>
      </c>
      <c r="E80" s="49">
        <v>12600</v>
      </c>
      <c r="F80" s="49">
        <v>0</v>
      </c>
      <c r="G80" s="49">
        <v>0</v>
      </c>
      <c r="H80" s="49">
        <v>0</v>
      </c>
      <c r="I80" s="49">
        <v>622528</v>
      </c>
      <c r="J80" s="49">
        <v>0</v>
      </c>
      <c r="K80" s="49">
        <v>0</v>
      </c>
      <c r="L80" s="49">
        <v>0</v>
      </c>
      <c r="M80" s="49">
        <v>5683</v>
      </c>
      <c r="N80" s="49">
        <f t="shared" si="15"/>
        <v>852651</v>
      </c>
      <c r="O80" s="50">
        <f t="shared" si="11"/>
        <v>12.139972947960418</v>
      </c>
      <c r="P80" s="9"/>
    </row>
    <row r="81" spans="1:119">
      <c r="A81" s="12"/>
      <c r="B81" s="25">
        <v>364</v>
      </c>
      <c r="C81" s="20" t="s">
        <v>145</v>
      </c>
      <c r="D81" s="49">
        <v>32000</v>
      </c>
      <c r="E81" s="49">
        <v>0</v>
      </c>
      <c r="F81" s="49">
        <v>0</v>
      </c>
      <c r="G81" s="49">
        <v>0</v>
      </c>
      <c r="H81" s="49">
        <v>0</v>
      </c>
      <c r="I81" s="49">
        <v>-33880</v>
      </c>
      <c r="J81" s="49">
        <v>3901</v>
      </c>
      <c r="K81" s="49">
        <v>0</v>
      </c>
      <c r="L81" s="49">
        <v>0</v>
      </c>
      <c r="M81" s="49">
        <v>0</v>
      </c>
      <c r="N81" s="49">
        <f t="shared" si="15"/>
        <v>2021</v>
      </c>
      <c r="O81" s="50">
        <f t="shared" si="11"/>
        <v>2.8774827365273724E-2</v>
      </c>
      <c r="P81" s="9"/>
    </row>
    <row r="82" spans="1:119">
      <c r="A82" s="12"/>
      <c r="B82" s="25">
        <v>365</v>
      </c>
      <c r="C82" s="20" t="s">
        <v>146</v>
      </c>
      <c r="D82" s="49">
        <v>52615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f t="shared" si="15"/>
        <v>52615</v>
      </c>
      <c r="O82" s="50">
        <f t="shared" si="11"/>
        <v>0.74912792767138892</v>
      </c>
      <c r="P82" s="9"/>
    </row>
    <row r="83" spans="1:119">
      <c r="A83" s="12"/>
      <c r="B83" s="25">
        <v>366</v>
      </c>
      <c r="C83" s="20" t="s">
        <v>77</v>
      </c>
      <c r="D83" s="49">
        <v>84718</v>
      </c>
      <c r="E83" s="49">
        <v>903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1084569</v>
      </c>
      <c r="N83" s="49">
        <f t="shared" si="15"/>
        <v>1170190</v>
      </c>
      <c r="O83" s="50">
        <f t="shared" si="11"/>
        <v>16.661066419876128</v>
      </c>
      <c r="P83" s="9"/>
    </row>
    <row r="84" spans="1:119">
      <c r="A84" s="12"/>
      <c r="B84" s="25">
        <v>367</v>
      </c>
      <c r="C84" s="20" t="s">
        <v>177</v>
      </c>
      <c r="D84" s="49">
        <v>9677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f>SUM(D84:M84)</f>
        <v>9677</v>
      </c>
      <c r="O84" s="50">
        <f t="shared" si="11"/>
        <v>0.13778030896276786</v>
      </c>
      <c r="P84" s="9"/>
    </row>
    <row r="85" spans="1:119">
      <c r="A85" s="12"/>
      <c r="B85" s="25">
        <v>368</v>
      </c>
      <c r="C85" s="20" t="s">
        <v>78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11056539</v>
      </c>
      <c r="L85" s="49">
        <v>0</v>
      </c>
      <c r="M85" s="49">
        <v>0</v>
      </c>
      <c r="N85" s="49">
        <f t="shared" si="15"/>
        <v>11056539</v>
      </c>
      <c r="O85" s="50">
        <f t="shared" si="11"/>
        <v>157.42206876913221</v>
      </c>
      <c r="P85" s="9"/>
    </row>
    <row r="86" spans="1:119">
      <c r="A86" s="12"/>
      <c r="B86" s="25">
        <v>369.3</v>
      </c>
      <c r="C86" s="20" t="s">
        <v>112</v>
      </c>
      <c r="D86" s="49">
        <v>6604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f t="shared" si="15"/>
        <v>6604</v>
      </c>
      <c r="O86" s="50">
        <f t="shared" si="11"/>
        <v>9.4027194418737095E-2</v>
      </c>
      <c r="P86" s="9"/>
    </row>
    <row r="87" spans="1:119">
      <c r="A87" s="12"/>
      <c r="B87" s="25">
        <v>369.9</v>
      </c>
      <c r="C87" s="20" t="s">
        <v>80</v>
      </c>
      <c r="D87" s="49">
        <v>555059</v>
      </c>
      <c r="E87" s="49">
        <v>290235</v>
      </c>
      <c r="F87" s="49">
        <v>695</v>
      </c>
      <c r="G87" s="49">
        <v>0</v>
      </c>
      <c r="H87" s="49">
        <v>0</v>
      </c>
      <c r="I87" s="49">
        <v>145616</v>
      </c>
      <c r="J87" s="49">
        <v>9778</v>
      </c>
      <c r="K87" s="49">
        <v>0</v>
      </c>
      <c r="L87" s="49">
        <v>0</v>
      </c>
      <c r="M87" s="49">
        <v>2240</v>
      </c>
      <c r="N87" s="49">
        <f t="shared" si="15"/>
        <v>1003623</v>
      </c>
      <c r="O87" s="50">
        <f t="shared" si="11"/>
        <v>14.289499537267744</v>
      </c>
      <c r="P87" s="9"/>
    </row>
    <row r="88" spans="1:119" ht="15.75">
      <c r="A88" s="29" t="s">
        <v>51</v>
      </c>
      <c r="B88" s="30"/>
      <c r="C88" s="31"/>
      <c r="D88" s="32">
        <f t="shared" ref="D88:M88" si="16">SUM(D89:D93)</f>
        <v>26952557</v>
      </c>
      <c r="E88" s="32">
        <f t="shared" si="16"/>
        <v>3048677</v>
      </c>
      <c r="F88" s="32">
        <f t="shared" si="16"/>
        <v>3861840</v>
      </c>
      <c r="G88" s="32">
        <f t="shared" si="16"/>
        <v>11225156</v>
      </c>
      <c r="H88" s="32">
        <f t="shared" si="16"/>
        <v>0</v>
      </c>
      <c r="I88" s="32">
        <f t="shared" si="16"/>
        <v>638938</v>
      </c>
      <c r="J88" s="32">
        <f t="shared" si="16"/>
        <v>19765</v>
      </c>
      <c r="K88" s="32">
        <f t="shared" si="16"/>
        <v>0</v>
      </c>
      <c r="L88" s="32">
        <f t="shared" si="16"/>
        <v>0</v>
      </c>
      <c r="M88" s="32">
        <f t="shared" si="16"/>
        <v>0</v>
      </c>
      <c r="N88" s="32">
        <f t="shared" ref="N88:N94" si="17">SUM(D88:M88)</f>
        <v>45746933</v>
      </c>
      <c r="O88" s="45">
        <f t="shared" si="11"/>
        <v>651.34096960205022</v>
      </c>
      <c r="P88" s="9"/>
    </row>
    <row r="89" spans="1:119">
      <c r="A89" s="12"/>
      <c r="B89" s="25">
        <v>381</v>
      </c>
      <c r="C89" s="20" t="s">
        <v>81</v>
      </c>
      <c r="D89" s="49">
        <v>9926186</v>
      </c>
      <c r="E89" s="49">
        <v>3048677</v>
      </c>
      <c r="F89" s="49">
        <v>3861840</v>
      </c>
      <c r="G89" s="49">
        <v>11225156</v>
      </c>
      <c r="H89" s="49">
        <v>0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49">
        <f t="shared" si="17"/>
        <v>28061859</v>
      </c>
      <c r="O89" s="50">
        <f t="shared" si="11"/>
        <v>399.54237915569161</v>
      </c>
      <c r="P89" s="9"/>
    </row>
    <row r="90" spans="1:119">
      <c r="A90" s="12"/>
      <c r="B90" s="25">
        <v>382</v>
      </c>
      <c r="C90" s="20" t="s">
        <v>129</v>
      </c>
      <c r="D90" s="49">
        <v>16672341</v>
      </c>
      <c r="E90" s="49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49">
        <f t="shared" si="17"/>
        <v>16672341</v>
      </c>
      <c r="O90" s="50">
        <f t="shared" si="11"/>
        <v>237.37938349825586</v>
      </c>
      <c r="P90" s="9"/>
    </row>
    <row r="91" spans="1:119">
      <c r="A91" s="12"/>
      <c r="B91" s="25">
        <v>384</v>
      </c>
      <c r="C91" s="20" t="s">
        <v>82</v>
      </c>
      <c r="D91" s="49">
        <v>354030</v>
      </c>
      <c r="E91" s="49">
        <v>0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f t="shared" si="17"/>
        <v>354030</v>
      </c>
      <c r="O91" s="50">
        <f t="shared" si="11"/>
        <v>5.0406492489499541</v>
      </c>
      <c r="P91" s="9"/>
    </row>
    <row r="92" spans="1:119">
      <c r="A92" s="12"/>
      <c r="B92" s="25">
        <v>389.1</v>
      </c>
      <c r="C92" s="20" t="s">
        <v>147</v>
      </c>
      <c r="D92" s="49">
        <v>0</v>
      </c>
      <c r="E92" s="49">
        <v>0</v>
      </c>
      <c r="F92" s="49">
        <v>0</v>
      </c>
      <c r="G92" s="49">
        <v>0</v>
      </c>
      <c r="H92" s="49">
        <v>0</v>
      </c>
      <c r="I92" s="49">
        <v>528679</v>
      </c>
      <c r="J92" s="49">
        <v>19765</v>
      </c>
      <c r="K92" s="49">
        <v>0</v>
      </c>
      <c r="L92" s="49">
        <v>0</v>
      </c>
      <c r="M92" s="49">
        <v>0</v>
      </c>
      <c r="N92" s="49">
        <f t="shared" si="17"/>
        <v>548444</v>
      </c>
      <c r="O92" s="50">
        <f t="shared" si="11"/>
        <v>7.8086993664127569</v>
      </c>
      <c r="P92" s="9"/>
    </row>
    <row r="93" spans="1:119" ht="15.75" thickBot="1">
      <c r="A93" s="12"/>
      <c r="B93" s="25">
        <v>389.3</v>
      </c>
      <c r="C93" s="20" t="s">
        <v>154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110259</v>
      </c>
      <c r="J93" s="49">
        <v>0</v>
      </c>
      <c r="K93" s="49">
        <v>0</v>
      </c>
      <c r="L93" s="49">
        <v>0</v>
      </c>
      <c r="M93" s="49">
        <v>0</v>
      </c>
      <c r="N93" s="49">
        <f t="shared" si="17"/>
        <v>110259</v>
      </c>
      <c r="O93" s="50">
        <f t="shared" si="11"/>
        <v>1.5698583327400868</v>
      </c>
      <c r="P93" s="9"/>
    </row>
    <row r="94" spans="1:119" ht="16.5" thickBot="1">
      <c r="A94" s="14" t="s">
        <v>66</v>
      </c>
      <c r="B94" s="23"/>
      <c r="C94" s="22"/>
      <c r="D94" s="15">
        <f t="shared" ref="D94:M94" si="18">SUM(D5,D17,D35,D55,D71,D77,D88)</f>
        <v>98312795</v>
      </c>
      <c r="E94" s="15">
        <f t="shared" si="18"/>
        <v>23000174</v>
      </c>
      <c r="F94" s="15">
        <f t="shared" si="18"/>
        <v>5321246</v>
      </c>
      <c r="G94" s="15">
        <f t="shared" si="18"/>
        <v>11251991</v>
      </c>
      <c r="H94" s="15">
        <f t="shared" si="18"/>
        <v>0</v>
      </c>
      <c r="I94" s="15">
        <f t="shared" si="18"/>
        <v>98306087</v>
      </c>
      <c r="J94" s="15">
        <f t="shared" si="18"/>
        <v>14815943</v>
      </c>
      <c r="K94" s="15">
        <f t="shared" si="18"/>
        <v>37978266</v>
      </c>
      <c r="L94" s="15">
        <f t="shared" si="18"/>
        <v>0</v>
      </c>
      <c r="M94" s="15">
        <f t="shared" si="18"/>
        <v>2196370</v>
      </c>
      <c r="N94" s="15">
        <f t="shared" si="17"/>
        <v>291182872</v>
      </c>
      <c r="O94" s="38">
        <f t="shared" si="11"/>
        <v>4145.8371467217203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40"/>
      <c r="B96" s="41"/>
      <c r="C96" s="41"/>
      <c r="D96" s="42"/>
      <c r="E96" s="42"/>
      <c r="F96" s="42"/>
      <c r="G96" s="42"/>
      <c r="H96" s="42"/>
      <c r="I96" s="42"/>
      <c r="J96" s="42"/>
      <c r="K96" s="42"/>
      <c r="L96" s="121" t="s">
        <v>181</v>
      </c>
      <c r="M96" s="121"/>
      <c r="N96" s="121"/>
      <c r="O96" s="43">
        <v>70235</v>
      </c>
    </row>
    <row r="97" spans="1:15">
      <c r="A97" s="122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100"/>
    </row>
    <row r="98" spans="1:15" ht="15.75" customHeight="1" thickBot="1">
      <c r="A98" s="123" t="s">
        <v>107</v>
      </c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3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176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83</v>
      </c>
      <c r="B3" s="111"/>
      <c r="C3" s="112"/>
      <c r="D3" s="131" t="s">
        <v>45</v>
      </c>
      <c r="E3" s="132"/>
      <c r="F3" s="132"/>
      <c r="G3" s="132"/>
      <c r="H3" s="133"/>
      <c r="I3" s="131" t="s">
        <v>46</v>
      </c>
      <c r="J3" s="133"/>
      <c r="K3" s="131" t="s">
        <v>48</v>
      </c>
      <c r="L3" s="133"/>
      <c r="M3" s="36"/>
      <c r="N3" s="37"/>
      <c r="O3" s="134" t="s">
        <v>88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43955585</v>
      </c>
      <c r="E5" s="27">
        <f t="shared" si="0"/>
        <v>840741</v>
      </c>
      <c r="F5" s="27">
        <f t="shared" si="0"/>
        <v>1457514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140889</v>
      </c>
      <c r="N5" s="28">
        <f>SUM(D5:M5)</f>
        <v>46394729</v>
      </c>
      <c r="O5" s="33">
        <f t="shared" ref="O5:O36" si="1">(N5/O$95)</f>
        <v>688.84989087021722</v>
      </c>
      <c r="P5" s="6"/>
    </row>
    <row r="6" spans="1:133">
      <c r="A6" s="12"/>
      <c r="B6" s="25">
        <v>311</v>
      </c>
      <c r="C6" s="20" t="s">
        <v>3</v>
      </c>
      <c r="D6" s="49">
        <v>28901489</v>
      </c>
      <c r="E6" s="49">
        <v>0</v>
      </c>
      <c r="F6" s="49">
        <v>1457514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140889</v>
      </c>
      <c r="N6" s="49">
        <f>SUM(D6:M6)</f>
        <v>30499892</v>
      </c>
      <c r="O6" s="50">
        <f t="shared" si="1"/>
        <v>452.84987602262771</v>
      </c>
      <c r="P6" s="9"/>
    </row>
    <row r="7" spans="1:133">
      <c r="A7" s="12"/>
      <c r="B7" s="25">
        <v>312.41000000000003</v>
      </c>
      <c r="C7" s="20" t="s">
        <v>11</v>
      </c>
      <c r="D7" s="49">
        <v>1151184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1151184</v>
      </c>
      <c r="O7" s="50">
        <f t="shared" si="1"/>
        <v>17.092307463883238</v>
      </c>
      <c r="P7" s="9"/>
    </row>
    <row r="8" spans="1:133">
      <c r="A8" s="12"/>
      <c r="B8" s="25">
        <v>312.42</v>
      </c>
      <c r="C8" s="20" t="s">
        <v>115</v>
      </c>
      <c r="D8" s="49">
        <v>0</v>
      </c>
      <c r="E8" s="49">
        <v>840741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840741</v>
      </c>
      <c r="O8" s="50">
        <f t="shared" si="1"/>
        <v>12.482977238645306</v>
      </c>
      <c r="P8" s="9"/>
    </row>
    <row r="9" spans="1:133">
      <c r="A9" s="12"/>
      <c r="B9" s="25">
        <v>312.51</v>
      </c>
      <c r="C9" s="20" t="s">
        <v>90</v>
      </c>
      <c r="D9" s="49">
        <v>458022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>SUM(D9:M9)</f>
        <v>458022</v>
      </c>
      <c r="O9" s="50">
        <f t="shared" si="1"/>
        <v>6.8005226351501831</v>
      </c>
      <c r="P9" s="9"/>
    </row>
    <row r="10" spans="1:133">
      <c r="A10" s="12"/>
      <c r="B10" s="25">
        <v>312.52</v>
      </c>
      <c r="C10" s="20" t="s">
        <v>133</v>
      </c>
      <c r="D10" s="49">
        <v>533236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>SUM(D10:M10)</f>
        <v>533236</v>
      </c>
      <c r="O10" s="50">
        <f t="shared" si="1"/>
        <v>7.9172692313402919</v>
      </c>
      <c r="P10" s="9"/>
    </row>
    <row r="11" spans="1:133">
      <c r="A11" s="12"/>
      <c r="B11" s="25">
        <v>314.10000000000002</v>
      </c>
      <c r="C11" s="20" t="s">
        <v>12</v>
      </c>
      <c r="D11" s="49">
        <v>7455589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7455589</v>
      </c>
      <c r="O11" s="50">
        <f t="shared" si="1"/>
        <v>110.69752490683138</v>
      </c>
      <c r="P11" s="9"/>
    </row>
    <row r="12" spans="1:133">
      <c r="A12" s="12"/>
      <c r="B12" s="25">
        <v>314.3</v>
      </c>
      <c r="C12" s="20" t="s">
        <v>13</v>
      </c>
      <c r="D12" s="49">
        <v>1616437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1616437</v>
      </c>
      <c r="O12" s="50">
        <f t="shared" si="1"/>
        <v>24.00019301866342</v>
      </c>
      <c r="P12" s="9"/>
    </row>
    <row r="13" spans="1:133">
      <c r="A13" s="12"/>
      <c r="B13" s="25">
        <v>314.39999999999998</v>
      </c>
      <c r="C13" s="20" t="s">
        <v>15</v>
      </c>
      <c r="D13" s="49">
        <v>166227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166227</v>
      </c>
      <c r="O13" s="50">
        <f t="shared" si="1"/>
        <v>2.4680702587934849</v>
      </c>
      <c r="P13" s="9"/>
    </row>
    <row r="14" spans="1:133">
      <c r="A14" s="12"/>
      <c r="B14" s="25">
        <v>314.8</v>
      </c>
      <c r="C14" s="20" t="s">
        <v>16</v>
      </c>
      <c r="D14" s="49">
        <v>85613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85613</v>
      </c>
      <c r="O14" s="50">
        <f t="shared" si="1"/>
        <v>1.2711466793366097</v>
      </c>
      <c r="P14" s="9"/>
    </row>
    <row r="15" spans="1:133">
      <c r="A15" s="12"/>
      <c r="B15" s="25">
        <v>315</v>
      </c>
      <c r="C15" s="20" t="s">
        <v>134</v>
      </c>
      <c r="D15" s="49">
        <v>2444940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2444940</v>
      </c>
      <c r="O15" s="50">
        <f t="shared" si="1"/>
        <v>36.30146545708304</v>
      </c>
      <c r="P15" s="9"/>
    </row>
    <row r="16" spans="1:133">
      <c r="A16" s="12"/>
      <c r="B16" s="25">
        <v>316</v>
      </c>
      <c r="C16" s="20" t="s">
        <v>135</v>
      </c>
      <c r="D16" s="49">
        <v>1142848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1142848</v>
      </c>
      <c r="O16" s="50">
        <f t="shared" si="1"/>
        <v>16.968537957862541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SUM(D18:D35)</f>
        <v>6566340</v>
      </c>
      <c r="E17" s="32">
        <f t="shared" si="3"/>
        <v>9134635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5909878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21610853</v>
      </c>
      <c r="O17" s="45">
        <f t="shared" si="1"/>
        <v>320.86907395584325</v>
      </c>
      <c r="P17" s="10"/>
    </row>
    <row r="18" spans="1:16">
      <c r="A18" s="12"/>
      <c r="B18" s="25">
        <v>322</v>
      </c>
      <c r="C18" s="20" t="s">
        <v>0</v>
      </c>
      <c r="D18" s="49">
        <v>0</v>
      </c>
      <c r="E18" s="49">
        <v>4347323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>SUM(D18:M18)</f>
        <v>4347323</v>
      </c>
      <c r="O18" s="50">
        <f t="shared" si="1"/>
        <v>64.547267301153653</v>
      </c>
      <c r="P18" s="9"/>
    </row>
    <row r="19" spans="1:16">
      <c r="A19" s="12"/>
      <c r="B19" s="25">
        <v>323.10000000000002</v>
      </c>
      <c r="C19" s="20" t="s">
        <v>19</v>
      </c>
      <c r="D19" s="49">
        <v>5972489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ref="N19:N33" si="4">SUM(D19:M19)</f>
        <v>5972489</v>
      </c>
      <c r="O19" s="50">
        <f t="shared" si="1"/>
        <v>88.677064928508855</v>
      </c>
      <c r="P19" s="9"/>
    </row>
    <row r="20" spans="1:16">
      <c r="A20" s="12"/>
      <c r="B20" s="25">
        <v>323.39999999999998</v>
      </c>
      <c r="C20" s="20" t="s">
        <v>20</v>
      </c>
      <c r="D20" s="49">
        <v>314872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314872</v>
      </c>
      <c r="O20" s="50">
        <f t="shared" si="1"/>
        <v>4.6750901991061751</v>
      </c>
      <c r="P20" s="9"/>
    </row>
    <row r="21" spans="1:16">
      <c r="A21" s="12"/>
      <c r="B21" s="25">
        <v>323.7</v>
      </c>
      <c r="C21" s="20" t="s">
        <v>117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272055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272055</v>
      </c>
      <c r="O21" s="50">
        <f t="shared" si="1"/>
        <v>4.0393609597481852</v>
      </c>
      <c r="P21" s="9"/>
    </row>
    <row r="22" spans="1:16">
      <c r="A22" s="12"/>
      <c r="B22" s="25">
        <v>323.89999999999998</v>
      </c>
      <c r="C22" s="20" t="s">
        <v>21</v>
      </c>
      <c r="D22" s="49">
        <v>183342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183342</v>
      </c>
      <c r="O22" s="50">
        <f t="shared" si="1"/>
        <v>2.7221867529806536</v>
      </c>
      <c r="P22" s="9"/>
    </row>
    <row r="23" spans="1:16">
      <c r="A23" s="12"/>
      <c r="B23" s="25">
        <v>324.11</v>
      </c>
      <c r="C23" s="20" t="s">
        <v>22</v>
      </c>
      <c r="D23" s="49">
        <v>0</v>
      </c>
      <c r="E23" s="49">
        <v>334498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334498</v>
      </c>
      <c r="O23" s="50">
        <f t="shared" si="1"/>
        <v>4.9664889905123903</v>
      </c>
      <c r="P23" s="9"/>
    </row>
    <row r="24" spans="1:16">
      <c r="A24" s="12"/>
      <c r="B24" s="25">
        <v>324.12</v>
      </c>
      <c r="C24" s="20" t="s">
        <v>157</v>
      </c>
      <c r="D24" s="49">
        <v>0</v>
      </c>
      <c r="E24" s="49">
        <v>788174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788174</v>
      </c>
      <c r="O24" s="50">
        <f t="shared" si="1"/>
        <v>11.70248400172232</v>
      </c>
      <c r="P24" s="9"/>
    </row>
    <row r="25" spans="1:16">
      <c r="A25" s="12"/>
      <c r="B25" s="25">
        <v>324.20999999999998</v>
      </c>
      <c r="C25" s="20" t="s">
        <v>170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1841153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1841153</v>
      </c>
      <c r="O25" s="50">
        <f t="shared" si="1"/>
        <v>27.336683939362445</v>
      </c>
      <c r="P25" s="9"/>
    </row>
    <row r="26" spans="1:16">
      <c r="A26" s="12"/>
      <c r="B26" s="25">
        <v>324.22000000000003</v>
      </c>
      <c r="C26" s="20" t="s">
        <v>171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3614411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3614411</v>
      </c>
      <c r="O26" s="50">
        <f t="shared" si="1"/>
        <v>53.665290790040238</v>
      </c>
      <c r="P26" s="9"/>
    </row>
    <row r="27" spans="1:16">
      <c r="A27" s="12"/>
      <c r="B27" s="25">
        <v>324.31</v>
      </c>
      <c r="C27" s="20" t="s">
        <v>23</v>
      </c>
      <c r="D27" s="49">
        <v>0</v>
      </c>
      <c r="E27" s="49">
        <v>193395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193395</v>
      </c>
      <c r="O27" s="50">
        <f t="shared" si="1"/>
        <v>2.8714495701622842</v>
      </c>
      <c r="P27" s="9"/>
    </row>
    <row r="28" spans="1:16">
      <c r="A28" s="12"/>
      <c r="B28" s="25">
        <v>324.32</v>
      </c>
      <c r="C28" s="20" t="s">
        <v>158</v>
      </c>
      <c r="D28" s="49">
        <v>0</v>
      </c>
      <c r="E28" s="49">
        <v>528848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528848</v>
      </c>
      <c r="O28" s="50">
        <f t="shared" si="1"/>
        <v>7.8521180086412974</v>
      </c>
      <c r="P28" s="9"/>
    </row>
    <row r="29" spans="1:16">
      <c r="A29" s="12"/>
      <c r="B29" s="25">
        <v>324.61</v>
      </c>
      <c r="C29" s="20" t="s">
        <v>24</v>
      </c>
      <c r="D29" s="49">
        <v>0</v>
      </c>
      <c r="E29" s="49">
        <v>897442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897442</v>
      </c>
      <c r="O29" s="50">
        <f t="shared" si="1"/>
        <v>13.32485041053585</v>
      </c>
      <c r="P29" s="9"/>
    </row>
    <row r="30" spans="1:16">
      <c r="A30" s="12"/>
      <c r="B30" s="25">
        <v>324.62</v>
      </c>
      <c r="C30" s="20" t="s">
        <v>159</v>
      </c>
      <c r="D30" s="49">
        <v>0</v>
      </c>
      <c r="E30" s="49">
        <v>642739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642739</v>
      </c>
      <c r="O30" s="50">
        <f t="shared" si="1"/>
        <v>9.5431248236848756</v>
      </c>
      <c r="P30" s="9"/>
    </row>
    <row r="31" spans="1:16">
      <c r="A31" s="12"/>
      <c r="B31" s="25">
        <v>324.70999999999998</v>
      </c>
      <c r="C31" s="20" t="s">
        <v>25</v>
      </c>
      <c r="D31" s="49">
        <v>0</v>
      </c>
      <c r="E31" s="49">
        <v>384584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4"/>
        <v>384584</v>
      </c>
      <c r="O31" s="50">
        <f t="shared" si="1"/>
        <v>5.710145357901145</v>
      </c>
      <c r="P31" s="9"/>
    </row>
    <row r="32" spans="1:16">
      <c r="A32" s="12"/>
      <c r="B32" s="25">
        <v>324.72000000000003</v>
      </c>
      <c r="C32" s="20" t="s">
        <v>160</v>
      </c>
      <c r="D32" s="49">
        <v>0</v>
      </c>
      <c r="E32" s="49">
        <v>909733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4"/>
        <v>909733</v>
      </c>
      <c r="O32" s="50">
        <f t="shared" si="1"/>
        <v>13.507342133004707</v>
      </c>
      <c r="P32" s="9"/>
    </row>
    <row r="33" spans="1:16">
      <c r="A33" s="12"/>
      <c r="B33" s="25">
        <v>325.10000000000002</v>
      </c>
      <c r="C33" s="20" t="s">
        <v>152</v>
      </c>
      <c r="D33" s="49">
        <v>48181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4"/>
        <v>48181</v>
      </c>
      <c r="O33" s="50">
        <f t="shared" si="1"/>
        <v>0.71537170940297845</v>
      </c>
      <c r="P33" s="9"/>
    </row>
    <row r="34" spans="1:16">
      <c r="A34" s="12"/>
      <c r="B34" s="25">
        <v>329</v>
      </c>
      <c r="C34" s="20" t="s">
        <v>27</v>
      </c>
      <c r="D34" s="49">
        <v>43698</v>
      </c>
      <c r="E34" s="49">
        <v>107899</v>
      </c>
      <c r="F34" s="49">
        <v>0</v>
      </c>
      <c r="G34" s="49">
        <v>0</v>
      </c>
      <c r="H34" s="49">
        <v>0</v>
      </c>
      <c r="I34" s="49">
        <v>182259</v>
      </c>
      <c r="J34" s="49">
        <v>0</v>
      </c>
      <c r="K34" s="49">
        <v>0</v>
      </c>
      <c r="L34" s="49">
        <v>0</v>
      </c>
      <c r="M34" s="49">
        <v>0</v>
      </c>
      <c r="N34" s="49">
        <f t="shared" ref="N34:N39" si="5">SUM(D34:M34)</f>
        <v>333856</v>
      </c>
      <c r="O34" s="50">
        <f t="shared" si="1"/>
        <v>4.9569568380573417</v>
      </c>
      <c r="P34" s="9"/>
    </row>
    <row r="35" spans="1:16">
      <c r="A35" s="12"/>
      <c r="B35" s="25">
        <v>367</v>
      </c>
      <c r="C35" s="20" t="s">
        <v>177</v>
      </c>
      <c r="D35" s="49">
        <v>3758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5"/>
        <v>3758</v>
      </c>
      <c r="O35" s="50">
        <f t="shared" si="1"/>
        <v>5.5797241317872046E-2</v>
      </c>
      <c r="P35" s="9"/>
    </row>
    <row r="36" spans="1:16" ht="15.75">
      <c r="A36" s="29" t="s">
        <v>29</v>
      </c>
      <c r="B36" s="30"/>
      <c r="C36" s="31"/>
      <c r="D36" s="32">
        <f t="shared" ref="D36:M36" si="6">SUM(D37:D53)</f>
        <v>7563581</v>
      </c>
      <c r="E36" s="32">
        <f t="shared" si="6"/>
        <v>7489087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100394</v>
      </c>
      <c r="J36" s="32">
        <f t="shared" si="6"/>
        <v>0</v>
      </c>
      <c r="K36" s="32">
        <f t="shared" si="6"/>
        <v>0</v>
      </c>
      <c r="L36" s="32">
        <f t="shared" si="6"/>
        <v>0</v>
      </c>
      <c r="M36" s="32">
        <f t="shared" si="6"/>
        <v>18187</v>
      </c>
      <c r="N36" s="44">
        <f t="shared" si="5"/>
        <v>15171249</v>
      </c>
      <c r="O36" s="45">
        <f t="shared" si="1"/>
        <v>225.25647726091668</v>
      </c>
      <c r="P36" s="10"/>
    </row>
    <row r="37" spans="1:16">
      <c r="A37" s="12"/>
      <c r="B37" s="25">
        <v>331.2</v>
      </c>
      <c r="C37" s="20" t="s">
        <v>28</v>
      </c>
      <c r="D37" s="49">
        <v>10617</v>
      </c>
      <c r="E37" s="49">
        <v>120112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5"/>
        <v>130729</v>
      </c>
      <c r="O37" s="50">
        <f t="shared" ref="O37:O68" si="7">(N37/O$95)</f>
        <v>1.9410105269409512</v>
      </c>
      <c r="P37" s="9"/>
    </row>
    <row r="38" spans="1:16">
      <c r="A38" s="12"/>
      <c r="B38" s="25">
        <v>331.39</v>
      </c>
      <c r="C38" s="20" t="s">
        <v>119</v>
      </c>
      <c r="D38" s="49">
        <v>0</v>
      </c>
      <c r="E38" s="49">
        <v>262579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5"/>
        <v>262579</v>
      </c>
      <c r="O38" s="50">
        <f t="shared" si="7"/>
        <v>3.8986652017045031</v>
      </c>
      <c r="P38" s="9"/>
    </row>
    <row r="39" spans="1:16">
      <c r="A39" s="12"/>
      <c r="B39" s="25">
        <v>331.5</v>
      </c>
      <c r="C39" s="20" t="s">
        <v>30</v>
      </c>
      <c r="D39" s="49">
        <v>0</v>
      </c>
      <c r="E39" s="49">
        <v>1046826</v>
      </c>
      <c r="F39" s="49">
        <v>0</v>
      </c>
      <c r="G39" s="49">
        <v>0</v>
      </c>
      <c r="H39" s="49">
        <v>0</v>
      </c>
      <c r="I39" s="49">
        <v>100394</v>
      </c>
      <c r="J39" s="49">
        <v>0</v>
      </c>
      <c r="K39" s="49">
        <v>0</v>
      </c>
      <c r="L39" s="49">
        <v>0</v>
      </c>
      <c r="M39" s="49">
        <v>0</v>
      </c>
      <c r="N39" s="49">
        <f t="shared" si="5"/>
        <v>1147220</v>
      </c>
      <c r="O39" s="50">
        <f t="shared" si="7"/>
        <v>17.033451619129636</v>
      </c>
      <c r="P39" s="9"/>
    </row>
    <row r="40" spans="1:16">
      <c r="A40" s="12"/>
      <c r="B40" s="25">
        <v>334.49</v>
      </c>
      <c r="C40" s="20" t="s">
        <v>33</v>
      </c>
      <c r="D40" s="49">
        <v>986150</v>
      </c>
      <c r="E40" s="49">
        <v>229951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ref="N40:N49" si="8">SUM(D40:M40)</f>
        <v>1216101</v>
      </c>
      <c r="O40" s="50">
        <f t="shared" si="7"/>
        <v>18.05616843105522</v>
      </c>
      <c r="P40" s="9"/>
    </row>
    <row r="41" spans="1:16">
      <c r="A41" s="12"/>
      <c r="B41" s="25">
        <v>334.5</v>
      </c>
      <c r="C41" s="20" t="s">
        <v>34</v>
      </c>
      <c r="D41" s="49">
        <v>0</v>
      </c>
      <c r="E41" s="49">
        <v>31344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31344</v>
      </c>
      <c r="O41" s="50">
        <f t="shared" si="7"/>
        <v>0.46538284509509881</v>
      </c>
      <c r="P41" s="9"/>
    </row>
    <row r="42" spans="1:16">
      <c r="A42" s="12"/>
      <c r="B42" s="25">
        <v>334.7</v>
      </c>
      <c r="C42" s="20" t="s">
        <v>35</v>
      </c>
      <c r="D42" s="49">
        <v>0</v>
      </c>
      <c r="E42" s="49">
        <v>125552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125552</v>
      </c>
      <c r="O42" s="50">
        <f t="shared" si="7"/>
        <v>1.8641445561313121</v>
      </c>
      <c r="P42" s="9"/>
    </row>
    <row r="43" spans="1:16">
      <c r="A43" s="12"/>
      <c r="B43" s="25">
        <v>335.12</v>
      </c>
      <c r="C43" s="20" t="s">
        <v>136</v>
      </c>
      <c r="D43" s="49">
        <v>2400744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8"/>
        <v>2400744</v>
      </c>
      <c r="O43" s="50">
        <f t="shared" si="7"/>
        <v>35.645261391813037</v>
      </c>
      <c r="P43" s="9"/>
    </row>
    <row r="44" spans="1:16">
      <c r="A44" s="12"/>
      <c r="B44" s="25">
        <v>335.14</v>
      </c>
      <c r="C44" s="20" t="s">
        <v>137</v>
      </c>
      <c r="D44" s="49">
        <v>32467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8"/>
        <v>32467</v>
      </c>
      <c r="O44" s="50">
        <f t="shared" si="7"/>
        <v>0.4820566880966875</v>
      </c>
      <c r="P44" s="9"/>
    </row>
    <row r="45" spans="1:16">
      <c r="A45" s="12"/>
      <c r="B45" s="25">
        <v>335.15</v>
      </c>
      <c r="C45" s="20" t="s">
        <v>138</v>
      </c>
      <c r="D45" s="49">
        <v>94476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8"/>
        <v>94476</v>
      </c>
      <c r="O45" s="50">
        <f t="shared" si="7"/>
        <v>1.4027408650205639</v>
      </c>
      <c r="P45" s="9"/>
    </row>
    <row r="46" spans="1:16">
      <c r="A46" s="12"/>
      <c r="B46" s="25">
        <v>335.18</v>
      </c>
      <c r="C46" s="20" t="s">
        <v>139</v>
      </c>
      <c r="D46" s="49">
        <v>3809242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8"/>
        <v>3809242</v>
      </c>
      <c r="O46" s="50">
        <f t="shared" si="7"/>
        <v>56.558061498715681</v>
      </c>
      <c r="P46" s="9"/>
    </row>
    <row r="47" spans="1:16">
      <c r="A47" s="12"/>
      <c r="B47" s="25">
        <v>335.21</v>
      </c>
      <c r="C47" s="20" t="s">
        <v>41</v>
      </c>
      <c r="D47" s="49">
        <v>20749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8"/>
        <v>20749</v>
      </c>
      <c r="O47" s="50">
        <f t="shared" si="7"/>
        <v>0.30807263440780391</v>
      </c>
      <c r="P47" s="9"/>
    </row>
    <row r="48" spans="1:16">
      <c r="A48" s="12"/>
      <c r="B48" s="25">
        <v>335.49</v>
      </c>
      <c r="C48" s="20" t="s">
        <v>121</v>
      </c>
      <c r="D48" s="49">
        <v>66691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8"/>
        <v>66691</v>
      </c>
      <c r="O48" s="50">
        <f t="shared" si="7"/>
        <v>0.99020059093406188</v>
      </c>
      <c r="P48" s="9"/>
    </row>
    <row r="49" spans="1:16">
      <c r="A49" s="12"/>
      <c r="B49" s="25">
        <v>335.5</v>
      </c>
      <c r="C49" s="20" t="s">
        <v>122</v>
      </c>
      <c r="D49" s="49">
        <v>0</v>
      </c>
      <c r="E49" s="49">
        <v>274326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8"/>
        <v>274326</v>
      </c>
      <c r="O49" s="50">
        <f t="shared" si="7"/>
        <v>4.0730798354887083</v>
      </c>
      <c r="P49" s="9"/>
    </row>
    <row r="50" spans="1:16">
      <c r="A50" s="12"/>
      <c r="B50" s="25">
        <v>337.6</v>
      </c>
      <c r="C50" s="20" t="s">
        <v>100</v>
      </c>
      <c r="D50" s="49">
        <v>0</v>
      </c>
      <c r="E50" s="49">
        <v>1540358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18187</v>
      </c>
      <c r="N50" s="49">
        <f>SUM(D50:M50)</f>
        <v>1558545</v>
      </c>
      <c r="O50" s="50">
        <f t="shared" si="7"/>
        <v>23.140636367685705</v>
      </c>
      <c r="P50" s="9"/>
    </row>
    <row r="51" spans="1:16">
      <c r="A51" s="12"/>
      <c r="B51" s="25">
        <v>337.7</v>
      </c>
      <c r="C51" s="20" t="s">
        <v>101</v>
      </c>
      <c r="D51" s="49">
        <v>0</v>
      </c>
      <c r="E51" s="49">
        <v>645947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>SUM(D51:M51)</f>
        <v>645947</v>
      </c>
      <c r="O51" s="50">
        <f t="shared" si="7"/>
        <v>9.5907558907811321</v>
      </c>
      <c r="P51" s="9"/>
    </row>
    <row r="52" spans="1:16">
      <c r="A52" s="12"/>
      <c r="B52" s="25">
        <v>338</v>
      </c>
      <c r="C52" s="20" t="s">
        <v>43</v>
      </c>
      <c r="D52" s="49">
        <v>59678</v>
      </c>
      <c r="E52" s="49">
        <v>3212092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>SUM(D52:M52)</f>
        <v>3271770</v>
      </c>
      <c r="O52" s="50">
        <f t="shared" si="7"/>
        <v>48.577897878279458</v>
      </c>
      <c r="P52" s="9"/>
    </row>
    <row r="53" spans="1:16">
      <c r="A53" s="12"/>
      <c r="B53" s="25">
        <v>339</v>
      </c>
      <c r="C53" s="20" t="s">
        <v>44</v>
      </c>
      <c r="D53" s="49">
        <v>82767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>SUM(D53:M53)</f>
        <v>82767</v>
      </c>
      <c r="O53" s="50">
        <f t="shared" si="7"/>
        <v>1.228890439637125</v>
      </c>
      <c r="P53" s="9"/>
    </row>
    <row r="54" spans="1:16" ht="15.75">
      <c r="A54" s="29" t="s">
        <v>49</v>
      </c>
      <c r="B54" s="30"/>
      <c r="C54" s="31"/>
      <c r="D54" s="32">
        <f t="shared" ref="D54:M54" si="9">SUM(D55:D69)</f>
        <v>4239047</v>
      </c>
      <c r="E54" s="32">
        <f t="shared" si="9"/>
        <v>440795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93547353</v>
      </c>
      <c r="J54" s="32">
        <f t="shared" si="9"/>
        <v>16126265</v>
      </c>
      <c r="K54" s="32">
        <f t="shared" si="9"/>
        <v>0</v>
      </c>
      <c r="L54" s="32">
        <f t="shared" si="9"/>
        <v>0</v>
      </c>
      <c r="M54" s="32">
        <f t="shared" si="9"/>
        <v>52905</v>
      </c>
      <c r="N54" s="32">
        <f>SUM(D54:M54)</f>
        <v>114406365</v>
      </c>
      <c r="O54" s="45">
        <f t="shared" si="7"/>
        <v>1698.6587430030734</v>
      </c>
      <c r="P54" s="10"/>
    </row>
    <row r="55" spans="1:16">
      <c r="A55" s="12"/>
      <c r="B55" s="25">
        <v>341.2</v>
      </c>
      <c r="C55" s="20" t="s">
        <v>140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16126265</v>
      </c>
      <c r="K55" s="49">
        <v>0</v>
      </c>
      <c r="L55" s="49">
        <v>0</v>
      </c>
      <c r="M55" s="49">
        <v>0</v>
      </c>
      <c r="N55" s="49">
        <f t="shared" ref="N55:N69" si="10">SUM(D55:M55)</f>
        <v>16126265</v>
      </c>
      <c r="O55" s="50">
        <f t="shared" si="7"/>
        <v>239.43616278897122</v>
      </c>
      <c r="P55" s="9"/>
    </row>
    <row r="56" spans="1:16">
      <c r="A56" s="12"/>
      <c r="B56" s="25">
        <v>341.3</v>
      </c>
      <c r="C56" s="20" t="s">
        <v>141</v>
      </c>
      <c r="D56" s="49">
        <v>775223</v>
      </c>
      <c r="E56" s="49">
        <v>389940</v>
      </c>
      <c r="F56" s="49">
        <v>0</v>
      </c>
      <c r="G56" s="49">
        <v>0</v>
      </c>
      <c r="H56" s="49">
        <v>0</v>
      </c>
      <c r="I56" s="49">
        <v>3847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0"/>
        <v>1169010</v>
      </c>
      <c r="O56" s="50">
        <f t="shared" si="7"/>
        <v>17.356980594200532</v>
      </c>
      <c r="P56" s="9"/>
    </row>
    <row r="57" spans="1:16">
      <c r="A57" s="12"/>
      <c r="B57" s="25">
        <v>342.1</v>
      </c>
      <c r="C57" s="20" t="s">
        <v>54</v>
      </c>
      <c r="D57" s="49">
        <v>1474915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0"/>
        <v>1474915</v>
      </c>
      <c r="O57" s="50">
        <f t="shared" si="7"/>
        <v>21.898932458315393</v>
      </c>
      <c r="P57" s="9"/>
    </row>
    <row r="58" spans="1:16">
      <c r="A58" s="12"/>
      <c r="B58" s="25">
        <v>342.2</v>
      </c>
      <c r="C58" s="20" t="s">
        <v>55</v>
      </c>
      <c r="D58" s="49">
        <v>50774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0"/>
        <v>50774</v>
      </c>
      <c r="O58" s="50">
        <f t="shared" si="7"/>
        <v>0.75387150896052024</v>
      </c>
      <c r="P58" s="9"/>
    </row>
    <row r="59" spans="1:16">
      <c r="A59" s="12"/>
      <c r="B59" s="25">
        <v>343.4</v>
      </c>
      <c r="C59" s="20" t="s">
        <v>56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17951993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0"/>
        <v>17951993</v>
      </c>
      <c r="O59" s="50">
        <f t="shared" si="7"/>
        <v>266.54382266039107</v>
      </c>
      <c r="P59" s="9"/>
    </row>
    <row r="60" spans="1:16">
      <c r="A60" s="12"/>
      <c r="B60" s="25">
        <v>343.6</v>
      </c>
      <c r="C60" s="20" t="s">
        <v>57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53105412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0"/>
        <v>53105412</v>
      </c>
      <c r="O60" s="50">
        <f t="shared" si="7"/>
        <v>788.48735727754604</v>
      </c>
      <c r="P60" s="9"/>
    </row>
    <row r="61" spans="1:16">
      <c r="A61" s="12"/>
      <c r="B61" s="25">
        <v>343.7</v>
      </c>
      <c r="C61" s="20" t="s">
        <v>124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12601665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0"/>
        <v>12601665</v>
      </c>
      <c r="O61" s="50">
        <f t="shared" si="7"/>
        <v>187.10434885896274</v>
      </c>
      <c r="P61" s="9"/>
    </row>
    <row r="62" spans="1:16">
      <c r="A62" s="12"/>
      <c r="B62" s="25">
        <v>343.9</v>
      </c>
      <c r="C62" s="20" t="s">
        <v>58</v>
      </c>
      <c r="D62" s="49">
        <v>61394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0"/>
        <v>61394</v>
      </c>
      <c r="O62" s="50">
        <f t="shared" si="7"/>
        <v>0.91155290938516131</v>
      </c>
      <c r="P62" s="9"/>
    </row>
    <row r="63" spans="1:16">
      <c r="A63" s="12"/>
      <c r="B63" s="25">
        <v>344.5</v>
      </c>
      <c r="C63" s="20" t="s">
        <v>142</v>
      </c>
      <c r="D63" s="49">
        <v>78609</v>
      </c>
      <c r="E63" s="49">
        <v>0</v>
      </c>
      <c r="F63" s="49">
        <v>0</v>
      </c>
      <c r="G63" s="49">
        <v>0</v>
      </c>
      <c r="H63" s="49">
        <v>0</v>
      </c>
      <c r="I63" s="49">
        <v>594347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0"/>
        <v>672956</v>
      </c>
      <c r="O63" s="50">
        <f t="shared" si="7"/>
        <v>9.9917744354204103</v>
      </c>
      <c r="P63" s="9"/>
    </row>
    <row r="64" spans="1:16">
      <c r="A64" s="12"/>
      <c r="B64" s="25">
        <v>345.9</v>
      </c>
      <c r="C64" s="20" t="s">
        <v>61</v>
      </c>
      <c r="D64" s="49">
        <v>0</v>
      </c>
      <c r="E64" s="49">
        <v>50855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50855</v>
      </c>
      <c r="N64" s="49">
        <f t="shared" si="10"/>
        <v>101710</v>
      </c>
      <c r="O64" s="50">
        <f t="shared" si="7"/>
        <v>1.5101483274190435</v>
      </c>
      <c r="P64" s="9"/>
    </row>
    <row r="65" spans="1:16">
      <c r="A65" s="12"/>
      <c r="B65" s="25">
        <v>347.2</v>
      </c>
      <c r="C65" s="20" t="s">
        <v>62</v>
      </c>
      <c r="D65" s="49">
        <v>199437</v>
      </c>
      <c r="E65" s="49">
        <v>0</v>
      </c>
      <c r="F65" s="49">
        <v>0</v>
      </c>
      <c r="G65" s="49">
        <v>0</v>
      </c>
      <c r="H65" s="49">
        <v>0</v>
      </c>
      <c r="I65" s="49">
        <v>1277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0"/>
        <v>200714</v>
      </c>
      <c r="O65" s="50">
        <f t="shared" si="7"/>
        <v>2.9801190776677404</v>
      </c>
      <c r="P65" s="9"/>
    </row>
    <row r="66" spans="1:16">
      <c r="A66" s="12"/>
      <c r="B66" s="25">
        <v>347.3</v>
      </c>
      <c r="C66" s="20" t="s">
        <v>63</v>
      </c>
      <c r="D66" s="49">
        <v>13958</v>
      </c>
      <c r="E66" s="49">
        <v>0</v>
      </c>
      <c r="F66" s="49">
        <v>0</v>
      </c>
      <c r="G66" s="49">
        <v>0</v>
      </c>
      <c r="H66" s="49">
        <v>0</v>
      </c>
      <c r="I66" s="49">
        <v>3329383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0"/>
        <v>3343341</v>
      </c>
      <c r="O66" s="50">
        <f t="shared" si="7"/>
        <v>49.640554705943487</v>
      </c>
      <c r="P66" s="9"/>
    </row>
    <row r="67" spans="1:16">
      <c r="A67" s="12"/>
      <c r="B67" s="25">
        <v>347.4</v>
      </c>
      <c r="C67" s="20" t="s">
        <v>64</v>
      </c>
      <c r="D67" s="49">
        <v>25787</v>
      </c>
      <c r="E67" s="49">
        <v>0</v>
      </c>
      <c r="F67" s="49">
        <v>0</v>
      </c>
      <c r="G67" s="49">
        <v>0</v>
      </c>
      <c r="H67" s="49">
        <v>0</v>
      </c>
      <c r="I67" s="49">
        <v>12066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0"/>
        <v>37853</v>
      </c>
      <c r="O67" s="50">
        <f t="shared" si="7"/>
        <v>0.56202580511054034</v>
      </c>
      <c r="P67" s="9"/>
    </row>
    <row r="68" spans="1:16">
      <c r="A68" s="12"/>
      <c r="B68" s="25">
        <v>347.5</v>
      </c>
      <c r="C68" s="20" t="s">
        <v>65</v>
      </c>
      <c r="D68" s="49">
        <v>7548</v>
      </c>
      <c r="E68" s="49">
        <v>0</v>
      </c>
      <c r="F68" s="49">
        <v>0</v>
      </c>
      <c r="G68" s="49">
        <v>0</v>
      </c>
      <c r="H68" s="49">
        <v>0</v>
      </c>
      <c r="I68" s="49">
        <v>5163740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0"/>
        <v>5171288</v>
      </c>
      <c r="O68" s="50">
        <f t="shared" si="7"/>
        <v>76.781161378450207</v>
      </c>
      <c r="P68" s="9"/>
    </row>
    <row r="69" spans="1:16">
      <c r="A69" s="12"/>
      <c r="B69" s="25">
        <v>349</v>
      </c>
      <c r="C69" s="20" t="s">
        <v>1</v>
      </c>
      <c r="D69" s="49">
        <v>1551402</v>
      </c>
      <c r="E69" s="49">
        <v>0</v>
      </c>
      <c r="F69" s="49">
        <v>0</v>
      </c>
      <c r="G69" s="49">
        <v>0</v>
      </c>
      <c r="H69" s="49">
        <v>0</v>
      </c>
      <c r="I69" s="49">
        <v>783623</v>
      </c>
      <c r="J69" s="49">
        <v>0</v>
      </c>
      <c r="K69" s="49">
        <v>0</v>
      </c>
      <c r="L69" s="49">
        <v>0</v>
      </c>
      <c r="M69" s="49">
        <v>2050</v>
      </c>
      <c r="N69" s="49">
        <f t="shared" si="10"/>
        <v>2337075</v>
      </c>
      <c r="O69" s="50">
        <f t="shared" ref="O69:O93" si="11">(N69/O$95)</f>
        <v>34.699930216329378</v>
      </c>
      <c r="P69" s="9"/>
    </row>
    <row r="70" spans="1:16" ht="15.75">
      <c r="A70" s="29" t="s">
        <v>50</v>
      </c>
      <c r="B70" s="30"/>
      <c r="C70" s="31"/>
      <c r="D70" s="32">
        <f t="shared" ref="D70:M70" si="12">SUM(D71:D75)</f>
        <v>425009</v>
      </c>
      <c r="E70" s="32">
        <f t="shared" si="12"/>
        <v>93793</v>
      </c>
      <c r="F70" s="32">
        <f t="shared" si="12"/>
        <v>0</v>
      </c>
      <c r="G70" s="32">
        <f t="shared" si="12"/>
        <v>0</v>
      </c>
      <c r="H70" s="32">
        <f t="shared" si="12"/>
        <v>0</v>
      </c>
      <c r="I70" s="32">
        <f t="shared" si="12"/>
        <v>0</v>
      </c>
      <c r="J70" s="32">
        <f t="shared" si="12"/>
        <v>0</v>
      </c>
      <c r="K70" s="32">
        <f t="shared" si="12"/>
        <v>0</v>
      </c>
      <c r="L70" s="32">
        <f t="shared" si="12"/>
        <v>0</v>
      </c>
      <c r="M70" s="32">
        <f t="shared" si="12"/>
        <v>0</v>
      </c>
      <c r="N70" s="32">
        <f t="shared" ref="N70:N77" si="13">SUM(D70:M70)</f>
        <v>518802</v>
      </c>
      <c r="O70" s="45">
        <f t="shared" si="11"/>
        <v>7.7029591245861235</v>
      </c>
      <c r="P70" s="10"/>
    </row>
    <row r="71" spans="1:16">
      <c r="A71" s="13"/>
      <c r="B71" s="39">
        <v>351.1</v>
      </c>
      <c r="C71" s="21" t="s">
        <v>68</v>
      </c>
      <c r="D71" s="49">
        <v>123760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3"/>
        <v>123760</v>
      </c>
      <c r="O71" s="50">
        <f t="shared" si="11"/>
        <v>1.8375376757583406</v>
      </c>
      <c r="P71" s="9"/>
    </row>
    <row r="72" spans="1:16">
      <c r="A72" s="13"/>
      <c r="B72" s="39">
        <v>351.9</v>
      </c>
      <c r="C72" s="21" t="s">
        <v>143</v>
      </c>
      <c r="D72" s="49">
        <v>10884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3"/>
        <v>10884</v>
      </c>
      <c r="O72" s="50">
        <f t="shared" si="11"/>
        <v>0.16160116405101632</v>
      </c>
      <c r="P72" s="9"/>
    </row>
    <row r="73" spans="1:16">
      <c r="A73" s="13"/>
      <c r="B73" s="39">
        <v>354</v>
      </c>
      <c r="C73" s="21" t="s">
        <v>69</v>
      </c>
      <c r="D73" s="49">
        <v>290065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3"/>
        <v>290065</v>
      </c>
      <c r="O73" s="50">
        <f t="shared" si="11"/>
        <v>4.3067660465323456</v>
      </c>
      <c r="P73" s="9"/>
    </row>
    <row r="74" spans="1:16">
      <c r="A74" s="13"/>
      <c r="B74" s="39">
        <v>355</v>
      </c>
      <c r="C74" s="21" t="s">
        <v>70</v>
      </c>
      <c r="D74" s="49">
        <v>0</v>
      </c>
      <c r="E74" s="49">
        <v>17337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f t="shared" si="13"/>
        <v>17337</v>
      </c>
      <c r="O74" s="50">
        <f t="shared" si="11"/>
        <v>0.25741265905480243</v>
      </c>
      <c r="P74" s="9"/>
    </row>
    <row r="75" spans="1:16">
      <c r="A75" s="13"/>
      <c r="B75" s="39">
        <v>358.2</v>
      </c>
      <c r="C75" s="21" t="s">
        <v>144</v>
      </c>
      <c r="D75" s="49">
        <v>300</v>
      </c>
      <c r="E75" s="49">
        <v>76456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f t="shared" si="13"/>
        <v>76756</v>
      </c>
      <c r="O75" s="50">
        <f t="shared" si="11"/>
        <v>1.1396415791896186</v>
      </c>
      <c r="P75" s="9"/>
    </row>
    <row r="76" spans="1:16" ht="15.75">
      <c r="A76" s="29" t="s">
        <v>4</v>
      </c>
      <c r="B76" s="30"/>
      <c r="C76" s="31"/>
      <c r="D76" s="32">
        <f t="shared" ref="D76:M76" si="14">SUM(D77:D85)</f>
        <v>3265106</v>
      </c>
      <c r="E76" s="32">
        <f t="shared" si="14"/>
        <v>669519</v>
      </c>
      <c r="F76" s="32">
        <f t="shared" si="14"/>
        <v>31408</v>
      </c>
      <c r="G76" s="32">
        <f t="shared" si="14"/>
        <v>34416</v>
      </c>
      <c r="H76" s="32">
        <f t="shared" si="14"/>
        <v>0</v>
      </c>
      <c r="I76" s="32">
        <f t="shared" si="14"/>
        <v>1427770</v>
      </c>
      <c r="J76" s="32">
        <f t="shared" si="14"/>
        <v>88437</v>
      </c>
      <c r="K76" s="32">
        <f t="shared" si="14"/>
        <v>18019266</v>
      </c>
      <c r="L76" s="32">
        <f t="shared" si="14"/>
        <v>0</v>
      </c>
      <c r="M76" s="32">
        <f t="shared" si="14"/>
        <v>32160</v>
      </c>
      <c r="N76" s="32">
        <f t="shared" si="13"/>
        <v>23568082</v>
      </c>
      <c r="O76" s="45">
        <f t="shared" si="11"/>
        <v>349.92920669329334</v>
      </c>
      <c r="P76" s="10"/>
    </row>
    <row r="77" spans="1:16">
      <c r="A77" s="12"/>
      <c r="B77" s="25">
        <v>361.1</v>
      </c>
      <c r="C77" s="20" t="s">
        <v>73</v>
      </c>
      <c r="D77" s="49">
        <v>2477549</v>
      </c>
      <c r="E77" s="49">
        <v>153751</v>
      </c>
      <c r="F77" s="49">
        <v>31408</v>
      </c>
      <c r="G77" s="49">
        <v>34416</v>
      </c>
      <c r="H77" s="49">
        <v>0</v>
      </c>
      <c r="I77" s="49">
        <v>3344</v>
      </c>
      <c r="J77" s="49">
        <v>52907</v>
      </c>
      <c r="K77" s="49">
        <v>3278846</v>
      </c>
      <c r="L77" s="49">
        <v>0</v>
      </c>
      <c r="M77" s="49">
        <v>14164</v>
      </c>
      <c r="N77" s="49">
        <f t="shared" si="13"/>
        <v>6046385</v>
      </c>
      <c r="O77" s="50">
        <f t="shared" si="11"/>
        <v>89.774242401746079</v>
      </c>
      <c r="P77" s="9"/>
    </row>
    <row r="78" spans="1:16">
      <c r="A78" s="12"/>
      <c r="B78" s="25">
        <v>361.3</v>
      </c>
      <c r="C78" s="20" t="s">
        <v>74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3944508</v>
      </c>
      <c r="L78" s="49">
        <v>0</v>
      </c>
      <c r="M78" s="49">
        <v>0</v>
      </c>
      <c r="N78" s="49">
        <f t="shared" ref="N78:N85" si="15">SUM(D78:M78)</f>
        <v>3944508</v>
      </c>
      <c r="O78" s="50">
        <f t="shared" si="11"/>
        <v>58.566435539190209</v>
      </c>
      <c r="P78" s="9"/>
    </row>
    <row r="79" spans="1:16">
      <c r="A79" s="12"/>
      <c r="B79" s="25">
        <v>362</v>
      </c>
      <c r="C79" s="20" t="s">
        <v>75</v>
      </c>
      <c r="D79" s="49">
        <v>186788</v>
      </c>
      <c r="E79" s="49">
        <v>13200</v>
      </c>
      <c r="F79" s="49">
        <v>0</v>
      </c>
      <c r="G79" s="49">
        <v>0</v>
      </c>
      <c r="H79" s="49">
        <v>0</v>
      </c>
      <c r="I79" s="49">
        <v>1234002</v>
      </c>
      <c r="J79" s="49">
        <v>0</v>
      </c>
      <c r="K79" s="49">
        <v>0</v>
      </c>
      <c r="L79" s="49">
        <v>0</v>
      </c>
      <c r="M79" s="49">
        <v>17996</v>
      </c>
      <c r="N79" s="49">
        <f t="shared" si="15"/>
        <v>1451986</v>
      </c>
      <c r="O79" s="50">
        <f t="shared" si="11"/>
        <v>21.558492078811003</v>
      </c>
      <c r="P79" s="9"/>
    </row>
    <row r="80" spans="1:16">
      <c r="A80" s="12"/>
      <c r="B80" s="25">
        <v>364</v>
      </c>
      <c r="C80" s="20" t="s">
        <v>145</v>
      </c>
      <c r="D80" s="49">
        <v>24929</v>
      </c>
      <c r="E80" s="49">
        <v>0</v>
      </c>
      <c r="F80" s="49">
        <v>0</v>
      </c>
      <c r="G80" s="49">
        <v>0</v>
      </c>
      <c r="H80" s="49">
        <v>0</v>
      </c>
      <c r="I80" s="49">
        <v>-138525</v>
      </c>
      <c r="J80" s="49">
        <v>1118</v>
      </c>
      <c r="K80" s="49">
        <v>0</v>
      </c>
      <c r="L80" s="49">
        <v>0</v>
      </c>
      <c r="M80" s="49">
        <v>0</v>
      </c>
      <c r="N80" s="49">
        <f t="shared" si="15"/>
        <v>-112478</v>
      </c>
      <c r="O80" s="50">
        <f t="shared" si="11"/>
        <v>-1.6700271710887737</v>
      </c>
      <c r="P80" s="9"/>
    </row>
    <row r="81" spans="1:119">
      <c r="A81" s="12"/>
      <c r="B81" s="25">
        <v>365</v>
      </c>
      <c r="C81" s="20" t="s">
        <v>146</v>
      </c>
      <c r="D81" s="49">
        <v>34594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49">
        <f t="shared" si="15"/>
        <v>34594</v>
      </c>
      <c r="O81" s="50">
        <f t="shared" si="11"/>
        <v>0.51363751095009724</v>
      </c>
      <c r="P81" s="9"/>
    </row>
    <row r="82" spans="1:119">
      <c r="A82" s="12"/>
      <c r="B82" s="25">
        <v>366</v>
      </c>
      <c r="C82" s="20" t="s">
        <v>77</v>
      </c>
      <c r="D82" s="49">
        <v>142975</v>
      </c>
      <c r="E82" s="49">
        <v>156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f t="shared" si="15"/>
        <v>143131</v>
      </c>
      <c r="O82" s="50">
        <f t="shared" si="11"/>
        <v>2.1251503318436251</v>
      </c>
      <c r="P82" s="9"/>
    </row>
    <row r="83" spans="1:119">
      <c r="A83" s="12"/>
      <c r="B83" s="25">
        <v>368</v>
      </c>
      <c r="C83" s="20" t="s">
        <v>78</v>
      </c>
      <c r="D83" s="49">
        <v>0</v>
      </c>
      <c r="E83" s="49">
        <v>0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10795411</v>
      </c>
      <c r="L83" s="49">
        <v>0</v>
      </c>
      <c r="M83" s="49">
        <v>0</v>
      </c>
      <c r="N83" s="49">
        <f t="shared" si="15"/>
        <v>10795411</v>
      </c>
      <c r="O83" s="50">
        <f t="shared" si="11"/>
        <v>160.28583094534602</v>
      </c>
      <c r="P83" s="9"/>
    </row>
    <row r="84" spans="1:119">
      <c r="A84" s="12"/>
      <c r="B84" s="25">
        <v>369.3</v>
      </c>
      <c r="C84" s="20" t="s">
        <v>112</v>
      </c>
      <c r="D84" s="49">
        <v>149486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501</v>
      </c>
      <c r="L84" s="49">
        <v>0</v>
      </c>
      <c r="M84" s="49">
        <v>0</v>
      </c>
      <c r="N84" s="49">
        <f t="shared" si="15"/>
        <v>149987</v>
      </c>
      <c r="O84" s="50">
        <f t="shared" si="11"/>
        <v>2.226945405413431</v>
      </c>
      <c r="P84" s="9"/>
    </row>
    <row r="85" spans="1:119">
      <c r="A85" s="12"/>
      <c r="B85" s="25">
        <v>369.9</v>
      </c>
      <c r="C85" s="20" t="s">
        <v>80</v>
      </c>
      <c r="D85" s="49">
        <v>248785</v>
      </c>
      <c r="E85" s="49">
        <v>502412</v>
      </c>
      <c r="F85" s="49">
        <v>0</v>
      </c>
      <c r="G85" s="49">
        <v>0</v>
      </c>
      <c r="H85" s="49">
        <v>0</v>
      </c>
      <c r="I85" s="49">
        <v>328949</v>
      </c>
      <c r="J85" s="49">
        <v>34412</v>
      </c>
      <c r="K85" s="49">
        <v>0</v>
      </c>
      <c r="L85" s="49">
        <v>0</v>
      </c>
      <c r="M85" s="49">
        <v>0</v>
      </c>
      <c r="N85" s="49">
        <f t="shared" si="15"/>
        <v>1114558</v>
      </c>
      <c r="O85" s="50">
        <f t="shared" si="11"/>
        <v>16.548499651081649</v>
      </c>
      <c r="P85" s="9"/>
    </row>
    <row r="86" spans="1:119" ht="15.75">
      <c r="A86" s="29" t="s">
        <v>51</v>
      </c>
      <c r="B86" s="30"/>
      <c r="C86" s="31"/>
      <c r="D86" s="32">
        <f t="shared" ref="D86:M86" si="16">SUM(D87:D92)</f>
        <v>31960463</v>
      </c>
      <c r="E86" s="32">
        <f t="shared" si="16"/>
        <v>5004084</v>
      </c>
      <c r="F86" s="32">
        <f t="shared" si="16"/>
        <v>3960249</v>
      </c>
      <c r="G86" s="32">
        <f t="shared" si="16"/>
        <v>8881053</v>
      </c>
      <c r="H86" s="32">
        <f t="shared" si="16"/>
        <v>0</v>
      </c>
      <c r="I86" s="32">
        <f t="shared" si="16"/>
        <v>11560589</v>
      </c>
      <c r="J86" s="32">
        <f t="shared" si="16"/>
        <v>17467</v>
      </c>
      <c r="K86" s="32">
        <f t="shared" si="16"/>
        <v>0</v>
      </c>
      <c r="L86" s="32">
        <f t="shared" si="16"/>
        <v>0</v>
      </c>
      <c r="M86" s="32">
        <f t="shared" si="16"/>
        <v>90664</v>
      </c>
      <c r="N86" s="32">
        <f t="shared" ref="N86:N93" si="17">SUM(D86:M86)</f>
        <v>61474569</v>
      </c>
      <c r="O86" s="45">
        <f t="shared" si="11"/>
        <v>912.74916482309095</v>
      </c>
      <c r="P86" s="9"/>
    </row>
    <row r="87" spans="1:119">
      <c r="A87" s="12"/>
      <c r="B87" s="25">
        <v>381</v>
      </c>
      <c r="C87" s="20" t="s">
        <v>81</v>
      </c>
      <c r="D87" s="49">
        <v>8850903</v>
      </c>
      <c r="E87" s="49">
        <v>5004084</v>
      </c>
      <c r="F87" s="49">
        <v>3960249</v>
      </c>
      <c r="G87" s="49">
        <v>8712509</v>
      </c>
      <c r="H87" s="49">
        <v>0</v>
      </c>
      <c r="I87" s="49">
        <v>9068034</v>
      </c>
      <c r="J87" s="49">
        <v>0</v>
      </c>
      <c r="K87" s="49">
        <v>0</v>
      </c>
      <c r="L87" s="49">
        <v>0</v>
      </c>
      <c r="M87" s="49">
        <v>0</v>
      </c>
      <c r="N87" s="49">
        <f t="shared" si="17"/>
        <v>35595779</v>
      </c>
      <c r="O87" s="50">
        <f t="shared" si="11"/>
        <v>528.51151430565244</v>
      </c>
      <c r="P87" s="9"/>
    </row>
    <row r="88" spans="1:119">
      <c r="A88" s="12"/>
      <c r="B88" s="25">
        <v>382</v>
      </c>
      <c r="C88" s="20" t="s">
        <v>129</v>
      </c>
      <c r="D88" s="49">
        <v>23109560</v>
      </c>
      <c r="E88" s="49">
        <v>0</v>
      </c>
      <c r="F88" s="49">
        <v>0</v>
      </c>
      <c r="G88" s="49">
        <v>168544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>
        <f t="shared" si="17"/>
        <v>23278104</v>
      </c>
      <c r="O88" s="50">
        <f t="shared" si="11"/>
        <v>345.62373238704697</v>
      </c>
      <c r="P88" s="9"/>
    </row>
    <row r="89" spans="1:119">
      <c r="A89" s="12"/>
      <c r="B89" s="25">
        <v>389.1</v>
      </c>
      <c r="C89" s="20" t="s">
        <v>147</v>
      </c>
      <c r="D89" s="49">
        <v>0</v>
      </c>
      <c r="E89" s="49">
        <v>0</v>
      </c>
      <c r="F89" s="49">
        <v>0</v>
      </c>
      <c r="G89" s="49">
        <v>0</v>
      </c>
      <c r="H89" s="49">
        <v>0</v>
      </c>
      <c r="I89" s="49">
        <v>787646</v>
      </c>
      <c r="J89" s="49">
        <v>17467</v>
      </c>
      <c r="K89" s="49">
        <v>0</v>
      </c>
      <c r="L89" s="49">
        <v>0</v>
      </c>
      <c r="M89" s="49">
        <v>0</v>
      </c>
      <c r="N89" s="49">
        <f t="shared" si="17"/>
        <v>805113</v>
      </c>
      <c r="O89" s="50">
        <f t="shared" si="11"/>
        <v>11.953987320158573</v>
      </c>
      <c r="P89" s="9"/>
    </row>
    <row r="90" spans="1:119">
      <c r="A90" s="12"/>
      <c r="B90" s="25">
        <v>389.3</v>
      </c>
      <c r="C90" s="20" t="s">
        <v>154</v>
      </c>
      <c r="D90" s="49">
        <v>0</v>
      </c>
      <c r="E90" s="49">
        <v>0</v>
      </c>
      <c r="F90" s="49">
        <v>0</v>
      </c>
      <c r="G90" s="49">
        <v>0</v>
      </c>
      <c r="H90" s="49">
        <v>0</v>
      </c>
      <c r="I90" s="49">
        <v>773901</v>
      </c>
      <c r="J90" s="49">
        <v>0</v>
      </c>
      <c r="K90" s="49">
        <v>0</v>
      </c>
      <c r="L90" s="49">
        <v>0</v>
      </c>
      <c r="M90" s="49">
        <v>0</v>
      </c>
      <c r="N90" s="49">
        <f t="shared" si="17"/>
        <v>773901</v>
      </c>
      <c r="O90" s="50">
        <f t="shared" si="11"/>
        <v>11.490564356876661</v>
      </c>
      <c r="P90" s="9"/>
    </row>
    <row r="91" spans="1:119">
      <c r="A91" s="12"/>
      <c r="B91" s="25">
        <v>389.4</v>
      </c>
      <c r="C91" s="20" t="s">
        <v>149</v>
      </c>
      <c r="D91" s="49">
        <v>0</v>
      </c>
      <c r="E91" s="49">
        <v>0</v>
      </c>
      <c r="F91" s="49">
        <v>0</v>
      </c>
      <c r="G91" s="49">
        <v>0</v>
      </c>
      <c r="H91" s="49">
        <v>0</v>
      </c>
      <c r="I91" s="49">
        <v>851008</v>
      </c>
      <c r="J91" s="49">
        <v>0</v>
      </c>
      <c r="K91" s="49">
        <v>0</v>
      </c>
      <c r="L91" s="49">
        <v>0</v>
      </c>
      <c r="M91" s="49">
        <v>90664</v>
      </c>
      <c r="N91" s="49">
        <f t="shared" si="17"/>
        <v>941672</v>
      </c>
      <c r="O91" s="50">
        <f t="shared" si="11"/>
        <v>13.981559293848644</v>
      </c>
      <c r="P91" s="9"/>
    </row>
    <row r="92" spans="1:119" ht="15.75" thickBot="1">
      <c r="A92" s="12"/>
      <c r="B92" s="25">
        <v>389.8</v>
      </c>
      <c r="C92" s="20" t="s">
        <v>165</v>
      </c>
      <c r="D92" s="49">
        <v>0</v>
      </c>
      <c r="E92" s="49">
        <v>0</v>
      </c>
      <c r="F92" s="49">
        <v>0</v>
      </c>
      <c r="G92" s="49">
        <v>0</v>
      </c>
      <c r="H92" s="49">
        <v>0</v>
      </c>
      <c r="I92" s="49">
        <v>80000</v>
      </c>
      <c r="J92" s="49">
        <v>0</v>
      </c>
      <c r="K92" s="49">
        <v>0</v>
      </c>
      <c r="L92" s="49">
        <v>0</v>
      </c>
      <c r="M92" s="49">
        <v>0</v>
      </c>
      <c r="N92" s="49">
        <f t="shared" si="17"/>
        <v>80000</v>
      </c>
      <c r="O92" s="50">
        <f t="shared" si="11"/>
        <v>1.187807159507654</v>
      </c>
      <c r="P92" s="9"/>
    </row>
    <row r="93" spans="1:119" ht="16.5" thickBot="1">
      <c r="A93" s="14" t="s">
        <v>66</v>
      </c>
      <c r="B93" s="23"/>
      <c r="C93" s="22"/>
      <c r="D93" s="15">
        <f t="shared" ref="D93:M93" si="18">SUM(D5,D17,D36,D54,D70,D76,D86)</f>
        <v>97975131</v>
      </c>
      <c r="E93" s="15">
        <f t="shared" si="18"/>
        <v>23672654</v>
      </c>
      <c r="F93" s="15">
        <f t="shared" si="18"/>
        <v>5449171</v>
      </c>
      <c r="G93" s="15">
        <f t="shared" si="18"/>
        <v>8915469</v>
      </c>
      <c r="H93" s="15">
        <f t="shared" si="18"/>
        <v>0</v>
      </c>
      <c r="I93" s="15">
        <f t="shared" si="18"/>
        <v>112545984</v>
      </c>
      <c r="J93" s="15">
        <f t="shared" si="18"/>
        <v>16232169</v>
      </c>
      <c r="K93" s="15">
        <f t="shared" si="18"/>
        <v>18019266</v>
      </c>
      <c r="L93" s="15">
        <f t="shared" si="18"/>
        <v>0</v>
      </c>
      <c r="M93" s="15">
        <f t="shared" si="18"/>
        <v>334805</v>
      </c>
      <c r="N93" s="15">
        <f t="shared" si="17"/>
        <v>283144649</v>
      </c>
      <c r="O93" s="38">
        <f t="shared" si="11"/>
        <v>4204.015515731021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0"/>
      <c r="B95" s="41"/>
      <c r="C95" s="41"/>
      <c r="D95" s="42"/>
      <c r="E95" s="42"/>
      <c r="F95" s="42"/>
      <c r="G95" s="42"/>
      <c r="H95" s="42"/>
      <c r="I95" s="42"/>
      <c r="J95" s="42"/>
      <c r="K95" s="42"/>
      <c r="L95" s="121" t="s">
        <v>178</v>
      </c>
      <c r="M95" s="121"/>
      <c r="N95" s="121"/>
      <c r="O95" s="43">
        <v>67351</v>
      </c>
    </row>
    <row r="96" spans="1:119">
      <c r="A96" s="122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100"/>
    </row>
    <row r="97" spans="1:15" ht="15.75" customHeight="1" thickBot="1">
      <c r="A97" s="123" t="s">
        <v>107</v>
      </c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3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0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169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83</v>
      </c>
      <c r="B3" s="111"/>
      <c r="C3" s="112"/>
      <c r="D3" s="131" t="s">
        <v>45</v>
      </c>
      <c r="E3" s="132"/>
      <c r="F3" s="132"/>
      <c r="G3" s="132"/>
      <c r="H3" s="133"/>
      <c r="I3" s="131" t="s">
        <v>46</v>
      </c>
      <c r="J3" s="133"/>
      <c r="K3" s="131" t="s">
        <v>48</v>
      </c>
      <c r="L3" s="133"/>
      <c r="M3" s="36"/>
      <c r="N3" s="37"/>
      <c r="O3" s="134" t="s">
        <v>88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41360356</v>
      </c>
      <c r="E5" s="27">
        <f t="shared" si="0"/>
        <v>823685</v>
      </c>
      <c r="F5" s="27">
        <f t="shared" si="0"/>
        <v>1446442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117132</v>
      </c>
      <c r="N5" s="28">
        <f>SUM(D5:M5)</f>
        <v>43747615</v>
      </c>
      <c r="O5" s="33">
        <f t="shared" ref="O5:O36" si="1">(N5/O$98)</f>
        <v>660.17195587547349</v>
      </c>
      <c r="P5" s="6"/>
    </row>
    <row r="6" spans="1:133">
      <c r="A6" s="12"/>
      <c r="B6" s="25">
        <v>311</v>
      </c>
      <c r="C6" s="20" t="s">
        <v>3</v>
      </c>
      <c r="D6" s="49">
        <v>26767761</v>
      </c>
      <c r="E6" s="49">
        <v>0</v>
      </c>
      <c r="F6" s="49">
        <v>1446442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117132</v>
      </c>
      <c r="N6" s="49">
        <f>SUM(D6:M6)</f>
        <v>28331335</v>
      </c>
      <c r="O6" s="50">
        <f t="shared" si="1"/>
        <v>427.53308584966874</v>
      </c>
      <c r="P6" s="9"/>
    </row>
    <row r="7" spans="1:133">
      <c r="A7" s="12"/>
      <c r="B7" s="25">
        <v>312.41000000000003</v>
      </c>
      <c r="C7" s="20" t="s">
        <v>11</v>
      </c>
      <c r="D7" s="49">
        <v>1128555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1128555</v>
      </c>
      <c r="O7" s="50">
        <f t="shared" si="1"/>
        <v>17.030422382181175</v>
      </c>
      <c r="P7" s="9"/>
    </row>
    <row r="8" spans="1:133">
      <c r="A8" s="12"/>
      <c r="B8" s="25">
        <v>312.42</v>
      </c>
      <c r="C8" s="20" t="s">
        <v>115</v>
      </c>
      <c r="D8" s="49">
        <v>0</v>
      </c>
      <c r="E8" s="49">
        <v>823685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823685</v>
      </c>
      <c r="O8" s="50">
        <f t="shared" si="1"/>
        <v>12.429791600645872</v>
      </c>
      <c r="P8" s="9"/>
    </row>
    <row r="9" spans="1:133">
      <c r="A9" s="12"/>
      <c r="B9" s="25">
        <v>312.51</v>
      </c>
      <c r="C9" s="20" t="s">
        <v>90</v>
      </c>
      <c r="D9" s="49">
        <v>453029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>SUM(D9:M9)</f>
        <v>453029</v>
      </c>
      <c r="O9" s="50">
        <f t="shared" si="1"/>
        <v>6.8364193339067709</v>
      </c>
      <c r="P9" s="9"/>
    </row>
    <row r="10" spans="1:133">
      <c r="A10" s="12"/>
      <c r="B10" s="25">
        <v>312.52</v>
      </c>
      <c r="C10" s="20" t="s">
        <v>133</v>
      </c>
      <c r="D10" s="49">
        <v>484896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>SUM(D10:M10)</f>
        <v>484896</v>
      </c>
      <c r="O10" s="50">
        <f t="shared" si="1"/>
        <v>7.3173072570057496</v>
      </c>
      <c r="P10" s="9"/>
    </row>
    <row r="11" spans="1:133">
      <c r="A11" s="12"/>
      <c r="B11" s="25">
        <v>314.10000000000002</v>
      </c>
      <c r="C11" s="20" t="s">
        <v>12</v>
      </c>
      <c r="D11" s="49">
        <v>7235990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7235990</v>
      </c>
      <c r="O11" s="50">
        <f t="shared" si="1"/>
        <v>109.19447085276231</v>
      </c>
      <c r="P11" s="9"/>
    </row>
    <row r="12" spans="1:133">
      <c r="A12" s="12"/>
      <c r="B12" s="25">
        <v>314.3</v>
      </c>
      <c r="C12" s="20" t="s">
        <v>13</v>
      </c>
      <c r="D12" s="49">
        <v>1527395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1527395</v>
      </c>
      <c r="O12" s="50">
        <f t="shared" si="1"/>
        <v>23.049104380762671</v>
      </c>
      <c r="P12" s="9"/>
    </row>
    <row r="13" spans="1:133">
      <c r="A13" s="12"/>
      <c r="B13" s="25">
        <v>314.39999999999998</v>
      </c>
      <c r="C13" s="20" t="s">
        <v>15</v>
      </c>
      <c r="D13" s="49">
        <v>159691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159691</v>
      </c>
      <c r="O13" s="50">
        <f t="shared" si="1"/>
        <v>2.4098118218721232</v>
      </c>
      <c r="P13" s="9"/>
    </row>
    <row r="14" spans="1:133">
      <c r="A14" s="12"/>
      <c r="B14" s="25">
        <v>314.8</v>
      </c>
      <c r="C14" s="20" t="s">
        <v>16</v>
      </c>
      <c r="D14" s="49">
        <v>94287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94287</v>
      </c>
      <c r="O14" s="50">
        <f t="shared" si="1"/>
        <v>1.4228348951967043</v>
      </c>
      <c r="P14" s="9"/>
    </row>
    <row r="15" spans="1:133">
      <c r="A15" s="12"/>
      <c r="B15" s="25">
        <v>315</v>
      </c>
      <c r="C15" s="20" t="s">
        <v>134</v>
      </c>
      <c r="D15" s="49">
        <v>2529813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2529813</v>
      </c>
      <c r="O15" s="50">
        <f t="shared" si="1"/>
        <v>38.176060482593144</v>
      </c>
      <c r="P15" s="9"/>
    </row>
    <row r="16" spans="1:133">
      <c r="A16" s="12"/>
      <c r="B16" s="25">
        <v>316</v>
      </c>
      <c r="C16" s="20" t="s">
        <v>135</v>
      </c>
      <c r="D16" s="49">
        <v>978939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978939</v>
      </c>
      <c r="O16" s="50">
        <f t="shared" si="1"/>
        <v>14.772647018878175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SUM(D18:D34)</f>
        <v>6388822</v>
      </c>
      <c r="E17" s="32">
        <f t="shared" si="3"/>
        <v>7228317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3701213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17318352</v>
      </c>
      <c r="O17" s="45">
        <f t="shared" si="1"/>
        <v>261.34202544252793</v>
      </c>
      <c r="P17" s="10"/>
    </row>
    <row r="18" spans="1:16">
      <c r="A18" s="12"/>
      <c r="B18" s="25">
        <v>322</v>
      </c>
      <c r="C18" s="20" t="s">
        <v>0</v>
      </c>
      <c r="D18" s="49">
        <v>0</v>
      </c>
      <c r="E18" s="49">
        <v>3516307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>SUM(D18:M18)</f>
        <v>3516307</v>
      </c>
      <c r="O18" s="50">
        <f t="shared" si="1"/>
        <v>53.062715982313975</v>
      </c>
      <c r="P18" s="9"/>
    </row>
    <row r="19" spans="1:16">
      <c r="A19" s="12"/>
      <c r="B19" s="25">
        <v>323.10000000000002</v>
      </c>
      <c r="C19" s="20" t="s">
        <v>19</v>
      </c>
      <c r="D19" s="49">
        <v>5800723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ref="N19:N33" si="4">SUM(D19:M19)</f>
        <v>5800723</v>
      </c>
      <c r="O19" s="50">
        <f t="shared" si="1"/>
        <v>87.535621048183856</v>
      </c>
      <c r="P19" s="9"/>
    </row>
    <row r="20" spans="1:16">
      <c r="A20" s="12"/>
      <c r="B20" s="25">
        <v>323.39999999999998</v>
      </c>
      <c r="C20" s="20" t="s">
        <v>20</v>
      </c>
      <c r="D20" s="49">
        <v>317408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317408</v>
      </c>
      <c r="O20" s="50">
        <f t="shared" si="1"/>
        <v>4.7898350611918454</v>
      </c>
      <c r="P20" s="9"/>
    </row>
    <row r="21" spans="1:16">
      <c r="A21" s="12"/>
      <c r="B21" s="25">
        <v>323.7</v>
      </c>
      <c r="C21" s="20" t="s">
        <v>117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248089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248089</v>
      </c>
      <c r="O21" s="50">
        <f t="shared" si="1"/>
        <v>3.7437789548342311</v>
      </c>
      <c r="P21" s="9"/>
    </row>
    <row r="22" spans="1:16">
      <c r="A22" s="12"/>
      <c r="B22" s="25">
        <v>323.89999999999998</v>
      </c>
      <c r="C22" s="20" t="s">
        <v>21</v>
      </c>
      <c r="D22" s="49">
        <v>183342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183342</v>
      </c>
      <c r="O22" s="50">
        <f t="shared" si="1"/>
        <v>2.7667164652089276</v>
      </c>
      <c r="P22" s="9"/>
    </row>
    <row r="23" spans="1:16">
      <c r="A23" s="12"/>
      <c r="B23" s="25">
        <v>324.11</v>
      </c>
      <c r="C23" s="20" t="s">
        <v>22</v>
      </c>
      <c r="D23" s="49">
        <v>0</v>
      </c>
      <c r="E23" s="49">
        <v>276693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276693</v>
      </c>
      <c r="O23" s="50">
        <f t="shared" si="1"/>
        <v>4.1754266829643711</v>
      </c>
      <c r="P23" s="9"/>
    </row>
    <row r="24" spans="1:16">
      <c r="A24" s="12"/>
      <c r="B24" s="25">
        <v>324.12</v>
      </c>
      <c r="C24" s="20" t="s">
        <v>157</v>
      </c>
      <c r="D24" s="49">
        <v>0</v>
      </c>
      <c r="E24" s="49">
        <v>603171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603171</v>
      </c>
      <c r="O24" s="50">
        <f t="shared" si="1"/>
        <v>9.1021322830368057</v>
      </c>
      <c r="P24" s="9"/>
    </row>
    <row r="25" spans="1:16">
      <c r="A25" s="12"/>
      <c r="B25" s="25">
        <v>324.20999999999998</v>
      </c>
      <c r="C25" s="20" t="s">
        <v>170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1519074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1519074</v>
      </c>
      <c r="O25" s="50">
        <f t="shared" si="1"/>
        <v>22.923536601928561</v>
      </c>
      <c r="P25" s="9"/>
    </row>
    <row r="26" spans="1:16">
      <c r="A26" s="12"/>
      <c r="B26" s="25">
        <v>324.22000000000003</v>
      </c>
      <c r="C26" s="20" t="s">
        <v>171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1815970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1815970</v>
      </c>
      <c r="O26" s="50">
        <f t="shared" si="1"/>
        <v>27.403835996800822</v>
      </c>
      <c r="P26" s="9"/>
    </row>
    <row r="27" spans="1:16">
      <c r="A27" s="12"/>
      <c r="B27" s="25">
        <v>324.31</v>
      </c>
      <c r="C27" s="20" t="s">
        <v>23</v>
      </c>
      <c r="D27" s="49">
        <v>0</v>
      </c>
      <c r="E27" s="49">
        <v>159606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159606</v>
      </c>
      <c r="O27" s="50">
        <f t="shared" si="1"/>
        <v>2.4085291321472226</v>
      </c>
      <c r="P27" s="9"/>
    </row>
    <row r="28" spans="1:16">
      <c r="A28" s="12"/>
      <c r="B28" s="25">
        <v>324.32</v>
      </c>
      <c r="C28" s="20" t="s">
        <v>158</v>
      </c>
      <c r="D28" s="49">
        <v>0</v>
      </c>
      <c r="E28" s="49">
        <v>435340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435340</v>
      </c>
      <c r="O28" s="50">
        <f t="shared" si="1"/>
        <v>6.5694840569212429</v>
      </c>
      <c r="P28" s="9"/>
    </row>
    <row r="29" spans="1:16">
      <c r="A29" s="12"/>
      <c r="B29" s="25">
        <v>324.61</v>
      </c>
      <c r="C29" s="20" t="s">
        <v>24</v>
      </c>
      <c r="D29" s="49">
        <v>0</v>
      </c>
      <c r="E29" s="49">
        <v>741997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741997</v>
      </c>
      <c r="O29" s="50">
        <f t="shared" si="1"/>
        <v>11.197081503614166</v>
      </c>
      <c r="P29" s="9"/>
    </row>
    <row r="30" spans="1:16">
      <c r="A30" s="12"/>
      <c r="B30" s="25">
        <v>324.62</v>
      </c>
      <c r="C30" s="20" t="s">
        <v>159</v>
      </c>
      <c r="D30" s="49">
        <v>0</v>
      </c>
      <c r="E30" s="49">
        <v>365148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365148</v>
      </c>
      <c r="O30" s="50">
        <f t="shared" si="1"/>
        <v>5.51025397256553</v>
      </c>
      <c r="P30" s="9"/>
    </row>
    <row r="31" spans="1:16">
      <c r="A31" s="12"/>
      <c r="B31" s="25">
        <v>324.70999999999998</v>
      </c>
      <c r="C31" s="20" t="s">
        <v>25</v>
      </c>
      <c r="D31" s="49">
        <v>0</v>
      </c>
      <c r="E31" s="49">
        <v>318343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4"/>
        <v>318343</v>
      </c>
      <c r="O31" s="50">
        <f t="shared" si="1"/>
        <v>4.8039446481657535</v>
      </c>
      <c r="P31" s="9"/>
    </row>
    <row r="32" spans="1:16">
      <c r="A32" s="12"/>
      <c r="B32" s="25">
        <v>324.72000000000003</v>
      </c>
      <c r="C32" s="20" t="s">
        <v>160</v>
      </c>
      <c r="D32" s="49">
        <v>0</v>
      </c>
      <c r="E32" s="49">
        <v>688775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4"/>
        <v>688775</v>
      </c>
      <c r="O32" s="50">
        <f t="shared" si="1"/>
        <v>10.393936650218057</v>
      </c>
      <c r="P32" s="9"/>
    </row>
    <row r="33" spans="1:16">
      <c r="A33" s="12"/>
      <c r="B33" s="25">
        <v>325.10000000000002</v>
      </c>
      <c r="C33" s="20" t="s">
        <v>152</v>
      </c>
      <c r="D33" s="49">
        <v>48215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4"/>
        <v>48215</v>
      </c>
      <c r="O33" s="50">
        <f t="shared" si="1"/>
        <v>0.72758688336577781</v>
      </c>
      <c r="P33" s="9"/>
    </row>
    <row r="34" spans="1:16">
      <c r="A34" s="12"/>
      <c r="B34" s="25">
        <v>329</v>
      </c>
      <c r="C34" s="20" t="s">
        <v>27</v>
      </c>
      <c r="D34" s="49">
        <v>39134</v>
      </c>
      <c r="E34" s="49">
        <v>122937</v>
      </c>
      <c r="F34" s="49">
        <v>0</v>
      </c>
      <c r="G34" s="49">
        <v>0</v>
      </c>
      <c r="H34" s="49">
        <v>0</v>
      </c>
      <c r="I34" s="49">
        <v>118080</v>
      </c>
      <c r="J34" s="49">
        <v>0</v>
      </c>
      <c r="K34" s="49">
        <v>0</v>
      </c>
      <c r="L34" s="49">
        <v>0</v>
      </c>
      <c r="M34" s="49">
        <v>0</v>
      </c>
      <c r="N34" s="49">
        <f t="shared" ref="N34:N39" si="5">SUM(D34:M34)</f>
        <v>280151</v>
      </c>
      <c r="O34" s="50">
        <f t="shared" si="1"/>
        <v>4.2276095190668057</v>
      </c>
      <c r="P34" s="9"/>
    </row>
    <row r="35" spans="1:16" ht="15.75">
      <c r="A35" s="29" t="s">
        <v>29</v>
      </c>
      <c r="B35" s="30"/>
      <c r="C35" s="31"/>
      <c r="D35" s="32">
        <f t="shared" ref="D35:M35" si="6">SUM(D36:D53)</f>
        <v>7409505</v>
      </c>
      <c r="E35" s="32">
        <f t="shared" si="6"/>
        <v>13427347</v>
      </c>
      <c r="F35" s="32">
        <f t="shared" si="6"/>
        <v>0</v>
      </c>
      <c r="G35" s="32">
        <f t="shared" si="6"/>
        <v>11309</v>
      </c>
      <c r="H35" s="32">
        <f t="shared" si="6"/>
        <v>0</v>
      </c>
      <c r="I35" s="32">
        <f t="shared" si="6"/>
        <v>0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414187</v>
      </c>
      <c r="N35" s="44">
        <f t="shared" si="5"/>
        <v>21262348</v>
      </c>
      <c r="O35" s="45">
        <f t="shared" si="1"/>
        <v>320.85876831605475</v>
      </c>
      <c r="P35" s="10"/>
    </row>
    <row r="36" spans="1:16">
      <c r="A36" s="12"/>
      <c r="B36" s="25">
        <v>331.2</v>
      </c>
      <c r="C36" s="20" t="s">
        <v>28</v>
      </c>
      <c r="D36" s="49">
        <v>18228</v>
      </c>
      <c r="E36" s="49">
        <v>413877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5"/>
        <v>432105</v>
      </c>
      <c r="O36" s="50">
        <f t="shared" si="1"/>
        <v>6.520666395038254</v>
      </c>
      <c r="P36" s="9"/>
    </row>
    <row r="37" spans="1:16">
      <c r="A37" s="12"/>
      <c r="B37" s="25">
        <v>331.39</v>
      </c>
      <c r="C37" s="20" t="s">
        <v>119</v>
      </c>
      <c r="D37" s="49">
        <v>0</v>
      </c>
      <c r="E37" s="49">
        <v>2786061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5"/>
        <v>2786061</v>
      </c>
      <c r="O37" s="50">
        <f t="shared" ref="O37:O68" si="7">(N37/O$98)</f>
        <v>42.0429625605505</v>
      </c>
      <c r="P37" s="9"/>
    </row>
    <row r="38" spans="1:16">
      <c r="A38" s="12"/>
      <c r="B38" s="25">
        <v>331.49</v>
      </c>
      <c r="C38" s="20" t="s">
        <v>98</v>
      </c>
      <c r="D38" s="49">
        <v>0</v>
      </c>
      <c r="E38" s="49">
        <v>252785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5"/>
        <v>252785</v>
      </c>
      <c r="O38" s="50">
        <f t="shared" si="7"/>
        <v>3.8146437895181613</v>
      </c>
      <c r="P38" s="9"/>
    </row>
    <row r="39" spans="1:16">
      <c r="A39" s="12"/>
      <c r="B39" s="25">
        <v>331.5</v>
      </c>
      <c r="C39" s="20" t="s">
        <v>30</v>
      </c>
      <c r="D39" s="49">
        <v>0</v>
      </c>
      <c r="E39" s="49">
        <v>4348238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5"/>
        <v>4348238</v>
      </c>
      <c r="O39" s="50">
        <f t="shared" si="7"/>
        <v>65.616943576742571</v>
      </c>
      <c r="P39" s="9"/>
    </row>
    <row r="40" spans="1:16">
      <c r="A40" s="12"/>
      <c r="B40" s="25">
        <v>334.49</v>
      </c>
      <c r="C40" s="20" t="s">
        <v>33</v>
      </c>
      <c r="D40" s="49">
        <v>960256</v>
      </c>
      <c r="E40" s="49">
        <v>1060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ref="N40:N49" si="8">SUM(D40:M40)</f>
        <v>961316</v>
      </c>
      <c r="O40" s="50">
        <f t="shared" si="7"/>
        <v>14.506707712737864</v>
      </c>
      <c r="P40" s="9"/>
    </row>
    <row r="41" spans="1:16">
      <c r="A41" s="12"/>
      <c r="B41" s="25">
        <v>334.5</v>
      </c>
      <c r="C41" s="20" t="s">
        <v>34</v>
      </c>
      <c r="D41" s="49">
        <v>0</v>
      </c>
      <c r="E41" s="49">
        <v>545059</v>
      </c>
      <c r="F41" s="49">
        <v>0</v>
      </c>
      <c r="G41" s="49">
        <v>11309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556368</v>
      </c>
      <c r="O41" s="50">
        <f t="shared" si="7"/>
        <v>8.3958531395717326</v>
      </c>
      <c r="P41" s="9"/>
    </row>
    <row r="42" spans="1:16">
      <c r="A42" s="12"/>
      <c r="B42" s="25">
        <v>334.7</v>
      </c>
      <c r="C42" s="20" t="s">
        <v>35</v>
      </c>
      <c r="D42" s="49">
        <v>0</v>
      </c>
      <c r="E42" s="49">
        <v>609673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609673</v>
      </c>
      <c r="O42" s="50">
        <f t="shared" si="7"/>
        <v>9.20025050175804</v>
      </c>
      <c r="P42" s="9"/>
    </row>
    <row r="43" spans="1:16">
      <c r="A43" s="12"/>
      <c r="B43" s="25">
        <v>335.12</v>
      </c>
      <c r="C43" s="20" t="s">
        <v>136</v>
      </c>
      <c r="D43" s="49">
        <v>2315123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8"/>
        <v>2315123</v>
      </c>
      <c r="O43" s="50">
        <f t="shared" si="7"/>
        <v>34.936288046840808</v>
      </c>
      <c r="P43" s="9"/>
    </row>
    <row r="44" spans="1:16">
      <c r="A44" s="12"/>
      <c r="B44" s="25">
        <v>335.14</v>
      </c>
      <c r="C44" s="20" t="s">
        <v>137</v>
      </c>
      <c r="D44" s="49">
        <v>32538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8"/>
        <v>32538</v>
      </c>
      <c r="O44" s="50">
        <f t="shared" si="7"/>
        <v>0.49101362669201865</v>
      </c>
      <c r="P44" s="9"/>
    </row>
    <row r="45" spans="1:16">
      <c r="A45" s="12"/>
      <c r="B45" s="25">
        <v>335.15</v>
      </c>
      <c r="C45" s="20" t="s">
        <v>138</v>
      </c>
      <c r="D45" s="49">
        <v>88960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8"/>
        <v>88960</v>
      </c>
      <c r="O45" s="50">
        <f t="shared" si="7"/>
        <v>1.3424479756138048</v>
      </c>
      <c r="P45" s="9"/>
    </row>
    <row r="46" spans="1:16">
      <c r="A46" s="12"/>
      <c r="B46" s="25">
        <v>335.18</v>
      </c>
      <c r="C46" s="20" t="s">
        <v>139</v>
      </c>
      <c r="D46" s="49">
        <v>3759786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8"/>
        <v>3759786</v>
      </c>
      <c r="O46" s="50">
        <f t="shared" si="7"/>
        <v>56.736927882656524</v>
      </c>
      <c r="P46" s="9"/>
    </row>
    <row r="47" spans="1:16">
      <c r="A47" s="12"/>
      <c r="B47" s="25">
        <v>335.21</v>
      </c>
      <c r="C47" s="20" t="s">
        <v>41</v>
      </c>
      <c r="D47" s="49">
        <v>30729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8"/>
        <v>30729</v>
      </c>
      <c r="O47" s="50">
        <f t="shared" si="7"/>
        <v>0.4637149712526597</v>
      </c>
      <c r="P47" s="9"/>
    </row>
    <row r="48" spans="1:16">
      <c r="A48" s="12"/>
      <c r="B48" s="25">
        <v>335.49</v>
      </c>
      <c r="C48" s="20" t="s">
        <v>121</v>
      </c>
      <c r="D48" s="49">
        <v>69662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8"/>
        <v>69662</v>
      </c>
      <c r="O48" s="50">
        <f t="shared" si="7"/>
        <v>1.0512321366592723</v>
      </c>
      <c r="P48" s="9"/>
    </row>
    <row r="49" spans="1:16">
      <c r="A49" s="12"/>
      <c r="B49" s="25">
        <v>335.5</v>
      </c>
      <c r="C49" s="20" t="s">
        <v>122</v>
      </c>
      <c r="D49" s="49">
        <v>0</v>
      </c>
      <c r="E49" s="49">
        <v>528891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8"/>
        <v>528891</v>
      </c>
      <c r="O49" s="50">
        <f t="shared" si="7"/>
        <v>7.9812123681470419</v>
      </c>
      <c r="P49" s="9"/>
    </row>
    <row r="50" spans="1:16">
      <c r="A50" s="12"/>
      <c r="B50" s="25">
        <v>337.6</v>
      </c>
      <c r="C50" s="20" t="s">
        <v>100</v>
      </c>
      <c r="D50" s="49">
        <v>0</v>
      </c>
      <c r="E50" s="49">
        <v>642889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414187</v>
      </c>
      <c r="N50" s="49">
        <f>SUM(D50:M50)</f>
        <v>1057076</v>
      </c>
      <c r="O50" s="50">
        <f t="shared" si="7"/>
        <v>15.951770866343731</v>
      </c>
      <c r="P50" s="9"/>
    </row>
    <row r="51" spans="1:16">
      <c r="A51" s="12"/>
      <c r="B51" s="25">
        <v>337.7</v>
      </c>
      <c r="C51" s="20" t="s">
        <v>101</v>
      </c>
      <c r="D51" s="49">
        <v>0</v>
      </c>
      <c r="E51" s="49">
        <v>230772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>SUM(D51:M51)</f>
        <v>230772</v>
      </c>
      <c r="O51" s="50">
        <f t="shared" si="7"/>
        <v>3.482457331703563</v>
      </c>
      <c r="P51" s="9"/>
    </row>
    <row r="52" spans="1:16">
      <c r="A52" s="12"/>
      <c r="B52" s="25">
        <v>338</v>
      </c>
      <c r="C52" s="20" t="s">
        <v>43</v>
      </c>
      <c r="D52" s="49">
        <v>60954</v>
      </c>
      <c r="E52" s="49">
        <v>3068042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>SUM(D52:M52)</f>
        <v>3128996</v>
      </c>
      <c r="O52" s="50">
        <f t="shared" si="7"/>
        <v>47.218011981831076</v>
      </c>
      <c r="P52" s="9"/>
    </row>
    <row r="53" spans="1:16">
      <c r="A53" s="12"/>
      <c r="B53" s="25">
        <v>339</v>
      </c>
      <c r="C53" s="20" t="s">
        <v>44</v>
      </c>
      <c r="D53" s="49">
        <v>73269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>SUM(D53:M53)</f>
        <v>73269</v>
      </c>
      <c r="O53" s="50">
        <f t="shared" si="7"/>
        <v>1.1056634523971207</v>
      </c>
      <c r="P53" s="9"/>
    </row>
    <row r="54" spans="1:16" ht="15.75">
      <c r="A54" s="29" t="s">
        <v>49</v>
      </c>
      <c r="B54" s="30"/>
      <c r="C54" s="31"/>
      <c r="D54" s="32">
        <f t="shared" ref="D54:M54" si="9">SUM(D55:D70)</f>
        <v>3735625</v>
      </c>
      <c r="E54" s="32">
        <f t="shared" si="9"/>
        <v>357129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88828774</v>
      </c>
      <c r="J54" s="32">
        <f t="shared" si="9"/>
        <v>15759533</v>
      </c>
      <c r="K54" s="32">
        <f t="shared" si="9"/>
        <v>0</v>
      </c>
      <c r="L54" s="32">
        <f t="shared" si="9"/>
        <v>0</v>
      </c>
      <c r="M54" s="32">
        <f t="shared" si="9"/>
        <v>54854</v>
      </c>
      <c r="N54" s="32">
        <f>SUM(D54:M54)</f>
        <v>108735915</v>
      </c>
      <c r="O54" s="45">
        <f t="shared" si="7"/>
        <v>1640.8757752727602</v>
      </c>
      <c r="P54" s="10"/>
    </row>
    <row r="55" spans="1:16">
      <c r="A55" s="12"/>
      <c r="B55" s="25">
        <v>341.2</v>
      </c>
      <c r="C55" s="20" t="s">
        <v>140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15759533</v>
      </c>
      <c r="K55" s="49">
        <v>0</v>
      </c>
      <c r="L55" s="49">
        <v>0</v>
      </c>
      <c r="M55" s="49">
        <v>0</v>
      </c>
      <c r="N55" s="49">
        <f t="shared" ref="N55:N70" si="10">SUM(D55:M55)</f>
        <v>15759533</v>
      </c>
      <c r="O55" s="50">
        <f t="shared" si="7"/>
        <v>237.81871821570314</v>
      </c>
      <c r="P55" s="9"/>
    </row>
    <row r="56" spans="1:16">
      <c r="A56" s="12"/>
      <c r="B56" s="25">
        <v>341.3</v>
      </c>
      <c r="C56" s="20" t="s">
        <v>141</v>
      </c>
      <c r="D56" s="49">
        <v>670989</v>
      </c>
      <c r="E56" s="49">
        <v>311788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0"/>
        <v>982777</v>
      </c>
      <c r="O56" s="50">
        <f t="shared" si="7"/>
        <v>14.830564232574282</v>
      </c>
      <c r="P56" s="9"/>
    </row>
    <row r="57" spans="1:16">
      <c r="A57" s="12"/>
      <c r="B57" s="25">
        <v>342.1</v>
      </c>
      <c r="C57" s="20" t="s">
        <v>54</v>
      </c>
      <c r="D57" s="49">
        <v>1208798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0"/>
        <v>1208798</v>
      </c>
      <c r="O57" s="50">
        <f t="shared" si="7"/>
        <v>18.241326753889567</v>
      </c>
      <c r="P57" s="9"/>
    </row>
    <row r="58" spans="1:16">
      <c r="A58" s="12"/>
      <c r="B58" s="25">
        <v>342.2</v>
      </c>
      <c r="C58" s="20" t="s">
        <v>55</v>
      </c>
      <c r="D58" s="49">
        <v>70064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0"/>
        <v>70064</v>
      </c>
      <c r="O58" s="50">
        <f t="shared" si="7"/>
        <v>1.0572985045346854</v>
      </c>
      <c r="P58" s="9"/>
    </row>
    <row r="59" spans="1:16">
      <c r="A59" s="12"/>
      <c r="B59" s="25">
        <v>342.9</v>
      </c>
      <c r="C59" s="20" t="s">
        <v>172</v>
      </c>
      <c r="D59" s="49">
        <v>4570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0"/>
        <v>4570</v>
      </c>
      <c r="O59" s="50">
        <f t="shared" si="7"/>
        <v>6.8963435797606651E-2</v>
      </c>
      <c r="P59" s="9"/>
    </row>
    <row r="60" spans="1:16">
      <c r="A60" s="12"/>
      <c r="B60" s="25">
        <v>343.4</v>
      </c>
      <c r="C60" s="20" t="s">
        <v>56</v>
      </c>
      <c r="D60" s="49">
        <v>1974</v>
      </c>
      <c r="E60" s="49">
        <v>0</v>
      </c>
      <c r="F60" s="49">
        <v>0</v>
      </c>
      <c r="G60" s="49">
        <v>0</v>
      </c>
      <c r="H60" s="49">
        <v>0</v>
      </c>
      <c r="I60" s="49">
        <v>16719342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0"/>
        <v>16721316</v>
      </c>
      <c r="O60" s="50">
        <f t="shared" si="7"/>
        <v>252.33247317669429</v>
      </c>
      <c r="P60" s="9"/>
    </row>
    <row r="61" spans="1:16">
      <c r="A61" s="12"/>
      <c r="B61" s="25">
        <v>343.6</v>
      </c>
      <c r="C61" s="20" t="s">
        <v>57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50463623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0"/>
        <v>50463623</v>
      </c>
      <c r="O61" s="50">
        <f t="shared" si="7"/>
        <v>761.51965533372572</v>
      </c>
      <c r="P61" s="9"/>
    </row>
    <row r="62" spans="1:16">
      <c r="A62" s="12"/>
      <c r="B62" s="25">
        <v>343.7</v>
      </c>
      <c r="C62" s="20" t="s">
        <v>124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11857178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0"/>
        <v>11857178</v>
      </c>
      <c r="O62" s="50">
        <f t="shared" si="7"/>
        <v>178.93035749317156</v>
      </c>
      <c r="P62" s="9"/>
    </row>
    <row r="63" spans="1:16">
      <c r="A63" s="12"/>
      <c r="B63" s="25">
        <v>343.9</v>
      </c>
      <c r="C63" s="20" t="s">
        <v>58</v>
      </c>
      <c r="D63" s="49">
        <v>34103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0"/>
        <v>34103</v>
      </c>
      <c r="O63" s="50">
        <f t="shared" si="7"/>
        <v>0.51463020809754478</v>
      </c>
      <c r="P63" s="9"/>
    </row>
    <row r="64" spans="1:16">
      <c r="A64" s="12"/>
      <c r="B64" s="25">
        <v>344.5</v>
      </c>
      <c r="C64" s="20" t="s">
        <v>142</v>
      </c>
      <c r="D64" s="49">
        <v>85602</v>
      </c>
      <c r="E64" s="49">
        <v>0</v>
      </c>
      <c r="F64" s="49">
        <v>0</v>
      </c>
      <c r="G64" s="49">
        <v>0</v>
      </c>
      <c r="H64" s="49">
        <v>0</v>
      </c>
      <c r="I64" s="49">
        <v>564790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0"/>
        <v>650392</v>
      </c>
      <c r="O64" s="50">
        <f t="shared" si="7"/>
        <v>9.8147192418549203</v>
      </c>
      <c r="P64" s="9"/>
    </row>
    <row r="65" spans="1:16">
      <c r="A65" s="12"/>
      <c r="B65" s="25">
        <v>345.9</v>
      </c>
      <c r="C65" s="20" t="s">
        <v>61</v>
      </c>
      <c r="D65" s="49">
        <v>0</v>
      </c>
      <c r="E65" s="49">
        <v>45341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45341</v>
      </c>
      <c r="N65" s="49">
        <f t="shared" si="10"/>
        <v>90682</v>
      </c>
      <c r="O65" s="50">
        <f t="shared" si="7"/>
        <v>1.3684337603935595</v>
      </c>
      <c r="P65" s="9"/>
    </row>
    <row r="66" spans="1:16">
      <c r="A66" s="12"/>
      <c r="B66" s="25">
        <v>347.2</v>
      </c>
      <c r="C66" s="20" t="s">
        <v>62</v>
      </c>
      <c r="D66" s="49">
        <v>185517</v>
      </c>
      <c r="E66" s="49">
        <v>0</v>
      </c>
      <c r="F66" s="49">
        <v>0</v>
      </c>
      <c r="G66" s="49">
        <v>0</v>
      </c>
      <c r="H66" s="49">
        <v>0</v>
      </c>
      <c r="I66" s="49">
        <v>1319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0"/>
        <v>186836</v>
      </c>
      <c r="O66" s="50">
        <f t="shared" si="7"/>
        <v>2.8194425581360254</v>
      </c>
      <c r="P66" s="9"/>
    </row>
    <row r="67" spans="1:16">
      <c r="A67" s="12"/>
      <c r="B67" s="25">
        <v>347.3</v>
      </c>
      <c r="C67" s="20" t="s">
        <v>63</v>
      </c>
      <c r="D67" s="49">
        <v>105</v>
      </c>
      <c r="E67" s="49">
        <v>0</v>
      </c>
      <c r="F67" s="49">
        <v>0</v>
      </c>
      <c r="G67" s="49">
        <v>0</v>
      </c>
      <c r="H67" s="49">
        <v>0</v>
      </c>
      <c r="I67" s="49">
        <v>3181814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0"/>
        <v>3181919</v>
      </c>
      <c r="O67" s="50">
        <f t="shared" si="7"/>
        <v>48.016644785489007</v>
      </c>
      <c r="P67" s="9"/>
    </row>
    <row r="68" spans="1:16">
      <c r="A68" s="12"/>
      <c r="B68" s="25">
        <v>347.4</v>
      </c>
      <c r="C68" s="20" t="s">
        <v>64</v>
      </c>
      <c r="D68" s="49">
        <v>40228</v>
      </c>
      <c r="E68" s="49">
        <v>0</v>
      </c>
      <c r="F68" s="49">
        <v>0</v>
      </c>
      <c r="G68" s="49">
        <v>0</v>
      </c>
      <c r="H68" s="49">
        <v>0</v>
      </c>
      <c r="I68" s="49">
        <v>181630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0"/>
        <v>221858</v>
      </c>
      <c r="O68" s="50">
        <f t="shared" si="7"/>
        <v>3.3479409057298506</v>
      </c>
      <c r="P68" s="9"/>
    </row>
    <row r="69" spans="1:16">
      <c r="A69" s="12"/>
      <c r="B69" s="25">
        <v>347.5</v>
      </c>
      <c r="C69" s="20" t="s">
        <v>65</v>
      </c>
      <c r="D69" s="49">
        <v>52045</v>
      </c>
      <c r="E69" s="49">
        <v>0</v>
      </c>
      <c r="F69" s="49">
        <v>0</v>
      </c>
      <c r="G69" s="49">
        <v>0</v>
      </c>
      <c r="H69" s="49">
        <v>0</v>
      </c>
      <c r="I69" s="49">
        <v>5101578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0"/>
        <v>5153623</v>
      </c>
      <c r="O69" s="50">
        <f t="shared" ref="O69:O96" si="11">(N69/O$98)</f>
        <v>77.770579624850981</v>
      </c>
      <c r="P69" s="9"/>
    </row>
    <row r="70" spans="1:16">
      <c r="A70" s="12"/>
      <c r="B70" s="25">
        <v>349</v>
      </c>
      <c r="C70" s="20" t="s">
        <v>1</v>
      </c>
      <c r="D70" s="49">
        <v>1381630</v>
      </c>
      <c r="E70" s="49">
        <v>0</v>
      </c>
      <c r="F70" s="49">
        <v>0</v>
      </c>
      <c r="G70" s="49">
        <v>0</v>
      </c>
      <c r="H70" s="49">
        <v>0</v>
      </c>
      <c r="I70" s="49">
        <v>757500</v>
      </c>
      <c r="J70" s="49">
        <v>0</v>
      </c>
      <c r="K70" s="49">
        <v>0</v>
      </c>
      <c r="L70" s="49">
        <v>0</v>
      </c>
      <c r="M70" s="49">
        <v>9513</v>
      </c>
      <c r="N70" s="49">
        <f t="shared" si="10"/>
        <v>2148643</v>
      </c>
      <c r="O70" s="50">
        <f t="shared" si="11"/>
        <v>32.424027042117494</v>
      </c>
      <c r="P70" s="9"/>
    </row>
    <row r="71" spans="1:16" ht="15.75">
      <c r="A71" s="29" t="s">
        <v>50</v>
      </c>
      <c r="B71" s="30"/>
      <c r="C71" s="31"/>
      <c r="D71" s="32">
        <f t="shared" ref="D71:M71" si="12">SUM(D72:D76)</f>
        <v>490258</v>
      </c>
      <c r="E71" s="32">
        <f t="shared" si="12"/>
        <v>95556</v>
      </c>
      <c r="F71" s="32">
        <f t="shared" si="12"/>
        <v>0</v>
      </c>
      <c r="G71" s="32">
        <f t="shared" si="12"/>
        <v>0</v>
      </c>
      <c r="H71" s="32">
        <f t="shared" si="12"/>
        <v>0</v>
      </c>
      <c r="I71" s="32">
        <f t="shared" si="12"/>
        <v>0</v>
      </c>
      <c r="J71" s="32">
        <f t="shared" si="12"/>
        <v>0</v>
      </c>
      <c r="K71" s="32">
        <f t="shared" si="12"/>
        <v>0</v>
      </c>
      <c r="L71" s="32">
        <f t="shared" si="12"/>
        <v>0</v>
      </c>
      <c r="M71" s="32">
        <f t="shared" si="12"/>
        <v>0</v>
      </c>
      <c r="N71" s="32">
        <f t="shared" ref="N71:N78" si="13">SUM(D71:M71)</f>
        <v>585814</v>
      </c>
      <c r="O71" s="45">
        <f t="shared" si="11"/>
        <v>8.8402070412120661</v>
      </c>
      <c r="P71" s="10"/>
    </row>
    <row r="72" spans="1:16">
      <c r="A72" s="13"/>
      <c r="B72" s="39">
        <v>351.1</v>
      </c>
      <c r="C72" s="21" t="s">
        <v>68</v>
      </c>
      <c r="D72" s="49">
        <v>119545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3"/>
        <v>119545</v>
      </c>
      <c r="O72" s="50">
        <f t="shared" si="11"/>
        <v>1.8039899195678091</v>
      </c>
      <c r="P72" s="9"/>
    </row>
    <row r="73" spans="1:16">
      <c r="A73" s="13"/>
      <c r="B73" s="39">
        <v>351.9</v>
      </c>
      <c r="C73" s="21" t="s">
        <v>143</v>
      </c>
      <c r="D73" s="49">
        <v>11401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3"/>
        <v>11401</v>
      </c>
      <c r="O73" s="50">
        <f t="shared" si="11"/>
        <v>0.17204641827757405</v>
      </c>
      <c r="P73" s="9"/>
    </row>
    <row r="74" spans="1:16">
      <c r="A74" s="13"/>
      <c r="B74" s="39">
        <v>354</v>
      </c>
      <c r="C74" s="21" t="s">
        <v>69</v>
      </c>
      <c r="D74" s="49">
        <v>359062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f t="shared" si="13"/>
        <v>359062</v>
      </c>
      <c r="O74" s="50">
        <f t="shared" si="11"/>
        <v>5.4184133882626346</v>
      </c>
      <c r="P74" s="9"/>
    </row>
    <row r="75" spans="1:16">
      <c r="A75" s="13"/>
      <c r="B75" s="39">
        <v>355</v>
      </c>
      <c r="C75" s="21" t="s">
        <v>70</v>
      </c>
      <c r="D75" s="49">
        <v>0</v>
      </c>
      <c r="E75" s="49">
        <v>66403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f t="shared" si="13"/>
        <v>66403</v>
      </c>
      <c r="O75" s="50">
        <f t="shared" si="11"/>
        <v>1.0020523035598412</v>
      </c>
      <c r="P75" s="9"/>
    </row>
    <row r="76" spans="1:16">
      <c r="A76" s="13"/>
      <c r="B76" s="39">
        <v>358.2</v>
      </c>
      <c r="C76" s="21" t="s">
        <v>144</v>
      </c>
      <c r="D76" s="49">
        <v>250</v>
      </c>
      <c r="E76" s="49">
        <v>29153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f t="shared" si="13"/>
        <v>29403</v>
      </c>
      <c r="O76" s="50">
        <f t="shared" si="11"/>
        <v>0.44370501154420755</v>
      </c>
      <c r="P76" s="9"/>
    </row>
    <row r="77" spans="1:16" ht="15.75">
      <c r="A77" s="29" t="s">
        <v>4</v>
      </c>
      <c r="B77" s="30"/>
      <c r="C77" s="31"/>
      <c r="D77" s="32">
        <f t="shared" ref="D77:M77" si="14">SUM(D78:D86)</f>
        <v>1922859</v>
      </c>
      <c r="E77" s="32">
        <f t="shared" si="14"/>
        <v>506965</v>
      </c>
      <c r="F77" s="32">
        <f t="shared" si="14"/>
        <v>17770</v>
      </c>
      <c r="G77" s="32">
        <f t="shared" si="14"/>
        <v>114010</v>
      </c>
      <c r="H77" s="32">
        <f t="shared" si="14"/>
        <v>0</v>
      </c>
      <c r="I77" s="32">
        <f t="shared" si="14"/>
        <v>1484431</v>
      </c>
      <c r="J77" s="32">
        <f t="shared" si="14"/>
        <v>74266</v>
      </c>
      <c r="K77" s="32">
        <f t="shared" si="14"/>
        <v>24945211</v>
      </c>
      <c r="L77" s="32">
        <f t="shared" si="14"/>
        <v>0</v>
      </c>
      <c r="M77" s="32">
        <f t="shared" si="14"/>
        <v>76371</v>
      </c>
      <c r="N77" s="32">
        <f t="shared" si="13"/>
        <v>29141883</v>
      </c>
      <c r="O77" s="45">
        <f t="shared" si="11"/>
        <v>439.76463398071439</v>
      </c>
      <c r="P77" s="10"/>
    </row>
    <row r="78" spans="1:16">
      <c r="A78" s="12"/>
      <c r="B78" s="25">
        <v>361.1</v>
      </c>
      <c r="C78" s="20" t="s">
        <v>73</v>
      </c>
      <c r="D78" s="49">
        <v>704913</v>
      </c>
      <c r="E78" s="49">
        <v>71001</v>
      </c>
      <c r="F78" s="49">
        <v>17770</v>
      </c>
      <c r="G78" s="49">
        <v>13859</v>
      </c>
      <c r="H78" s="49">
        <v>0</v>
      </c>
      <c r="I78" s="49">
        <v>0</v>
      </c>
      <c r="J78" s="49">
        <v>27749</v>
      </c>
      <c r="K78" s="49">
        <v>2776047</v>
      </c>
      <c r="L78" s="49">
        <v>0</v>
      </c>
      <c r="M78" s="49">
        <v>2439</v>
      </c>
      <c r="N78" s="49">
        <f t="shared" si="13"/>
        <v>3613778</v>
      </c>
      <c r="O78" s="50">
        <f t="shared" si="11"/>
        <v>54.533598925558728</v>
      </c>
      <c r="P78" s="9"/>
    </row>
    <row r="79" spans="1:16">
      <c r="A79" s="12"/>
      <c r="B79" s="25">
        <v>361.3</v>
      </c>
      <c r="C79" s="20" t="s">
        <v>74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11757498</v>
      </c>
      <c r="L79" s="49">
        <v>0</v>
      </c>
      <c r="M79" s="49">
        <v>0</v>
      </c>
      <c r="N79" s="49">
        <f t="shared" ref="N79:N86" si="15">SUM(D79:M79)</f>
        <v>11757498</v>
      </c>
      <c r="O79" s="50">
        <f t="shared" si="11"/>
        <v>177.42613970754675</v>
      </c>
      <c r="P79" s="9"/>
    </row>
    <row r="80" spans="1:16">
      <c r="A80" s="12"/>
      <c r="B80" s="25">
        <v>362</v>
      </c>
      <c r="C80" s="20" t="s">
        <v>75</v>
      </c>
      <c r="D80" s="49">
        <v>103458</v>
      </c>
      <c r="E80" s="49">
        <v>11960</v>
      </c>
      <c r="F80" s="49">
        <v>0</v>
      </c>
      <c r="G80" s="49">
        <v>0</v>
      </c>
      <c r="H80" s="49">
        <v>0</v>
      </c>
      <c r="I80" s="49">
        <v>1202348</v>
      </c>
      <c r="J80" s="49">
        <v>0</v>
      </c>
      <c r="K80" s="49">
        <v>0</v>
      </c>
      <c r="L80" s="49">
        <v>0</v>
      </c>
      <c r="M80" s="49">
        <v>17844</v>
      </c>
      <c r="N80" s="49">
        <f t="shared" si="15"/>
        <v>1335610</v>
      </c>
      <c r="O80" s="50">
        <f t="shared" si="11"/>
        <v>20.154979099702718</v>
      </c>
      <c r="P80" s="9"/>
    </row>
    <row r="81" spans="1:119">
      <c r="A81" s="12"/>
      <c r="B81" s="25">
        <v>364</v>
      </c>
      <c r="C81" s="20" t="s">
        <v>145</v>
      </c>
      <c r="D81" s="49">
        <v>0</v>
      </c>
      <c r="E81" s="49">
        <v>3522</v>
      </c>
      <c r="F81" s="49">
        <v>0</v>
      </c>
      <c r="G81" s="49">
        <v>0</v>
      </c>
      <c r="H81" s="49">
        <v>0</v>
      </c>
      <c r="I81" s="49">
        <v>-25863</v>
      </c>
      <c r="J81" s="49">
        <v>-40469</v>
      </c>
      <c r="K81" s="49">
        <v>0</v>
      </c>
      <c r="L81" s="49">
        <v>0</v>
      </c>
      <c r="M81" s="49">
        <v>0</v>
      </c>
      <c r="N81" s="49">
        <f t="shared" si="15"/>
        <v>-62810</v>
      </c>
      <c r="O81" s="50">
        <f t="shared" si="11"/>
        <v>-0.94783225436491769</v>
      </c>
      <c r="P81" s="9"/>
    </row>
    <row r="82" spans="1:119">
      <c r="A82" s="12"/>
      <c r="B82" s="25">
        <v>365</v>
      </c>
      <c r="C82" s="20" t="s">
        <v>146</v>
      </c>
      <c r="D82" s="49">
        <v>146072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f t="shared" si="15"/>
        <v>146072</v>
      </c>
      <c r="O82" s="50">
        <f t="shared" si="11"/>
        <v>2.2042947470083147</v>
      </c>
      <c r="P82" s="9"/>
    </row>
    <row r="83" spans="1:119">
      <c r="A83" s="12"/>
      <c r="B83" s="25">
        <v>366</v>
      </c>
      <c r="C83" s="20" t="s">
        <v>77</v>
      </c>
      <c r="D83" s="49">
        <v>207027</v>
      </c>
      <c r="E83" s="49">
        <v>292208</v>
      </c>
      <c r="F83" s="49">
        <v>0</v>
      </c>
      <c r="G83" s="49">
        <v>100000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56088</v>
      </c>
      <c r="N83" s="49">
        <f t="shared" si="15"/>
        <v>655323</v>
      </c>
      <c r="O83" s="50">
        <f t="shared" si="11"/>
        <v>9.8891303363665166</v>
      </c>
      <c r="P83" s="9"/>
    </row>
    <row r="84" spans="1:119">
      <c r="A84" s="12"/>
      <c r="B84" s="25">
        <v>368</v>
      </c>
      <c r="C84" s="20" t="s">
        <v>78</v>
      </c>
      <c r="D84" s="49">
        <v>0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10409496</v>
      </c>
      <c r="L84" s="49">
        <v>0</v>
      </c>
      <c r="M84" s="49">
        <v>0</v>
      </c>
      <c r="N84" s="49">
        <f t="shared" si="15"/>
        <v>10409496</v>
      </c>
      <c r="O84" s="50">
        <f t="shared" si="11"/>
        <v>157.08415953642086</v>
      </c>
      <c r="P84" s="9"/>
    </row>
    <row r="85" spans="1:119">
      <c r="A85" s="12"/>
      <c r="B85" s="25">
        <v>369.3</v>
      </c>
      <c r="C85" s="20" t="s">
        <v>112</v>
      </c>
      <c r="D85" s="49">
        <v>378410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2170</v>
      </c>
      <c r="L85" s="49">
        <v>0</v>
      </c>
      <c r="M85" s="49">
        <v>0</v>
      </c>
      <c r="N85" s="49">
        <f t="shared" si="15"/>
        <v>380580</v>
      </c>
      <c r="O85" s="50">
        <f t="shared" si="11"/>
        <v>5.7431300647381045</v>
      </c>
      <c r="P85" s="9"/>
    </row>
    <row r="86" spans="1:119">
      <c r="A86" s="12"/>
      <c r="B86" s="25">
        <v>369.9</v>
      </c>
      <c r="C86" s="20" t="s">
        <v>80</v>
      </c>
      <c r="D86" s="49">
        <v>382979</v>
      </c>
      <c r="E86" s="49">
        <v>128274</v>
      </c>
      <c r="F86" s="49">
        <v>0</v>
      </c>
      <c r="G86" s="49">
        <v>151</v>
      </c>
      <c r="H86" s="49">
        <v>0</v>
      </c>
      <c r="I86" s="49">
        <v>307946</v>
      </c>
      <c r="J86" s="49">
        <v>86986</v>
      </c>
      <c r="K86" s="49">
        <v>0</v>
      </c>
      <c r="L86" s="49">
        <v>0</v>
      </c>
      <c r="M86" s="49">
        <v>0</v>
      </c>
      <c r="N86" s="49">
        <f t="shared" si="15"/>
        <v>906336</v>
      </c>
      <c r="O86" s="50">
        <f t="shared" si="11"/>
        <v>13.677033817737335</v>
      </c>
      <c r="P86" s="9"/>
    </row>
    <row r="87" spans="1:119" ht="15.75">
      <c r="A87" s="29" t="s">
        <v>51</v>
      </c>
      <c r="B87" s="30"/>
      <c r="C87" s="31"/>
      <c r="D87" s="32">
        <f t="shared" ref="D87:M87" si="16">SUM(D88:D95)</f>
        <v>16655390</v>
      </c>
      <c r="E87" s="32">
        <f t="shared" si="16"/>
        <v>2759018</v>
      </c>
      <c r="F87" s="32">
        <f t="shared" si="16"/>
        <v>5452713</v>
      </c>
      <c r="G87" s="32">
        <f t="shared" si="16"/>
        <v>3154225</v>
      </c>
      <c r="H87" s="32">
        <f t="shared" si="16"/>
        <v>0</v>
      </c>
      <c r="I87" s="32">
        <f t="shared" si="16"/>
        <v>7256288</v>
      </c>
      <c r="J87" s="32">
        <f t="shared" si="16"/>
        <v>61537</v>
      </c>
      <c r="K87" s="32">
        <f t="shared" si="16"/>
        <v>0</v>
      </c>
      <c r="L87" s="32">
        <f t="shared" si="16"/>
        <v>0</v>
      </c>
      <c r="M87" s="32">
        <f t="shared" si="16"/>
        <v>0</v>
      </c>
      <c r="N87" s="32">
        <f>SUM(D87:M87)</f>
        <v>35339171</v>
      </c>
      <c r="O87" s="45">
        <f t="shared" si="11"/>
        <v>533.2846062142545</v>
      </c>
      <c r="P87" s="9"/>
    </row>
    <row r="88" spans="1:119">
      <c r="A88" s="12"/>
      <c r="B88" s="25">
        <v>381</v>
      </c>
      <c r="C88" s="20" t="s">
        <v>81</v>
      </c>
      <c r="D88" s="49">
        <v>8000336</v>
      </c>
      <c r="E88" s="49">
        <v>2759018</v>
      </c>
      <c r="F88" s="49">
        <v>3884713</v>
      </c>
      <c r="G88" s="49">
        <v>1136987</v>
      </c>
      <c r="H88" s="49">
        <v>0</v>
      </c>
      <c r="I88" s="49">
        <v>2623586</v>
      </c>
      <c r="J88" s="49">
        <v>0</v>
      </c>
      <c r="K88" s="49">
        <v>0</v>
      </c>
      <c r="L88" s="49">
        <v>0</v>
      </c>
      <c r="M88" s="49">
        <v>0</v>
      </c>
      <c r="N88" s="49">
        <f>SUM(D88:M88)</f>
        <v>18404640</v>
      </c>
      <c r="O88" s="50">
        <f t="shared" si="11"/>
        <v>277.73461904115169</v>
      </c>
      <c r="P88" s="9"/>
    </row>
    <row r="89" spans="1:119">
      <c r="A89" s="12"/>
      <c r="B89" s="25">
        <v>382</v>
      </c>
      <c r="C89" s="20" t="s">
        <v>129</v>
      </c>
      <c r="D89" s="49">
        <v>8197704</v>
      </c>
      <c r="E89" s="49">
        <v>0</v>
      </c>
      <c r="F89" s="49">
        <v>0</v>
      </c>
      <c r="G89" s="49">
        <v>2017238</v>
      </c>
      <c r="H89" s="49">
        <v>0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49">
        <f>SUM(D89:M89)</f>
        <v>10214942</v>
      </c>
      <c r="O89" s="50">
        <f t="shared" si="11"/>
        <v>154.14824875126382</v>
      </c>
      <c r="P89" s="9"/>
    </row>
    <row r="90" spans="1:119">
      <c r="A90" s="12"/>
      <c r="B90" s="25">
        <v>384</v>
      </c>
      <c r="C90" s="20" t="s">
        <v>82</v>
      </c>
      <c r="D90" s="49">
        <v>450000</v>
      </c>
      <c r="E90" s="49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49">
        <f t="shared" ref="N90:N95" si="17">SUM(D90:M90)</f>
        <v>450000</v>
      </c>
      <c r="O90" s="50">
        <f t="shared" si="11"/>
        <v>6.7907103082982481</v>
      </c>
      <c r="P90" s="9"/>
    </row>
    <row r="91" spans="1:119">
      <c r="A91" s="12"/>
      <c r="B91" s="25">
        <v>385</v>
      </c>
      <c r="C91" s="20" t="s">
        <v>173</v>
      </c>
      <c r="D91" s="49">
        <v>0</v>
      </c>
      <c r="E91" s="49">
        <v>0</v>
      </c>
      <c r="F91" s="49">
        <v>1568000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f t="shared" si="17"/>
        <v>1568000</v>
      </c>
      <c r="O91" s="50">
        <f t="shared" si="11"/>
        <v>23.66185280758145</v>
      </c>
      <c r="P91" s="9"/>
    </row>
    <row r="92" spans="1:119">
      <c r="A92" s="12"/>
      <c r="B92" s="25">
        <v>389.1</v>
      </c>
      <c r="C92" s="20" t="s">
        <v>147</v>
      </c>
      <c r="D92" s="49">
        <v>0</v>
      </c>
      <c r="E92" s="49">
        <v>0</v>
      </c>
      <c r="F92" s="49">
        <v>0</v>
      </c>
      <c r="G92" s="49">
        <v>0</v>
      </c>
      <c r="H92" s="49">
        <v>0</v>
      </c>
      <c r="I92" s="49">
        <v>620629</v>
      </c>
      <c r="J92" s="49">
        <v>8317</v>
      </c>
      <c r="K92" s="49">
        <v>0</v>
      </c>
      <c r="L92" s="49">
        <v>0</v>
      </c>
      <c r="M92" s="49">
        <v>0</v>
      </c>
      <c r="N92" s="49">
        <f t="shared" si="17"/>
        <v>628946</v>
      </c>
      <c r="O92" s="50">
        <f t="shared" si="11"/>
        <v>9.491089079028777</v>
      </c>
      <c r="P92" s="9"/>
    </row>
    <row r="93" spans="1:119">
      <c r="A93" s="12"/>
      <c r="B93" s="25">
        <v>389.3</v>
      </c>
      <c r="C93" s="20" t="s">
        <v>154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1558843</v>
      </c>
      <c r="J93" s="49">
        <v>0</v>
      </c>
      <c r="K93" s="49">
        <v>0</v>
      </c>
      <c r="L93" s="49">
        <v>0</v>
      </c>
      <c r="M93" s="49">
        <v>0</v>
      </c>
      <c r="N93" s="49">
        <f t="shared" si="17"/>
        <v>1558843</v>
      </c>
      <c r="O93" s="50">
        <f t="shared" si="11"/>
        <v>23.523669398041257</v>
      </c>
      <c r="P93" s="9"/>
    </row>
    <row r="94" spans="1:119">
      <c r="A94" s="12"/>
      <c r="B94" s="25">
        <v>389.4</v>
      </c>
      <c r="C94" s="20" t="s">
        <v>149</v>
      </c>
      <c r="D94" s="49">
        <v>7350</v>
      </c>
      <c r="E94" s="49">
        <v>0</v>
      </c>
      <c r="F94" s="49">
        <v>0</v>
      </c>
      <c r="G94" s="49">
        <v>0</v>
      </c>
      <c r="H94" s="49">
        <v>0</v>
      </c>
      <c r="I94" s="49">
        <v>2448965</v>
      </c>
      <c r="J94" s="49">
        <v>0</v>
      </c>
      <c r="K94" s="49">
        <v>0</v>
      </c>
      <c r="L94" s="49">
        <v>0</v>
      </c>
      <c r="M94" s="49">
        <v>0</v>
      </c>
      <c r="N94" s="49">
        <f t="shared" si="17"/>
        <v>2456315</v>
      </c>
      <c r="O94" s="50">
        <f t="shared" si="11"/>
        <v>37.066941313172471</v>
      </c>
      <c r="P94" s="9"/>
    </row>
    <row r="95" spans="1:119" ht="15.75" thickBot="1">
      <c r="A95" s="12"/>
      <c r="B95" s="25">
        <v>389.9</v>
      </c>
      <c r="C95" s="20" t="s">
        <v>174</v>
      </c>
      <c r="D95" s="49">
        <v>0</v>
      </c>
      <c r="E95" s="49">
        <v>0</v>
      </c>
      <c r="F95" s="49">
        <v>0</v>
      </c>
      <c r="G95" s="49">
        <v>0</v>
      </c>
      <c r="H95" s="49">
        <v>0</v>
      </c>
      <c r="I95" s="49">
        <v>4265</v>
      </c>
      <c r="J95" s="49">
        <v>53220</v>
      </c>
      <c r="K95" s="49">
        <v>0</v>
      </c>
      <c r="L95" s="49">
        <v>0</v>
      </c>
      <c r="M95" s="49">
        <v>0</v>
      </c>
      <c r="N95" s="49">
        <f t="shared" si="17"/>
        <v>57485</v>
      </c>
      <c r="O95" s="50">
        <f t="shared" si="11"/>
        <v>0.86747551571672177</v>
      </c>
      <c r="P95" s="9"/>
    </row>
    <row r="96" spans="1:119" ht="16.5" thickBot="1">
      <c r="A96" s="14" t="s">
        <v>66</v>
      </c>
      <c r="B96" s="23"/>
      <c r="C96" s="22"/>
      <c r="D96" s="15">
        <f t="shared" ref="D96:M96" si="18">SUM(D5,D17,D35,D54,D71,D77,D87)</f>
        <v>77962815</v>
      </c>
      <c r="E96" s="15">
        <f t="shared" si="18"/>
        <v>25198017</v>
      </c>
      <c r="F96" s="15">
        <f t="shared" si="18"/>
        <v>6916925</v>
      </c>
      <c r="G96" s="15">
        <f t="shared" si="18"/>
        <v>3279544</v>
      </c>
      <c r="H96" s="15">
        <f t="shared" si="18"/>
        <v>0</v>
      </c>
      <c r="I96" s="15">
        <f t="shared" si="18"/>
        <v>101270706</v>
      </c>
      <c r="J96" s="15">
        <f t="shared" si="18"/>
        <v>15895336</v>
      </c>
      <c r="K96" s="15">
        <f t="shared" si="18"/>
        <v>24945211</v>
      </c>
      <c r="L96" s="15">
        <f t="shared" si="18"/>
        <v>0</v>
      </c>
      <c r="M96" s="15">
        <f t="shared" si="18"/>
        <v>662544</v>
      </c>
      <c r="N96" s="15">
        <f>SUM(D96:M96)</f>
        <v>256131098</v>
      </c>
      <c r="O96" s="38">
        <f t="shared" si="11"/>
        <v>3865.1379721429971</v>
      </c>
      <c r="P96" s="6"/>
      <c r="Q96" s="2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</row>
    <row r="97" spans="1:15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9"/>
    </row>
    <row r="98" spans="1:15">
      <c r="A98" s="40"/>
      <c r="B98" s="41"/>
      <c r="C98" s="41"/>
      <c r="D98" s="42"/>
      <c r="E98" s="42"/>
      <c r="F98" s="42"/>
      <c r="G98" s="42"/>
      <c r="H98" s="42"/>
      <c r="I98" s="42"/>
      <c r="J98" s="42"/>
      <c r="K98" s="42"/>
      <c r="L98" s="121" t="s">
        <v>175</v>
      </c>
      <c r="M98" s="121"/>
      <c r="N98" s="121"/>
      <c r="O98" s="43">
        <v>66267</v>
      </c>
    </row>
    <row r="99" spans="1:15">
      <c r="A99" s="122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100"/>
    </row>
    <row r="100" spans="1:15" ht="15.75" customHeight="1" thickBot="1">
      <c r="A100" s="123" t="s">
        <v>107</v>
      </c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3"/>
    </row>
  </sheetData>
  <mergeCells count="10">
    <mergeCell ref="L98:N98"/>
    <mergeCell ref="A99:O99"/>
    <mergeCell ref="A100:O10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167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83</v>
      </c>
      <c r="B3" s="111"/>
      <c r="C3" s="112"/>
      <c r="D3" s="131" t="s">
        <v>45</v>
      </c>
      <c r="E3" s="132"/>
      <c r="F3" s="132"/>
      <c r="G3" s="132"/>
      <c r="H3" s="133"/>
      <c r="I3" s="131" t="s">
        <v>46</v>
      </c>
      <c r="J3" s="133"/>
      <c r="K3" s="131" t="s">
        <v>48</v>
      </c>
      <c r="L3" s="133"/>
      <c r="M3" s="36"/>
      <c r="N3" s="37"/>
      <c r="O3" s="134" t="s">
        <v>88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39309100</v>
      </c>
      <c r="E5" s="27">
        <f t="shared" si="0"/>
        <v>812323</v>
      </c>
      <c r="F5" s="27">
        <f t="shared" si="0"/>
        <v>1442751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102695</v>
      </c>
      <c r="N5" s="28">
        <f>SUM(D5:M5)</f>
        <v>41666869</v>
      </c>
      <c r="O5" s="33">
        <f t="shared" ref="O5:O36" si="1">(N5/O$93)</f>
        <v>635.46598240021956</v>
      </c>
      <c r="P5" s="6"/>
    </row>
    <row r="6" spans="1:133">
      <c r="A6" s="12"/>
      <c r="B6" s="25">
        <v>311</v>
      </c>
      <c r="C6" s="20" t="s">
        <v>3</v>
      </c>
      <c r="D6" s="49">
        <v>25430983</v>
      </c>
      <c r="E6" s="49">
        <v>0</v>
      </c>
      <c r="F6" s="49">
        <v>1442751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102695</v>
      </c>
      <c r="N6" s="49">
        <f>SUM(D6:M6)</f>
        <v>26976429</v>
      </c>
      <c r="O6" s="50">
        <f t="shared" si="1"/>
        <v>411.42047308941727</v>
      </c>
      <c r="P6" s="9"/>
    </row>
    <row r="7" spans="1:133">
      <c r="A7" s="12"/>
      <c r="B7" s="25">
        <v>312.41000000000003</v>
      </c>
      <c r="C7" s="20" t="s">
        <v>11</v>
      </c>
      <c r="D7" s="49">
        <v>1112962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1112962</v>
      </c>
      <c r="O7" s="50">
        <f t="shared" si="1"/>
        <v>16.973905351614331</v>
      </c>
      <c r="P7" s="9"/>
    </row>
    <row r="8" spans="1:133">
      <c r="A8" s="12"/>
      <c r="B8" s="25">
        <v>312.42</v>
      </c>
      <c r="C8" s="20" t="s">
        <v>115</v>
      </c>
      <c r="D8" s="49">
        <v>0</v>
      </c>
      <c r="E8" s="49">
        <v>812323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812323</v>
      </c>
      <c r="O8" s="50">
        <f t="shared" si="1"/>
        <v>12.388827037166953</v>
      </c>
      <c r="P8" s="9"/>
    </row>
    <row r="9" spans="1:133">
      <c r="A9" s="12"/>
      <c r="B9" s="25">
        <v>312.51</v>
      </c>
      <c r="C9" s="20" t="s">
        <v>90</v>
      </c>
      <c r="D9" s="49">
        <v>349651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>SUM(D9:M9)</f>
        <v>349651</v>
      </c>
      <c r="O9" s="50">
        <f t="shared" si="1"/>
        <v>5.3325656941542494</v>
      </c>
      <c r="P9" s="9"/>
    </row>
    <row r="10" spans="1:133">
      <c r="A10" s="12"/>
      <c r="B10" s="25">
        <v>312.52</v>
      </c>
      <c r="C10" s="20" t="s">
        <v>133</v>
      </c>
      <c r="D10" s="49">
        <v>463523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>SUM(D10:M10)</f>
        <v>463523</v>
      </c>
      <c r="O10" s="50">
        <f t="shared" si="1"/>
        <v>7.0692400372127073</v>
      </c>
      <c r="P10" s="9"/>
    </row>
    <row r="11" spans="1:133">
      <c r="A11" s="12"/>
      <c r="B11" s="25">
        <v>314.10000000000002</v>
      </c>
      <c r="C11" s="20" t="s">
        <v>12</v>
      </c>
      <c r="D11" s="49">
        <v>6796997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6796997</v>
      </c>
      <c r="O11" s="50">
        <f t="shared" si="1"/>
        <v>103.66174564199545</v>
      </c>
      <c r="P11" s="9"/>
    </row>
    <row r="12" spans="1:133">
      <c r="A12" s="12"/>
      <c r="B12" s="25">
        <v>314.3</v>
      </c>
      <c r="C12" s="20" t="s">
        <v>13</v>
      </c>
      <c r="D12" s="49">
        <v>1489506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1489506</v>
      </c>
      <c r="O12" s="50">
        <f t="shared" si="1"/>
        <v>22.716619134042002</v>
      </c>
      <c r="P12" s="9"/>
    </row>
    <row r="13" spans="1:133">
      <c r="A13" s="12"/>
      <c r="B13" s="25">
        <v>314.39999999999998</v>
      </c>
      <c r="C13" s="20" t="s">
        <v>15</v>
      </c>
      <c r="D13" s="49">
        <v>145673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145673</v>
      </c>
      <c r="O13" s="50">
        <f t="shared" si="1"/>
        <v>2.2216748768472905</v>
      </c>
      <c r="P13" s="9"/>
    </row>
    <row r="14" spans="1:133">
      <c r="A14" s="12"/>
      <c r="B14" s="25">
        <v>314.8</v>
      </c>
      <c r="C14" s="20" t="s">
        <v>16</v>
      </c>
      <c r="D14" s="49">
        <v>96237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96237</v>
      </c>
      <c r="O14" s="50">
        <f t="shared" si="1"/>
        <v>1.4677210267046927</v>
      </c>
      <c r="P14" s="9"/>
    </row>
    <row r="15" spans="1:133">
      <c r="A15" s="12"/>
      <c r="B15" s="25">
        <v>315</v>
      </c>
      <c r="C15" s="20" t="s">
        <v>134</v>
      </c>
      <c r="D15" s="49">
        <v>2361217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2361217</v>
      </c>
      <c r="O15" s="50">
        <f t="shared" si="1"/>
        <v>36.011179063276856</v>
      </c>
      <c r="P15" s="9"/>
    </row>
    <row r="16" spans="1:133">
      <c r="A16" s="12"/>
      <c r="B16" s="25">
        <v>316</v>
      </c>
      <c r="C16" s="20" t="s">
        <v>135</v>
      </c>
      <c r="D16" s="49">
        <v>1062351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1062351</v>
      </c>
      <c r="O16" s="50">
        <f t="shared" si="1"/>
        <v>16.202031447787828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SUM(D18:D32)</f>
        <v>6262321</v>
      </c>
      <c r="E17" s="32">
        <f t="shared" si="3"/>
        <v>5047698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455472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11765491</v>
      </c>
      <c r="O17" s="45">
        <f t="shared" si="1"/>
        <v>179.43679177660175</v>
      </c>
      <c r="P17" s="10"/>
    </row>
    <row r="18" spans="1:16">
      <c r="A18" s="12"/>
      <c r="B18" s="25">
        <v>322</v>
      </c>
      <c r="C18" s="20" t="s">
        <v>0</v>
      </c>
      <c r="D18" s="49">
        <v>0</v>
      </c>
      <c r="E18" s="49">
        <v>3035235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>SUM(D18:M18)</f>
        <v>3035235</v>
      </c>
      <c r="O18" s="50">
        <f t="shared" si="1"/>
        <v>46.290701398526743</v>
      </c>
      <c r="P18" s="9"/>
    </row>
    <row r="19" spans="1:16">
      <c r="A19" s="12"/>
      <c r="B19" s="25">
        <v>323.10000000000002</v>
      </c>
      <c r="C19" s="20" t="s">
        <v>19</v>
      </c>
      <c r="D19" s="49">
        <v>5653667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ref="N19:N31" si="4">SUM(D19:M19)</f>
        <v>5653667</v>
      </c>
      <c r="O19" s="50">
        <f t="shared" si="1"/>
        <v>86.224694596531904</v>
      </c>
      <c r="P19" s="9"/>
    </row>
    <row r="20" spans="1:16">
      <c r="A20" s="12"/>
      <c r="B20" s="25">
        <v>323.39999999999998</v>
      </c>
      <c r="C20" s="20" t="s">
        <v>20</v>
      </c>
      <c r="D20" s="49">
        <v>275368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275368</v>
      </c>
      <c r="O20" s="50">
        <f t="shared" si="1"/>
        <v>4.1996675258125027</v>
      </c>
      <c r="P20" s="9"/>
    </row>
    <row r="21" spans="1:16">
      <c r="A21" s="12"/>
      <c r="B21" s="25">
        <v>323.7</v>
      </c>
      <c r="C21" s="20" t="s">
        <v>117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241614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241614</v>
      </c>
      <c r="O21" s="50">
        <f t="shared" si="1"/>
        <v>3.6848815751345909</v>
      </c>
      <c r="P21" s="9"/>
    </row>
    <row r="22" spans="1:16">
      <c r="A22" s="12"/>
      <c r="B22" s="25">
        <v>323.89999999999998</v>
      </c>
      <c r="C22" s="20" t="s">
        <v>21</v>
      </c>
      <c r="D22" s="49">
        <v>183342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183342</v>
      </c>
      <c r="O22" s="50">
        <f t="shared" si="1"/>
        <v>2.7961689212890239</v>
      </c>
      <c r="P22" s="9"/>
    </row>
    <row r="23" spans="1:16">
      <c r="A23" s="12"/>
      <c r="B23" s="25">
        <v>324.11</v>
      </c>
      <c r="C23" s="20" t="s">
        <v>22</v>
      </c>
      <c r="D23" s="49">
        <v>0</v>
      </c>
      <c r="E23" s="49">
        <v>39908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39908</v>
      </c>
      <c r="O23" s="50">
        <f t="shared" si="1"/>
        <v>0.60864127865302198</v>
      </c>
      <c r="P23" s="9"/>
    </row>
    <row r="24" spans="1:16">
      <c r="A24" s="12"/>
      <c r="B24" s="25">
        <v>324.12</v>
      </c>
      <c r="C24" s="20" t="s">
        <v>157</v>
      </c>
      <c r="D24" s="49">
        <v>0</v>
      </c>
      <c r="E24" s="49">
        <v>505363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505363</v>
      </c>
      <c r="O24" s="50">
        <f t="shared" si="1"/>
        <v>7.707346459454925</v>
      </c>
      <c r="P24" s="9"/>
    </row>
    <row r="25" spans="1:16">
      <c r="A25" s="12"/>
      <c r="B25" s="25">
        <v>324.31</v>
      </c>
      <c r="C25" s="20" t="s">
        <v>23</v>
      </c>
      <c r="D25" s="49">
        <v>0</v>
      </c>
      <c r="E25" s="49">
        <v>22611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22611</v>
      </c>
      <c r="O25" s="50">
        <f t="shared" si="1"/>
        <v>0.3448428373164148</v>
      </c>
      <c r="P25" s="9"/>
    </row>
    <row r="26" spans="1:16">
      <c r="A26" s="12"/>
      <c r="B26" s="25">
        <v>324.32</v>
      </c>
      <c r="C26" s="20" t="s">
        <v>158</v>
      </c>
      <c r="D26" s="49">
        <v>0</v>
      </c>
      <c r="E26" s="49">
        <v>382218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382218</v>
      </c>
      <c r="O26" s="50">
        <f t="shared" si="1"/>
        <v>5.8292485778340373</v>
      </c>
      <c r="P26" s="9"/>
    </row>
    <row r="27" spans="1:16">
      <c r="A27" s="12"/>
      <c r="B27" s="25">
        <v>324.61</v>
      </c>
      <c r="C27" s="20" t="s">
        <v>24</v>
      </c>
      <c r="D27" s="49">
        <v>0</v>
      </c>
      <c r="E27" s="49">
        <v>107375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107375</v>
      </c>
      <c r="O27" s="50">
        <f t="shared" si="1"/>
        <v>1.6375878845185987</v>
      </c>
      <c r="P27" s="9"/>
    </row>
    <row r="28" spans="1:16">
      <c r="A28" s="12"/>
      <c r="B28" s="25">
        <v>324.62</v>
      </c>
      <c r="C28" s="20" t="s">
        <v>159</v>
      </c>
      <c r="D28" s="49">
        <v>0</v>
      </c>
      <c r="E28" s="49">
        <v>155431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155431</v>
      </c>
      <c r="O28" s="50">
        <f t="shared" si="1"/>
        <v>2.3704952035260565</v>
      </c>
      <c r="P28" s="9"/>
    </row>
    <row r="29" spans="1:16">
      <c r="A29" s="12"/>
      <c r="B29" s="25">
        <v>324.70999999999998</v>
      </c>
      <c r="C29" s="20" t="s">
        <v>25</v>
      </c>
      <c r="D29" s="49">
        <v>0</v>
      </c>
      <c r="E29" s="49">
        <v>45898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45898</v>
      </c>
      <c r="O29" s="50">
        <f t="shared" si="1"/>
        <v>0.69999542466714448</v>
      </c>
      <c r="P29" s="9"/>
    </row>
    <row r="30" spans="1:16">
      <c r="A30" s="12"/>
      <c r="B30" s="25">
        <v>324.72000000000003</v>
      </c>
      <c r="C30" s="20" t="s">
        <v>160</v>
      </c>
      <c r="D30" s="49">
        <v>0</v>
      </c>
      <c r="E30" s="49">
        <v>587103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587103</v>
      </c>
      <c r="O30" s="50">
        <f t="shared" si="1"/>
        <v>8.9539721514740194</v>
      </c>
      <c r="P30" s="9"/>
    </row>
    <row r="31" spans="1:16">
      <c r="A31" s="12"/>
      <c r="B31" s="25">
        <v>325.10000000000002</v>
      </c>
      <c r="C31" s="20" t="s">
        <v>152</v>
      </c>
      <c r="D31" s="49">
        <v>47900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4"/>
        <v>47900</v>
      </c>
      <c r="O31" s="50">
        <f t="shared" si="1"/>
        <v>0.73052814592261583</v>
      </c>
      <c r="P31" s="9"/>
    </row>
    <row r="32" spans="1:16">
      <c r="A32" s="12"/>
      <c r="B32" s="25">
        <v>329</v>
      </c>
      <c r="C32" s="20" t="s">
        <v>27</v>
      </c>
      <c r="D32" s="49">
        <v>102044</v>
      </c>
      <c r="E32" s="49">
        <v>166556</v>
      </c>
      <c r="F32" s="49">
        <v>0</v>
      </c>
      <c r="G32" s="49">
        <v>0</v>
      </c>
      <c r="H32" s="49">
        <v>0</v>
      </c>
      <c r="I32" s="49">
        <v>213858</v>
      </c>
      <c r="J32" s="49">
        <v>0</v>
      </c>
      <c r="K32" s="49">
        <v>0</v>
      </c>
      <c r="L32" s="49">
        <v>0</v>
      </c>
      <c r="M32" s="49">
        <v>0</v>
      </c>
      <c r="N32" s="49">
        <f t="shared" ref="N32:N37" si="5">SUM(D32:M32)</f>
        <v>482458</v>
      </c>
      <c r="O32" s="50">
        <f t="shared" si="1"/>
        <v>7.3580197959401543</v>
      </c>
      <c r="P32" s="9"/>
    </row>
    <row r="33" spans="1:16" ht="15.75">
      <c r="A33" s="29" t="s">
        <v>29</v>
      </c>
      <c r="B33" s="30"/>
      <c r="C33" s="31"/>
      <c r="D33" s="32">
        <f t="shared" ref="D33:M33" si="6">SUM(D34:D51)</f>
        <v>7033802</v>
      </c>
      <c r="E33" s="32">
        <f t="shared" si="6"/>
        <v>7265647</v>
      </c>
      <c r="F33" s="32">
        <f t="shared" si="6"/>
        <v>0</v>
      </c>
      <c r="G33" s="32">
        <f t="shared" si="6"/>
        <v>702291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44">
        <f t="shared" si="5"/>
        <v>15001740</v>
      </c>
      <c r="O33" s="45">
        <f t="shared" si="1"/>
        <v>228.79317970382345</v>
      </c>
      <c r="P33" s="10"/>
    </row>
    <row r="34" spans="1:16">
      <c r="A34" s="12"/>
      <c r="B34" s="25">
        <v>331.2</v>
      </c>
      <c r="C34" s="20" t="s">
        <v>28</v>
      </c>
      <c r="D34" s="49">
        <v>6938</v>
      </c>
      <c r="E34" s="49">
        <v>434044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5"/>
        <v>440982</v>
      </c>
      <c r="O34" s="50">
        <f t="shared" si="1"/>
        <v>6.7254647775625678</v>
      </c>
      <c r="P34" s="9"/>
    </row>
    <row r="35" spans="1:16">
      <c r="A35" s="12"/>
      <c r="B35" s="25">
        <v>331.39</v>
      </c>
      <c r="C35" s="20" t="s">
        <v>119</v>
      </c>
      <c r="D35" s="49">
        <v>0</v>
      </c>
      <c r="E35" s="49">
        <v>111732</v>
      </c>
      <c r="F35" s="49">
        <v>0</v>
      </c>
      <c r="G35" s="49">
        <v>163412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5"/>
        <v>275144</v>
      </c>
      <c r="O35" s="50">
        <f t="shared" si="1"/>
        <v>4.1962512772804219</v>
      </c>
      <c r="P35" s="9"/>
    </row>
    <row r="36" spans="1:16">
      <c r="A36" s="12"/>
      <c r="B36" s="25">
        <v>331.49</v>
      </c>
      <c r="C36" s="20" t="s">
        <v>98</v>
      </c>
      <c r="D36" s="49">
        <v>0</v>
      </c>
      <c r="E36" s="49">
        <v>465000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5"/>
        <v>465000</v>
      </c>
      <c r="O36" s="50">
        <f t="shared" si="1"/>
        <v>7.0917659259711145</v>
      </c>
      <c r="P36" s="9"/>
    </row>
    <row r="37" spans="1:16">
      <c r="A37" s="12"/>
      <c r="B37" s="25">
        <v>331.5</v>
      </c>
      <c r="C37" s="20" t="s">
        <v>30</v>
      </c>
      <c r="D37" s="49">
        <v>85279</v>
      </c>
      <c r="E37" s="49">
        <v>2230999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5"/>
        <v>2316278</v>
      </c>
      <c r="O37" s="50">
        <f t="shared" ref="O37:O68" si="7">(N37/O$93)</f>
        <v>35.325809452637678</v>
      </c>
      <c r="P37" s="9"/>
    </row>
    <row r="38" spans="1:16">
      <c r="A38" s="12"/>
      <c r="B38" s="25">
        <v>334.49</v>
      </c>
      <c r="C38" s="20" t="s">
        <v>33</v>
      </c>
      <c r="D38" s="49">
        <v>718968</v>
      </c>
      <c r="E38" s="49">
        <v>454102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ref="N38:N47" si="8">SUM(D38:M38)</f>
        <v>1173070</v>
      </c>
      <c r="O38" s="50">
        <f t="shared" si="7"/>
        <v>17.890619042535345</v>
      </c>
      <c r="P38" s="9"/>
    </row>
    <row r="39" spans="1:16">
      <c r="A39" s="12"/>
      <c r="B39" s="25">
        <v>334.5</v>
      </c>
      <c r="C39" s="20" t="s">
        <v>34</v>
      </c>
      <c r="D39" s="49">
        <v>0</v>
      </c>
      <c r="E39" s="49">
        <v>116055</v>
      </c>
      <c r="F39" s="49">
        <v>0</v>
      </c>
      <c r="G39" s="49">
        <v>518245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8"/>
        <v>634300</v>
      </c>
      <c r="O39" s="50">
        <f t="shared" si="7"/>
        <v>9.673778767405329</v>
      </c>
      <c r="P39" s="9"/>
    </row>
    <row r="40" spans="1:16">
      <c r="A40" s="12"/>
      <c r="B40" s="25">
        <v>334.7</v>
      </c>
      <c r="C40" s="20" t="s">
        <v>35</v>
      </c>
      <c r="D40" s="49">
        <v>0</v>
      </c>
      <c r="E40" s="49">
        <v>32479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8"/>
        <v>32479</v>
      </c>
      <c r="O40" s="50">
        <f t="shared" si="7"/>
        <v>0.49534078604218457</v>
      </c>
      <c r="P40" s="9"/>
    </row>
    <row r="41" spans="1:16">
      <c r="A41" s="12"/>
      <c r="B41" s="25">
        <v>335.12</v>
      </c>
      <c r="C41" s="20" t="s">
        <v>136</v>
      </c>
      <c r="D41" s="49">
        <v>2239774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2239774</v>
      </c>
      <c r="O41" s="50">
        <f t="shared" si="7"/>
        <v>34.159038570055969</v>
      </c>
      <c r="P41" s="9"/>
    </row>
    <row r="42" spans="1:16">
      <c r="A42" s="12"/>
      <c r="B42" s="25">
        <v>335.14</v>
      </c>
      <c r="C42" s="20" t="s">
        <v>137</v>
      </c>
      <c r="D42" s="49">
        <v>33097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33097</v>
      </c>
      <c r="O42" s="50">
        <f t="shared" si="7"/>
        <v>0.50476597172444293</v>
      </c>
      <c r="P42" s="9"/>
    </row>
    <row r="43" spans="1:16">
      <c r="A43" s="12"/>
      <c r="B43" s="25">
        <v>335.15</v>
      </c>
      <c r="C43" s="20" t="s">
        <v>138</v>
      </c>
      <c r="D43" s="49">
        <v>83471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8"/>
        <v>83471</v>
      </c>
      <c r="O43" s="50">
        <f t="shared" si="7"/>
        <v>1.2730253625951289</v>
      </c>
      <c r="P43" s="9"/>
    </row>
    <row r="44" spans="1:16">
      <c r="A44" s="12"/>
      <c r="B44" s="25">
        <v>335.18</v>
      </c>
      <c r="C44" s="20" t="s">
        <v>139</v>
      </c>
      <c r="D44" s="49">
        <v>3539341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8"/>
        <v>3539341</v>
      </c>
      <c r="O44" s="50">
        <f t="shared" si="7"/>
        <v>53.978877213317269</v>
      </c>
      <c r="P44" s="9"/>
    </row>
    <row r="45" spans="1:16">
      <c r="A45" s="12"/>
      <c r="B45" s="25">
        <v>335.21</v>
      </c>
      <c r="C45" s="20" t="s">
        <v>41</v>
      </c>
      <c r="D45" s="49">
        <v>38389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8"/>
        <v>38389</v>
      </c>
      <c r="O45" s="50">
        <f t="shared" si="7"/>
        <v>0.58547484329484967</v>
      </c>
      <c r="P45" s="9"/>
    </row>
    <row r="46" spans="1:16">
      <c r="A46" s="12"/>
      <c r="B46" s="25">
        <v>335.49</v>
      </c>
      <c r="C46" s="20" t="s">
        <v>121</v>
      </c>
      <c r="D46" s="49">
        <v>80258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8"/>
        <v>80258</v>
      </c>
      <c r="O46" s="50">
        <f t="shared" si="7"/>
        <v>1.2240235477130961</v>
      </c>
      <c r="P46" s="9"/>
    </row>
    <row r="47" spans="1:16">
      <c r="A47" s="12"/>
      <c r="B47" s="25">
        <v>335.5</v>
      </c>
      <c r="C47" s="20" t="s">
        <v>122</v>
      </c>
      <c r="D47" s="49">
        <v>0</v>
      </c>
      <c r="E47" s="49">
        <v>325807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8"/>
        <v>325807</v>
      </c>
      <c r="O47" s="50">
        <f t="shared" si="7"/>
        <v>4.9689182388018729</v>
      </c>
      <c r="P47" s="9"/>
    </row>
    <row r="48" spans="1:16">
      <c r="A48" s="12"/>
      <c r="B48" s="25">
        <v>337.6</v>
      </c>
      <c r="C48" s="20" t="s">
        <v>100</v>
      </c>
      <c r="D48" s="49">
        <v>0</v>
      </c>
      <c r="E48" s="49">
        <v>294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>SUM(D48:M48)</f>
        <v>294</v>
      </c>
      <c r="O48" s="50">
        <f t="shared" si="7"/>
        <v>4.4838261983559304E-3</v>
      </c>
      <c r="P48" s="9"/>
    </row>
    <row r="49" spans="1:16">
      <c r="A49" s="12"/>
      <c r="B49" s="25">
        <v>337.7</v>
      </c>
      <c r="C49" s="20" t="s">
        <v>101</v>
      </c>
      <c r="D49" s="49">
        <v>0</v>
      </c>
      <c r="E49" s="49">
        <v>120602</v>
      </c>
      <c r="F49" s="49">
        <v>0</v>
      </c>
      <c r="G49" s="49">
        <v>20634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>SUM(D49:M49)</f>
        <v>141236</v>
      </c>
      <c r="O49" s="50">
        <f t="shared" si="7"/>
        <v>2.1540057039149598</v>
      </c>
      <c r="P49" s="9"/>
    </row>
    <row r="50" spans="1:16">
      <c r="A50" s="12"/>
      <c r="B50" s="25">
        <v>338</v>
      </c>
      <c r="C50" s="20" t="s">
        <v>43</v>
      </c>
      <c r="D50" s="49">
        <v>58224</v>
      </c>
      <c r="E50" s="49">
        <v>2974533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>SUM(D50:M50)</f>
        <v>3032757</v>
      </c>
      <c r="O50" s="50">
        <f t="shared" si="7"/>
        <v>46.252909149140599</v>
      </c>
      <c r="P50" s="9"/>
    </row>
    <row r="51" spans="1:16">
      <c r="A51" s="12"/>
      <c r="B51" s="25">
        <v>339</v>
      </c>
      <c r="C51" s="20" t="s">
        <v>44</v>
      </c>
      <c r="D51" s="49">
        <v>150063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>SUM(D51:M51)</f>
        <v>150063</v>
      </c>
      <c r="O51" s="50">
        <f t="shared" si="7"/>
        <v>2.2886272476322653</v>
      </c>
      <c r="P51" s="9"/>
    </row>
    <row r="52" spans="1:16" ht="15.75">
      <c r="A52" s="29" t="s">
        <v>49</v>
      </c>
      <c r="B52" s="30"/>
      <c r="C52" s="31"/>
      <c r="D52" s="32">
        <f t="shared" ref="D52:M52" si="9">SUM(D53:D67)</f>
        <v>3320644</v>
      </c>
      <c r="E52" s="32">
        <f t="shared" si="9"/>
        <v>331817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85827082</v>
      </c>
      <c r="J52" s="32">
        <f t="shared" si="9"/>
        <v>15060075</v>
      </c>
      <c r="K52" s="32">
        <f t="shared" si="9"/>
        <v>0</v>
      </c>
      <c r="L52" s="32">
        <f t="shared" si="9"/>
        <v>0</v>
      </c>
      <c r="M52" s="32">
        <f t="shared" si="9"/>
        <v>536294</v>
      </c>
      <c r="N52" s="32">
        <f>SUM(D52:M52)</f>
        <v>105075912</v>
      </c>
      <c r="O52" s="45">
        <f t="shared" si="7"/>
        <v>1602.5242416385793</v>
      </c>
      <c r="P52" s="10"/>
    </row>
    <row r="53" spans="1:16">
      <c r="A53" s="12"/>
      <c r="B53" s="25">
        <v>341.2</v>
      </c>
      <c r="C53" s="20" t="s">
        <v>140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15060075</v>
      </c>
      <c r="K53" s="49">
        <v>0</v>
      </c>
      <c r="L53" s="49">
        <v>0</v>
      </c>
      <c r="M53" s="49">
        <v>0</v>
      </c>
      <c r="N53" s="49">
        <f t="shared" ref="N53:N67" si="10">SUM(D53:M53)</f>
        <v>15060075</v>
      </c>
      <c r="O53" s="50">
        <f t="shared" si="7"/>
        <v>229.68285317756866</v>
      </c>
      <c r="P53" s="9"/>
    </row>
    <row r="54" spans="1:16">
      <c r="A54" s="12"/>
      <c r="B54" s="25">
        <v>341.3</v>
      </c>
      <c r="C54" s="20" t="s">
        <v>141</v>
      </c>
      <c r="D54" s="49">
        <v>507475</v>
      </c>
      <c r="E54" s="49">
        <v>292692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0"/>
        <v>800167</v>
      </c>
      <c r="O54" s="50">
        <f t="shared" si="7"/>
        <v>12.203434549863502</v>
      </c>
      <c r="P54" s="9"/>
    </row>
    <row r="55" spans="1:16">
      <c r="A55" s="12"/>
      <c r="B55" s="25">
        <v>342.1</v>
      </c>
      <c r="C55" s="20" t="s">
        <v>54</v>
      </c>
      <c r="D55" s="49">
        <v>977503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0"/>
        <v>977503</v>
      </c>
      <c r="O55" s="50">
        <f t="shared" si="7"/>
        <v>14.908005307386112</v>
      </c>
      <c r="P55" s="9"/>
    </row>
    <row r="56" spans="1:16">
      <c r="A56" s="12"/>
      <c r="B56" s="25">
        <v>342.2</v>
      </c>
      <c r="C56" s="20" t="s">
        <v>55</v>
      </c>
      <c r="D56" s="49">
        <v>33704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0"/>
        <v>33704</v>
      </c>
      <c r="O56" s="50">
        <f t="shared" si="7"/>
        <v>0.51402339520200091</v>
      </c>
      <c r="P56" s="9"/>
    </row>
    <row r="57" spans="1:16">
      <c r="A57" s="12"/>
      <c r="B57" s="25">
        <v>343.4</v>
      </c>
      <c r="C57" s="20" t="s">
        <v>56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15689255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0"/>
        <v>15689255</v>
      </c>
      <c r="O57" s="50">
        <f t="shared" si="7"/>
        <v>239.27854626424073</v>
      </c>
      <c r="P57" s="9"/>
    </row>
    <row r="58" spans="1:16">
      <c r="A58" s="12"/>
      <c r="B58" s="25">
        <v>343.6</v>
      </c>
      <c r="C58" s="20" t="s">
        <v>57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49996857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0"/>
        <v>49996857</v>
      </c>
      <c r="O58" s="50">
        <f t="shared" si="7"/>
        <v>762.50754167365676</v>
      </c>
      <c r="P58" s="9"/>
    </row>
    <row r="59" spans="1:16">
      <c r="A59" s="12"/>
      <c r="B59" s="25">
        <v>343.7</v>
      </c>
      <c r="C59" s="20" t="s">
        <v>124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11265223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0"/>
        <v>11265223</v>
      </c>
      <c r="O59" s="50">
        <f t="shared" si="7"/>
        <v>171.80714972014215</v>
      </c>
      <c r="P59" s="9"/>
    </row>
    <row r="60" spans="1:16">
      <c r="A60" s="12"/>
      <c r="B60" s="25">
        <v>343.9</v>
      </c>
      <c r="C60" s="20" t="s">
        <v>58</v>
      </c>
      <c r="D60" s="49">
        <v>37420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0"/>
        <v>37420</v>
      </c>
      <c r="O60" s="50">
        <f t="shared" si="7"/>
        <v>0.57069651817169698</v>
      </c>
      <c r="P60" s="9"/>
    </row>
    <row r="61" spans="1:16">
      <c r="A61" s="12"/>
      <c r="B61" s="25">
        <v>344.5</v>
      </c>
      <c r="C61" s="20" t="s">
        <v>142</v>
      </c>
      <c r="D61" s="49">
        <v>95511</v>
      </c>
      <c r="E61" s="49">
        <v>0</v>
      </c>
      <c r="F61" s="49">
        <v>0</v>
      </c>
      <c r="G61" s="49">
        <v>0</v>
      </c>
      <c r="H61" s="49">
        <v>0</v>
      </c>
      <c r="I61" s="49">
        <v>566548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0"/>
        <v>662059</v>
      </c>
      <c r="O61" s="50">
        <f t="shared" si="7"/>
        <v>10.097134316521528</v>
      </c>
      <c r="P61" s="9"/>
    </row>
    <row r="62" spans="1:16">
      <c r="A62" s="12"/>
      <c r="B62" s="25">
        <v>345.9</v>
      </c>
      <c r="C62" s="20" t="s">
        <v>61</v>
      </c>
      <c r="D62" s="49">
        <v>0</v>
      </c>
      <c r="E62" s="49">
        <v>39125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515254</v>
      </c>
      <c r="N62" s="49">
        <f t="shared" si="10"/>
        <v>554379</v>
      </c>
      <c r="O62" s="50">
        <f t="shared" si="7"/>
        <v>8.4548948435998721</v>
      </c>
      <c r="P62" s="9"/>
    </row>
    <row r="63" spans="1:16">
      <c r="A63" s="12"/>
      <c r="B63" s="25">
        <v>347.2</v>
      </c>
      <c r="C63" s="20" t="s">
        <v>62</v>
      </c>
      <c r="D63" s="49">
        <v>152478</v>
      </c>
      <c r="E63" s="49">
        <v>0</v>
      </c>
      <c r="F63" s="49">
        <v>0</v>
      </c>
      <c r="G63" s="49">
        <v>0</v>
      </c>
      <c r="H63" s="49">
        <v>0</v>
      </c>
      <c r="I63" s="49">
        <v>1313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0"/>
        <v>153791</v>
      </c>
      <c r="O63" s="50">
        <f t="shared" si="7"/>
        <v>2.3454833839161799</v>
      </c>
      <c r="P63" s="9"/>
    </row>
    <row r="64" spans="1:16">
      <c r="A64" s="12"/>
      <c r="B64" s="25">
        <v>347.3</v>
      </c>
      <c r="C64" s="20" t="s">
        <v>63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2483499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0"/>
        <v>2483499</v>
      </c>
      <c r="O64" s="50">
        <f t="shared" si="7"/>
        <v>37.876115237383523</v>
      </c>
      <c r="P64" s="9"/>
    </row>
    <row r="65" spans="1:16">
      <c r="A65" s="12"/>
      <c r="B65" s="25">
        <v>347.4</v>
      </c>
      <c r="C65" s="20" t="s">
        <v>64</v>
      </c>
      <c r="D65" s="49">
        <v>32865</v>
      </c>
      <c r="E65" s="49">
        <v>0</v>
      </c>
      <c r="F65" s="49">
        <v>0</v>
      </c>
      <c r="G65" s="49">
        <v>0</v>
      </c>
      <c r="H65" s="49">
        <v>0</v>
      </c>
      <c r="I65" s="49">
        <v>224375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0"/>
        <v>257240</v>
      </c>
      <c r="O65" s="50">
        <f t="shared" si="7"/>
        <v>3.9231954124662569</v>
      </c>
      <c r="P65" s="9"/>
    </row>
    <row r="66" spans="1:16">
      <c r="A66" s="12"/>
      <c r="B66" s="25">
        <v>347.5</v>
      </c>
      <c r="C66" s="20" t="s">
        <v>65</v>
      </c>
      <c r="D66" s="49">
        <v>19932</v>
      </c>
      <c r="E66" s="49">
        <v>0</v>
      </c>
      <c r="F66" s="49">
        <v>0</v>
      </c>
      <c r="G66" s="49">
        <v>0</v>
      </c>
      <c r="H66" s="49">
        <v>0</v>
      </c>
      <c r="I66" s="49">
        <v>4863480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0"/>
        <v>4883412</v>
      </c>
      <c r="O66" s="50">
        <f t="shared" si="7"/>
        <v>74.477451234577316</v>
      </c>
      <c r="P66" s="9"/>
    </row>
    <row r="67" spans="1:16">
      <c r="A67" s="12"/>
      <c r="B67" s="25">
        <v>349</v>
      </c>
      <c r="C67" s="20" t="s">
        <v>1</v>
      </c>
      <c r="D67" s="49">
        <v>1463756</v>
      </c>
      <c r="E67" s="49">
        <v>0</v>
      </c>
      <c r="F67" s="49">
        <v>0</v>
      </c>
      <c r="G67" s="49">
        <v>0</v>
      </c>
      <c r="H67" s="49">
        <v>0</v>
      </c>
      <c r="I67" s="49">
        <v>736532</v>
      </c>
      <c r="J67" s="49">
        <v>0</v>
      </c>
      <c r="K67" s="49">
        <v>0</v>
      </c>
      <c r="L67" s="49">
        <v>0</v>
      </c>
      <c r="M67" s="49">
        <v>21040</v>
      </c>
      <c r="N67" s="49">
        <f t="shared" si="10"/>
        <v>2221328</v>
      </c>
      <c r="O67" s="50">
        <f t="shared" si="7"/>
        <v>33.877716603882931</v>
      </c>
      <c r="P67" s="9"/>
    </row>
    <row r="68" spans="1:16" ht="15.75">
      <c r="A68" s="29" t="s">
        <v>50</v>
      </c>
      <c r="B68" s="30"/>
      <c r="C68" s="31"/>
      <c r="D68" s="32">
        <f t="shared" ref="D68:M68" si="11">SUM(D69:D73)</f>
        <v>394456</v>
      </c>
      <c r="E68" s="32">
        <f t="shared" si="11"/>
        <v>306068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ref="N68:N75" si="12">SUM(D68:M68)</f>
        <v>700524</v>
      </c>
      <c r="O68" s="45">
        <f t="shared" si="7"/>
        <v>10.683768244139761</v>
      </c>
      <c r="P68" s="10"/>
    </row>
    <row r="69" spans="1:16">
      <c r="A69" s="13"/>
      <c r="B69" s="39">
        <v>351.1</v>
      </c>
      <c r="C69" s="21" t="s">
        <v>68</v>
      </c>
      <c r="D69" s="49">
        <v>109790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2"/>
        <v>109790</v>
      </c>
      <c r="O69" s="50">
        <f t="shared" ref="O69:O91" si="13">(N69/O$93)</f>
        <v>1.6744193140050938</v>
      </c>
      <c r="P69" s="9"/>
    </row>
    <row r="70" spans="1:16">
      <c r="A70" s="13"/>
      <c r="B70" s="39">
        <v>351.9</v>
      </c>
      <c r="C70" s="21" t="s">
        <v>143</v>
      </c>
      <c r="D70" s="49">
        <v>18430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2"/>
        <v>18430</v>
      </c>
      <c r="O70" s="50">
        <f t="shared" si="13"/>
        <v>0.28107794842074763</v>
      </c>
      <c r="P70" s="9"/>
    </row>
    <row r="71" spans="1:16">
      <c r="A71" s="13"/>
      <c r="B71" s="39">
        <v>354</v>
      </c>
      <c r="C71" s="21" t="s">
        <v>69</v>
      </c>
      <c r="D71" s="49">
        <v>265236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2"/>
        <v>265236</v>
      </c>
      <c r="O71" s="50">
        <f t="shared" si="13"/>
        <v>4.0451432841739239</v>
      </c>
      <c r="P71" s="9"/>
    </row>
    <row r="72" spans="1:16">
      <c r="A72" s="13"/>
      <c r="B72" s="39">
        <v>355</v>
      </c>
      <c r="C72" s="21" t="s">
        <v>70</v>
      </c>
      <c r="D72" s="49">
        <v>0</v>
      </c>
      <c r="E72" s="49">
        <v>134392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2"/>
        <v>134392</v>
      </c>
      <c r="O72" s="50">
        <f t="shared" si="13"/>
        <v>2.0496271103722794</v>
      </c>
      <c r="P72" s="9"/>
    </row>
    <row r="73" spans="1:16">
      <c r="A73" s="13"/>
      <c r="B73" s="39">
        <v>358.2</v>
      </c>
      <c r="C73" s="21" t="s">
        <v>144</v>
      </c>
      <c r="D73" s="49">
        <v>1000</v>
      </c>
      <c r="E73" s="49">
        <v>171676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2"/>
        <v>172676</v>
      </c>
      <c r="O73" s="50">
        <f t="shared" si="13"/>
        <v>2.6335005871677164</v>
      </c>
      <c r="P73" s="9"/>
    </row>
    <row r="74" spans="1:16" ht="15.75">
      <c r="A74" s="29" t="s">
        <v>4</v>
      </c>
      <c r="B74" s="30"/>
      <c r="C74" s="31"/>
      <c r="D74" s="32">
        <f t="shared" ref="D74:M74" si="14">SUM(D75:D83)</f>
        <v>2881898</v>
      </c>
      <c r="E74" s="32">
        <f t="shared" si="14"/>
        <v>91186</v>
      </c>
      <c r="F74" s="32">
        <f t="shared" si="14"/>
        <v>4293</v>
      </c>
      <c r="G74" s="32">
        <f t="shared" si="14"/>
        <v>5113</v>
      </c>
      <c r="H74" s="32">
        <f t="shared" si="14"/>
        <v>0</v>
      </c>
      <c r="I74" s="32">
        <f t="shared" si="14"/>
        <v>1715256</v>
      </c>
      <c r="J74" s="32">
        <f t="shared" si="14"/>
        <v>30846</v>
      </c>
      <c r="K74" s="32">
        <f t="shared" si="14"/>
        <v>25818668</v>
      </c>
      <c r="L74" s="32">
        <f t="shared" si="14"/>
        <v>0</v>
      </c>
      <c r="M74" s="32">
        <f t="shared" si="14"/>
        <v>21288</v>
      </c>
      <c r="N74" s="32">
        <f t="shared" si="12"/>
        <v>30568548</v>
      </c>
      <c r="O74" s="45">
        <f t="shared" si="13"/>
        <v>466.20427336088699</v>
      </c>
      <c r="P74" s="10"/>
    </row>
    <row r="75" spans="1:16">
      <c r="A75" s="12"/>
      <c r="B75" s="25">
        <v>361.1</v>
      </c>
      <c r="C75" s="20" t="s">
        <v>73</v>
      </c>
      <c r="D75" s="49">
        <v>358231</v>
      </c>
      <c r="E75" s="49">
        <v>24732</v>
      </c>
      <c r="F75" s="49">
        <v>4293</v>
      </c>
      <c r="G75" s="49">
        <v>5113</v>
      </c>
      <c r="H75" s="49">
        <v>0</v>
      </c>
      <c r="I75" s="49">
        <v>0</v>
      </c>
      <c r="J75" s="49">
        <v>0</v>
      </c>
      <c r="K75" s="49">
        <v>2344676</v>
      </c>
      <c r="L75" s="49">
        <v>0</v>
      </c>
      <c r="M75" s="49">
        <v>29</v>
      </c>
      <c r="N75" s="49">
        <f t="shared" si="12"/>
        <v>2737074</v>
      </c>
      <c r="O75" s="50">
        <f t="shared" si="13"/>
        <v>41.743415333465506</v>
      </c>
      <c r="P75" s="9"/>
    </row>
    <row r="76" spans="1:16">
      <c r="A76" s="12"/>
      <c r="B76" s="25">
        <v>361.3</v>
      </c>
      <c r="C76" s="20" t="s">
        <v>74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14305594</v>
      </c>
      <c r="L76" s="49">
        <v>0</v>
      </c>
      <c r="M76" s="49">
        <v>0</v>
      </c>
      <c r="N76" s="49">
        <f t="shared" ref="N76:N83" si="15">SUM(D76:M76)</f>
        <v>14305594</v>
      </c>
      <c r="O76" s="50">
        <f t="shared" si="13"/>
        <v>218.17618081715446</v>
      </c>
      <c r="P76" s="9"/>
    </row>
    <row r="77" spans="1:16">
      <c r="A77" s="12"/>
      <c r="B77" s="25">
        <v>362</v>
      </c>
      <c r="C77" s="20" t="s">
        <v>75</v>
      </c>
      <c r="D77" s="49">
        <v>113882</v>
      </c>
      <c r="E77" s="49">
        <v>11500</v>
      </c>
      <c r="F77" s="49">
        <v>0</v>
      </c>
      <c r="G77" s="49">
        <v>0</v>
      </c>
      <c r="H77" s="49">
        <v>0</v>
      </c>
      <c r="I77" s="49">
        <v>1170393</v>
      </c>
      <c r="J77" s="49">
        <v>0</v>
      </c>
      <c r="K77" s="49">
        <v>0</v>
      </c>
      <c r="L77" s="49">
        <v>0</v>
      </c>
      <c r="M77" s="49">
        <v>21259</v>
      </c>
      <c r="N77" s="49">
        <f t="shared" si="15"/>
        <v>1317034</v>
      </c>
      <c r="O77" s="50">
        <f t="shared" si="13"/>
        <v>20.086229773216001</v>
      </c>
      <c r="P77" s="9"/>
    </row>
    <row r="78" spans="1:16">
      <c r="A78" s="12"/>
      <c r="B78" s="25">
        <v>364</v>
      </c>
      <c r="C78" s="20" t="s">
        <v>145</v>
      </c>
      <c r="D78" s="49">
        <v>1494149</v>
      </c>
      <c r="E78" s="49">
        <v>0</v>
      </c>
      <c r="F78" s="49">
        <v>0</v>
      </c>
      <c r="G78" s="49">
        <v>0</v>
      </c>
      <c r="H78" s="49">
        <v>0</v>
      </c>
      <c r="I78" s="49">
        <v>-69936</v>
      </c>
      <c r="J78" s="49">
        <v>6834</v>
      </c>
      <c r="K78" s="49">
        <v>0</v>
      </c>
      <c r="L78" s="49">
        <v>0</v>
      </c>
      <c r="M78" s="49">
        <v>0</v>
      </c>
      <c r="N78" s="49">
        <f t="shared" si="15"/>
        <v>1431047</v>
      </c>
      <c r="O78" s="50">
        <f t="shared" si="13"/>
        <v>21.825054522716528</v>
      </c>
      <c r="P78" s="9"/>
    </row>
    <row r="79" spans="1:16">
      <c r="A79" s="12"/>
      <c r="B79" s="25">
        <v>365</v>
      </c>
      <c r="C79" s="20" t="s">
        <v>146</v>
      </c>
      <c r="D79" s="49">
        <v>52869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f t="shared" si="15"/>
        <v>52869</v>
      </c>
      <c r="O79" s="50">
        <f t="shared" si="13"/>
        <v>0.80631090911863834</v>
      </c>
      <c r="P79" s="9"/>
    </row>
    <row r="80" spans="1:16">
      <c r="A80" s="12"/>
      <c r="B80" s="25">
        <v>366</v>
      </c>
      <c r="C80" s="20" t="s">
        <v>77</v>
      </c>
      <c r="D80" s="49">
        <v>188426</v>
      </c>
      <c r="E80" s="49">
        <v>0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0</v>
      </c>
      <c r="N80" s="49">
        <f t="shared" si="15"/>
        <v>188426</v>
      </c>
      <c r="O80" s="50">
        <f t="shared" si="13"/>
        <v>2.8737055620796412</v>
      </c>
      <c r="P80" s="9"/>
    </row>
    <row r="81" spans="1:119">
      <c r="A81" s="12"/>
      <c r="B81" s="25">
        <v>368</v>
      </c>
      <c r="C81" s="20" t="s">
        <v>78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9165653</v>
      </c>
      <c r="L81" s="49">
        <v>0</v>
      </c>
      <c r="M81" s="49">
        <v>0</v>
      </c>
      <c r="N81" s="49">
        <f t="shared" si="15"/>
        <v>9165653</v>
      </c>
      <c r="O81" s="50">
        <f t="shared" si="13"/>
        <v>139.78637770897834</v>
      </c>
      <c r="P81" s="9"/>
    </row>
    <row r="82" spans="1:119">
      <c r="A82" s="12"/>
      <c r="B82" s="25">
        <v>369.3</v>
      </c>
      <c r="C82" s="20" t="s">
        <v>112</v>
      </c>
      <c r="D82" s="49">
        <v>90000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2745</v>
      </c>
      <c r="L82" s="49">
        <v>0</v>
      </c>
      <c r="M82" s="49">
        <v>0</v>
      </c>
      <c r="N82" s="49">
        <f t="shared" si="15"/>
        <v>92745</v>
      </c>
      <c r="O82" s="50">
        <f t="shared" si="13"/>
        <v>1.4144641522670773</v>
      </c>
      <c r="P82" s="9"/>
    </row>
    <row r="83" spans="1:119">
      <c r="A83" s="12"/>
      <c r="B83" s="25">
        <v>369.9</v>
      </c>
      <c r="C83" s="20" t="s">
        <v>80</v>
      </c>
      <c r="D83" s="49">
        <v>584341</v>
      </c>
      <c r="E83" s="49">
        <v>54954</v>
      </c>
      <c r="F83" s="49">
        <v>0</v>
      </c>
      <c r="G83" s="49">
        <v>0</v>
      </c>
      <c r="H83" s="49">
        <v>0</v>
      </c>
      <c r="I83" s="49">
        <v>614799</v>
      </c>
      <c r="J83" s="49">
        <v>24012</v>
      </c>
      <c r="K83" s="49">
        <v>0</v>
      </c>
      <c r="L83" s="49">
        <v>0</v>
      </c>
      <c r="M83" s="49">
        <v>0</v>
      </c>
      <c r="N83" s="49">
        <f t="shared" si="15"/>
        <v>1278106</v>
      </c>
      <c r="O83" s="50">
        <f t="shared" si="13"/>
        <v>19.492534581890833</v>
      </c>
      <c r="P83" s="9"/>
    </row>
    <row r="84" spans="1:119" ht="15.75">
      <c r="A84" s="29" t="s">
        <v>51</v>
      </c>
      <c r="B84" s="30"/>
      <c r="C84" s="31"/>
      <c r="D84" s="32">
        <f t="shared" ref="D84:M84" si="16">SUM(D85:D90)</f>
        <v>18878780</v>
      </c>
      <c r="E84" s="32">
        <f t="shared" si="16"/>
        <v>3549263</v>
      </c>
      <c r="F84" s="32">
        <f t="shared" si="16"/>
        <v>4046715</v>
      </c>
      <c r="G84" s="32">
        <f t="shared" si="16"/>
        <v>3100971</v>
      </c>
      <c r="H84" s="32">
        <f t="shared" si="16"/>
        <v>0</v>
      </c>
      <c r="I84" s="32">
        <f t="shared" si="16"/>
        <v>4650670</v>
      </c>
      <c r="J84" s="32">
        <f t="shared" si="16"/>
        <v>12171</v>
      </c>
      <c r="K84" s="32">
        <f t="shared" si="16"/>
        <v>0</v>
      </c>
      <c r="L84" s="32">
        <f t="shared" si="16"/>
        <v>0</v>
      </c>
      <c r="M84" s="32">
        <f t="shared" si="16"/>
        <v>126006</v>
      </c>
      <c r="N84" s="32">
        <f t="shared" ref="N84:N91" si="17">SUM(D84:M84)</f>
        <v>34364576</v>
      </c>
      <c r="O84" s="45">
        <f t="shared" si="13"/>
        <v>524.09791212310699</v>
      </c>
      <c r="P84" s="9"/>
    </row>
    <row r="85" spans="1:119">
      <c r="A85" s="12"/>
      <c r="B85" s="25">
        <v>381</v>
      </c>
      <c r="C85" s="20" t="s">
        <v>81</v>
      </c>
      <c r="D85" s="49">
        <v>7683389</v>
      </c>
      <c r="E85" s="49">
        <v>3549263</v>
      </c>
      <c r="F85" s="49">
        <v>4046715</v>
      </c>
      <c r="G85" s="49">
        <v>2800971</v>
      </c>
      <c r="H85" s="49">
        <v>0</v>
      </c>
      <c r="I85" s="49">
        <v>1630775</v>
      </c>
      <c r="J85" s="49">
        <v>0</v>
      </c>
      <c r="K85" s="49">
        <v>0</v>
      </c>
      <c r="L85" s="49">
        <v>0</v>
      </c>
      <c r="M85" s="49">
        <v>0</v>
      </c>
      <c r="N85" s="49">
        <f t="shared" si="17"/>
        <v>19711113</v>
      </c>
      <c r="O85" s="50">
        <f t="shared" si="13"/>
        <v>300.6163430889597</v>
      </c>
      <c r="P85" s="9"/>
    </row>
    <row r="86" spans="1:119">
      <c r="A86" s="12"/>
      <c r="B86" s="25">
        <v>382</v>
      </c>
      <c r="C86" s="20" t="s">
        <v>129</v>
      </c>
      <c r="D86" s="49">
        <v>10405648</v>
      </c>
      <c r="E86" s="49">
        <v>0</v>
      </c>
      <c r="F86" s="49">
        <v>0</v>
      </c>
      <c r="G86" s="49">
        <v>300000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f t="shared" si="17"/>
        <v>10705648</v>
      </c>
      <c r="O86" s="50">
        <f t="shared" si="13"/>
        <v>163.2730101114856</v>
      </c>
      <c r="P86" s="9"/>
    </row>
    <row r="87" spans="1:119">
      <c r="A87" s="12"/>
      <c r="B87" s="25">
        <v>384</v>
      </c>
      <c r="C87" s="20" t="s">
        <v>82</v>
      </c>
      <c r="D87" s="49">
        <v>789743</v>
      </c>
      <c r="E87" s="49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49">
        <f t="shared" si="17"/>
        <v>789743</v>
      </c>
      <c r="O87" s="50">
        <f t="shared" si="13"/>
        <v>12.044456984245604</v>
      </c>
      <c r="P87" s="9"/>
    </row>
    <row r="88" spans="1:119">
      <c r="A88" s="12"/>
      <c r="B88" s="25">
        <v>389.1</v>
      </c>
      <c r="C88" s="20" t="s">
        <v>147</v>
      </c>
      <c r="D88" s="49">
        <v>0</v>
      </c>
      <c r="E88" s="49">
        <v>0</v>
      </c>
      <c r="F88" s="49">
        <v>0</v>
      </c>
      <c r="G88" s="49">
        <v>0</v>
      </c>
      <c r="H88" s="49">
        <v>0</v>
      </c>
      <c r="I88" s="49">
        <v>517045</v>
      </c>
      <c r="J88" s="49">
        <v>12171</v>
      </c>
      <c r="K88" s="49">
        <v>0</v>
      </c>
      <c r="L88" s="49">
        <v>0</v>
      </c>
      <c r="M88" s="49">
        <v>0</v>
      </c>
      <c r="N88" s="49">
        <f t="shared" si="17"/>
        <v>529216</v>
      </c>
      <c r="O88" s="50">
        <f t="shared" si="13"/>
        <v>8.071131174792967</v>
      </c>
      <c r="P88" s="9"/>
    </row>
    <row r="89" spans="1:119">
      <c r="A89" s="12"/>
      <c r="B89" s="25">
        <v>389.3</v>
      </c>
      <c r="C89" s="20" t="s">
        <v>154</v>
      </c>
      <c r="D89" s="49">
        <v>0</v>
      </c>
      <c r="E89" s="49">
        <v>0</v>
      </c>
      <c r="F89" s="49">
        <v>0</v>
      </c>
      <c r="G89" s="49">
        <v>0</v>
      </c>
      <c r="H89" s="49">
        <v>0</v>
      </c>
      <c r="I89" s="49">
        <v>1213852</v>
      </c>
      <c r="J89" s="49">
        <v>0</v>
      </c>
      <c r="K89" s="49">
        <v>0</v>
      </c>
      <c r="L89" s="49">
        <v>0</v>
      </c>
      <c r="M89" s="49">
        <v>0</v>
      </c>
      <c r="N89" s="49">
        <f t="shared" si="17"/>
        <v>1213852</v>
      </c>
      <c r="O89" s="50">
        <f t="shared" si="13"/>
        <v>18.512589790907288</v>
      </c>
      <c r="P89" s="9"/>
    </row>
    <row r="90" spans="1:119" ht="15.75" thickBot="1">
      <c r="A90" s="12"/>
      <c r="B90" s="25">
        <v>389.4</v>
      </c>
      <c r="C90" s="20" t="s">
        <v>149</v>
      </c>
      <c r="D90" s="49">
        <v>0</v>
      </c>
      <c r="E90" s="49">
        <v>0</v>
      </c>
      <c r="F90" s="49">
        <v>0</v>
      </c>
      <c r="G90" s="49">
        <v>0</v>
      </c>
      <c r="H90" s="49">
        <v>0</v>
      </c>
      <c r="I90" s="49">
        <v>1288998</v>
      </c>
      <c r="J90" s="49">
        <v>0</v>
      </c>
      <c r="K90" s="49">
        <v>0</v>
      </c>
      <c r="L90" s="49">
        <v>0</v>
      </c>
      <c r="M90" s="49">
        <v>126006</v>
      </c>
      <c r="N90" s="49">
        <f t="shared" si="17"/>
        <v>1415004</v>
      </c>
      <c r="O90" s="50">
        <f t="shared" si="13"/>
        <v>21.580380972715766</v>
      </c>
      <c r="P90" s="9"/>
    </row>
    <row r="91" spans="1:119" ht="16.5" thickBot="1">
      <c r="A91" s="14" t="s">
        <v>66</v>
      </c>
      <c r="B91" s="23"/>
      <c r="C91" s="22"/>
      <c r="D91" s="15">
        <f t="shared" ref="D91:M91" si="18">SUM(D5,D17,D33,D52,D68,D74,D84)</f>
        <v>78081001</v>
      </c>
      <c r="E91" s="15">
        <f t="shared" si="18"/>
        <v>17404002</v>
      </c>
      <c r="F91" s="15">
        <f t="shared" si="18"/>
        <v>5493759</v>
      </c>
      <c r="G91" s="15">
        <f t="shared" si="18"/>
        <v>3808375</v>
      </c>
      <c r="H91" s="15">
        <f t="shared" si="18"/>
        <v>0</v>
      </c>
      <c r="I91" s="15">
        <f t="shared" si="18"/>
        <v>92648480</v>
      </c>
      <c r="J91" s="15">
        <f t="shared" si="18"/>
        <v>15103092</v>
      </c>
      <c r="K91" s="15">
        <f t="shared" si="18"/>
        <v>25818668</v>
      </c>
      <c r="L91" s="15">
        <f t="shared" si="18"/>
        <v>0</v>
      </c>
      <c r="M91" s="15">
        <f t="shared" si="18"/>
        <v>786283</v>
      </c>
      <c r="N91" s="15">
        <f t="shared" si="17"/>
        <v>239143660</v>
      </c>
      <c r="O91" s="38">
        <f t="shared" si="13"/>
        <v>3647.2061492473576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0"/>
      <c r="B93" s="41"/>
      <c r="C93" s="41"/>
      <c r="D93" s="42"/>
      <c r="E93" s="42"/>
      <c r="F93" s="42"/>
      <c r="G93" s="42"/>
      <c r="H93" s="42"/>
      <c r="I93" s="42"/>
      <c r="J93" s="42"/>
      <c r="K93" s="42"/>
      <c r="L93" s="121" t="s">
        <v>168</v>
      </c>
      <c r="M93" s="121"/>
      <c r="N93" s="121"/>
      <c r="O93" s="43">
        <v>65569</v>
      </c>
    </row>
    <row r="94" spans="1:119">
      <c r="A94" s="122"/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100"/>
    </row>
    <row r="95" spans="1:119" ht="15.75" customHeight="1" thickBot="1">
      <c r="A95" s="123" t="s">
        <v>107</v>
      </c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3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83</v>
      </c>
      <c r="B3" s="111"/>
      <c r="C3" s="112"/>
      <c r="D3" s="131" t="s">
        <v>45</v>
      </c>
      <c r="E3" s="132"/>
      <c r="F3" s="132"/>
      <c r="G3" s="132"/>
      <c r="H3" s="133"/>
      <c r="I3" s="131" t="s">
        <v>46</v>
      </c>
      <c r="J3" s="133"/>
      <c r="K3" s="131" t="s">
        <v>48</v>
      </c>
      <c r="L3" s="133"/>
      <c r="M3" s="36"/>
      <c r="N3" s="37"/>
      <c r="O3" s="134" t="s">
        <v>88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38025321</v>
      </c>
      <c r="E5" s="27">
        <f t="shared" si="0"/>
        <v>795605</v>
      </c>
      <c r="F5" s="27">
        <f t="shared" si="0"/>
        <v>1439768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99374</v>
      </c>
      <c r="N5" s="28">
        <f>SUM(D5:M5)</f>
        <v>40360068</v>
      </c>
      <c r="O5" s="33">
        <f t="shared" ref="O5:O36" si="1">(N5/O$94)</f>
        <v>625.06881011011478</v>
      </c>
      <c r="P5" s="6"/>
    </row>
    <row r="6" spans="1:133">
      <c r="A6" s="12"/>
      <c r="B6" s="25">
        <v>311</v>
      </c>
      <c r="C6" s="20" t="s">
        <v>3</v>
      </c>
      <c r="D6" s="49">
        <v>24202750</v>
      </c>
      <c r="E6" s="49">
        <v>0</v>
      </c>
      <c r="F6" s="49">
        <v>1439768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99374</v>
      </c>
      <c r="N6" s="49">
        <f>SUM(D6:M6)</f>
        <v>25741892</v>
      </c>
      <c r="O6" s="50">
        <f t="shared" si="1"/>
        <v>398.67261379299663</v>
      </c>
      <c r="P6" s="9"/>
    </row>
    <row r="7" spans="1:133">
      <c r="A7" s="12"/>
      <c r="B7" s="25">
        <v>312.41000000000003</v>
      </c>
      <c r="C7" s="20" t="s">
        <v>11</v>
      </c>
      <c r="D7" s="49">
        <v>1070694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1070694</v>
      </c>
      <c r="O7" s="50">
        <f t="shared" si="1"/>
        <v>16.582167913394972</v>
      </c>
      <c r="P7" s="9"/>
    </row>
    <row r="8" spans="1:133">
      <c r="A8" s="12"/>
      <c r="B8" s="25">
        <v>312.42</v>
      </c>
      <c r="C8" s="20" t="s">
        <v>115</v>
      </c>
      <c r="D8" s="49">
        <v>0</v>
      </c>
      <c r="E8" s="49">
        <v>795605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795605</v>
      </c>
      <c r="O8" s="50">
        <f t="shared" si="1"/>
        <v>12.32177980145271</v>
      </c>
      <c r="P8" s="9"/>
    </row>
    <row r="9" spans="1:133">
      <c r="A9" s="12"/>
      <c r="B9" s="25">
        <v>312.51</v>
      </c>
      <c r="C9" s="20" t="s">
        <v>90</v>
      </c>
      <c r="D9" s="49">
        <v>477355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>SUM(D9:M9)</f>
        <v>477355</v>
      </c>
      <c r="O9" s="50">
        <f t="shared" si="1"/>
        <v>7.3929439824064183</v>
      </c>
      <c r="P9" s="9"/>
    </row>
    <row r="10" spans="1:133">
      <c r="A10" s="12"/>
      <c r="B10" s="25">
        <v>312.52</v>
      </c>
      <c r="C10" s="20" t="s">
        <v>133</v>
      </c>
      <c r="D10" s="49">
        <v>426100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>SUM(D10:M10)</f>
        <v>426100</v>
      </c>
      <c r="O10" s="50">
        <f t="shared" si="1"/>
        <v>6.5991420031284367</v>
      </c>
      <c r="P10" s="9"/>
    </row>
    <row r="11" spans="1:133">
      <c r="A11" s="12"/>
      <c r="B11" s="25">
        <v>314.10000000000002</v>
      </c>
      <c r="C11" s="20" t="s">
        <v>12</v>
      </c>
      <c r="D11" s="49">
        <v>6602091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6602091</v>
      </c>
      <c r="O11" s="50">
        <f t="shared" si="1"/>
        <v>102.24861775774752</v>
      </c>
      <c r="P11" s="9"/>
    </row>
    <row r="12" spans="1:133">
      <c r="A12" s="12"/>
      <c r="B12" s="25">
        <v>314.3</v>
      </c>
      <c r="C12" s="20" t="s">
        <v>13</v>
      </c>
      <c r="D12" s="49">
        <v>1456577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1456577</v>
      </c>
      <c r="O12" s="50">
        <f t="shared" si="1"/>
        <v>22.558456844615836</v>
      </c>
      <c r="P12" s="9"/>
    </row>
    <row r="13" spans="1:133">
      <c r="A13" s="12"/>
      <c r="B13" s="25">
        <v>314.39999999999998</v>
      </c>
      <c r="C13" s="20" t="s">
        <v>15</v>
      </c>
      <c r="D13" s="49">
        <v>152682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152682</v>
      </c>
      <c r="O13" s="50">
        <f t="shared" si="1"/>
        <v>2.3646331831064442</v>
      </c>
      <c r="P13" s="9"/>
    </row>
    <row r="14" spans="1:133">
      <c r="A14" s="12"/>
      <c r="B14" s="25">
        <v>314.8</v>
      </c>
      <c r="C14" s="20" t="s">
        <v>16</v>
      </c>
      <c r="D14" s="49">
        <v>109184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109184</v>
      </c>
      <c r="O14" s="50">
        <f t="shared" si="1"/>
        <v>1.6909662531555389</v>
      </c>
      <c r="P14" s="9"/>
    </row>
    <row r="15" spans="1:133">
      <c r="A15" s="12"/>
      <c r="B15" s="25">
        <v>315</v>
      </c>
      <c r="C15" s="20" t="s">
        <v>134</v>
      </c>
      <c r="D15" s="49">
        <v>2441355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2441355</v>
      </c>
      <c r="O15" s="50">
        <f t="shared" si="1"/>
        <v>37.810017190912049</v>
      </c>
      <c r="P15" s="9"/>
    </row>
    <row r="16" spans="1:133">
      <c r="A16" s="12"/>
      <c r="B16" s="25">
        <v>316</v>
      </c>
      <c r="C16" s="20" t="s">
        <v>135</v>
      </c>
      <c r="D16" s="49">
        <v>1086533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1086533</v>
      </c>
      <c r="O16" s="50">
        <f t="shared" si="1"/>
        <v>16.827471387198191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SUM(D18:D32)</f>
        <v>6085717</v>
      </c>
      <c r="E17" s="32">
        <f t="shared" si="3"/>
        <v>7595897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241560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13923174</v>
      </c>
      <c r="O17" s="45">
        <f t="shared" si="1"/>
        <v>215.63248617757748</v>
      </c>
      <c r="P17" s="10"/>
    </row>
    <row r="18" spans="1:16">
      <c r="A18" s="12"/>
      <c r="B18" s="25">
        <v>322</v>
      </c>
      <c r="C18" s="20" t="s">
        <v>0</v>
      </c>
      <c r="D18" s="49">
        <v>0</v>
      </c>
      <c r="E18" s="49">
        <v>3499978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>SUM(D18:M18)</f>
        <v>3499978</v>
      </c>
      <c r="O18" s="50">
        <f t="shared" si="1"/>
        <v>54.205237807616655</v>
      </c>
      <c r="P18" s="9"/>
    </row>
    <row r="19" spans="1:16">
      <c r="A19" s="12"/>
      <c r="B19" s="25">
        <v>323.10000000000002</v>
      </c>
      <c r="C19" s="20" t="s">
        <v>19</v>
      </c>
      <c r="D19" s="49">
        <v>5514708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ref="N19:N31" si="4">SUM(D19:M19)</f>
        <v>5514708</v>
      </c>
      <c r="O19" s="50">
        <f t="shared" si="1"/>
        <v>85.40798215862101</v>
      </c>
      <c r="P19" s="9"/>
    </row>
    <row r="20" spans="1:16">
      <c r="A20" s="12"/>
      <c r="B20" s="25">
        <v>323.39999999999998</v>
      </c>
      <c r="C20" s="20" t="s">
        <v>20</v>
      </c>
      <c r="D20" s="49">
        <v>294585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294585</v>
      </c>
      <c r="O20" s="50">
        <f t="shared" si="1"/>
        <v>4.5623286716535798</v>
      </c>
      <c r="P20" s="9"/>
    </row>
    <row r="21" spans="1:16">
      <c r="A21" s="12"/>
      <c r="B21" s="25">
        <v>323.7</v>
      </c>
      <c r="C21" s="20" t="s">
        <v>117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224877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224877</v>
      </c>
      <c r="O21" s="50">
        <f t="shared" si="1"/>
        <v>3.4827393950657437</v>
      </c>
      <c r="P21" s="9"/>
    </row>
    <row r="22" spans="1:16">
      <c r="A22" s="12"/>
      <c r="B22" s="25">
        <v>323.89999999999998</v>
      </c>
      <c r="C22" s="20" t="s">
        <v>21</v>
      </c>
      <c r="D22" s="49">
        <v>183342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183342</v>
      </c>
      <c r="O22" s="50">
        <f t="shared" si="1"/>
        <v>2.839474051015193</v>
      </c>
      <c r="P22" s="9"/>
    </row>
    <row r="23" spans="1:16">
      <c r="A23" s="12"/>
      <c r="B23" s="25">
        <v>324.11</v>
      </c>
      <c r="C23" s="20" t="s">
        <v>22</v>
      </c>
      <c r="D23" s="49">
        <v>0</v>
      </c>
      <c r="E23" s="49">
        <v>106577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106577</v>
      </c>
      <c r="O23" s="50">
        <f t="shared" si="1"/>
        <v>1.6505908408059595</v>
      </c>
      <c r="P23" s="9"/>
    </row>
    <row r="24" spans="1:16">
      <c r="A24" s="12"/>
      <c r="B24" s="25">
        <v>324.12</v>
      </c>
      <c r="C24" s="20" t="s">
        <v>157</v>
      </c>
      <c r="D24" s="49">
        <v>0</v>
      </c>
      <c r="E24" s="49">
        <v>948620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948620</v>
      </c>
      <c r="O24" s="50">
        <f t="shared" si="1"/>
        <v>14.691570258173426</v>
      </c>
      <c r="P24" s="9"/>
    </row>
    <row r="25" spans="1:16">
      <c r="A25" s="12"/>
      <c r="B25" s="25">
        <v>324.31</v>
      </c>
      <c r="C25" s="20" t="s">
        <v>23</v>
      </c>
      <c r="D25" s="49">
        <v>0</v>
      </c>
      <c r="E25" s="49">
        <v>62073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62073</v>
      </c>
      <c r="O25" s="50">
        <f t="shared" si="1"/>
        <v>0.96134367885517813</v>
      </c>
      <c r="P25" s="9"/>
    </row>
    <row r="26" spans="1:16">
      <c r="A26" s="12"/>
      <c r="B26" s="25">
        <v>324.32</v>
      </c>
      <c r="C26" s="20" t="s">
        <v>158</v>
      </c>
      <c r="D26" s="49">
        <v>0</v>
      </c>
      <c r="E26" s="49">
        <v>704429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704429</v>
      </c>
      <c r="O26" s="50">
        <f t="shared" si="1"/>
        <v>10.909708993479843</v>
      </c>
      <c r="P26" s="9"/>
    </row>
    <row r="27" spans="1:16">
      <c r="A27" s="12"/>
      <c r="B27" s="25">
        <v>324.61</v>
      </c>
      <c r="C27" s="20" t="s">
        <v>24</v>
      </c>
      <c r="D27" s="49">
        <v>0</v>
      </c>
      <c r="E27" s="49">
        <v>287464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287464</v>
      </c>
      <c r="O27" s="50">
        <f t="shared" si="1"/>
        <v>4.4520435503105205</v>
      </c>
      <c r="P27" s="9"/>
    </row>
    <row r="28" spans="1:16">
      <c r="A28" s="12"/>
      <c r="B28" s="25">
        <v>324.62</v>
      </c>
      <c r="C28" s="20" t="s">
        <v>159</v>
      </c>
      <c r="D28" s="49">
        <v>0</v>
      </c>
      <c r="E28" s="49">
        <v>580410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580410</v>
      </c>
      <c r="O28" s="50">
        <f t="shared" si="1"/>
        <v>8.988988523904661</v>
      </c>
      <c r="P28" s="9"/>
    </row>
    <row r="29" spans="1:16">
      <c r="A29" s="12"/>
      <c r="B29" s="25">
        <v>324.70999999999998</v>
      </c>
      <c r="C29" s="20" t="s">
        <v>25</v>
      </c>
      <c r="D29" s="49">
        <v>0</v>
      </c>
      <c r="E29" s="49">
        <v>122685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122685</v>
      </c>
      <c r="O29" s="50">
        <f t="shared" si="1"/>
        <v>1.9000604005017887</v>
      </c>
      <c r="P29" s="9"/>
    </row>
    <row r="30" spans="1:16">
      <c r="A30" s="12"/>
      <c r="B30" s="25">
        <v>324.72000000000003</v>
      </c>
      <c r="C30" s="20" t="s">
        <v>160</v>
      </c>
      <c r="D30" s="49">
        <v>0</v>
      </c>
      <c r="E30" s="49">
        <v>1114833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1114833</v>
      </c>
      <c r="O30" s="50">
        <f t="shared" si="1"/>
        <v>17.265762207870651</v>
      </c>
      <c r="P30" s="9"/>
    </row>
    <row r="31" spans="1:16">
      <c r="A31" s="12"/>
      <c r="B31" s="25">
        <v>325.10000000000002</v>
      </c>
      <c r="C31" s="20" t="s">
        <v>152</v>
      </c>
      <c r="D31" s="49">
        <v>49252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4"/>
        <v>49252</v>
      </c>
      <c r="O31" s="50">
        <f t="shared" si="1"/>
        <v>0.76278090105158824</v>
      </c>
      <c r="P31" s="9"/>
    </row>
    <row r="32" spans="1:16">
      <c r="A32" s="12"/>
      <c r="B32" s="25">
        <v>329</v>
      </c>
      <c r="C32" s="20" t="s">
        <v>27</v>
      </c>
      <c r="D32" s="49">
        <v>43830</v>
      </c>
      <c r="E32" s="49">
        <v>168828</v>
      </c>
      <c r="F32" s="49">
        <v>0</v>
      </c>
      <c r="G32" s="49">
        <v>0</v>
      </c>
      <c r="H32" s="49">
        <v>0</v>
      </c>
      <c r="I32" s="49">
        <v>16683</v>
      </c>
      <c r="J32" s="49">
        <v>0</v>
      </c>
      <c r="K32" s="49">
        <v>0</v>
      </c>
      <c r="L32" s="49">
        <v>0</v>
      </c>
      <c r="M32" s="49">
        <v>0</v>
      </c>
      <c r="N32" s="49">
        <f t="shared" ref="N32:N38" si="5">SUM(D32:M32)</f>
        <v>229341</v>
      </c>
      <c r="O32" s="50">
        <f t="shared" si="1"/>
        <v>3.5518747386516751</v>
      </c>
      <c r="P32" s="9"/>
    </row>
    <row r="33" spans="1:16" ht="15.75">
      <c r="A33" s="29" t="s">
        <v>29</v>
      </c>
      <c r="B33" s="30"/>
      <c r="C33" s="31"/>
      <c r="D33" s="32">
        <f t="shared" ref="D33:M33" si="6">SUM(D34:D51)</f>
        <v>6479505</v>
      </c>
      <c r="E33" s="32">
        <f t="shared" si="6"/>
        <v>6210075</v>
      </c>
      <c r="F33" s="32">
        <f t="shared" si="6"/>
        <v>0</v>
      </c>
      <c r="G33" s="32">
        <f t="shared" si="6"/>
        <v>1174085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44">
        <f t="shared" si="5"/>
        <v>13863665</v>
      </c>
      <c r="O33" s="45">
        <f t="shared" si="1"/>
        <v>214.71085195682139</v>
      </c>
      <c r="P33" s="10"/>
    </row>
    <row r="34" spans="1:16">
      <c r="A34" s="12"/>
      <c r="B34" s="25">
        <v>331.2</v>
      </c>
      <c r="C34" s="20" t="s">
        <v>28</v>
      </c>
      <c r="D34" s="49">
        <v>14755</v>
      </c>
      <c r="E34" s="49">
        <v>419533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5"/>
        <v>434288</v>
      </c>
      <c r="O34" s="50">
        <f t="shared" si="1"/>
        <v>6.7259520822685808</v>
      </c>
      <c r="P34" s="9"/>
    </row>
    <row r="35" spans="1:16">
      <c r="A35" s="12"/>
      <c r="B35" s="25">
        <v>331.39</v>
      </c>
      <c r="C35" s="20" t="s">
        <v>119</v>
      </c>
      <c r="D35" s="49">
        <v>0</v>
      </c>
      <c r="E35" s="49">
        <v>80576</v>
      </c>
      <c r="F35" s="49">
        <v>0</v>
      </c>
      <c r="G35" s="49">
        <v>360476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5"/>
        <v>441052</v>
      </c>
      <c r="O35" s="50">
        <f t="shared" si="1"/>
        <v>6.8307082346017438</v>
      </c>
      <c r="P35" s="9"/>
    </row>
    <row r="36" spans="1:16">
      <c r="A36" s="12"/>
      <c r="B36" s="25">
        <v>331.49</v>
      </c>
      <c r="C36" s="20" t="s">
        <v>98</v>
      </c>
      <c r="D36" s="49">
        <v>0</v>
      </c>
      <c r="E36" s="49">
        <v>433713</v>
      </c>
      <c r="F36" s="49">
        <v>0</v>
      </c>
      <c r="G36" s="49">
        <v>557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5"/>
        <v>434270</v>
      </c>
      <c r="O36" s="50">
        <f t="shared" si="1"/>
        <v>6.7256733107218638</v>
      </c>
      <c r="P36" s="9"/>
    </row>
    <row r="37" spans="1:16">
      <c r="A37" s="12"/>
      <c r="B37" s="25">
        <v>331.5</v>
      </c>
      <c r="C37" s="20" t="s">
        <v>30</v>
      </c>
      <c r="D37" s="49">
        <v>0</v>
      </c>
      <c r="E37" s="49">
        <v>1027637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5"/>
        <v>1027637</v>
      </c>
      <c r="O37" s="50">
        <f t="shared" ref="O37:O68" si="7">(N37/O$94)</f>
        <v>15.915330886338646</v>
      </c>
      <c r="P37" s="9"/>
    </row>
    <row r="38" spans="1:16">
      <c r="A38" s="12"/>
      <c r="B38" s="25">
        <v>331.7</v>
      </c>
      <c r="C38" s="20" t="s">
        <v>163</v>
      </c>
      <c r="D38" s="49">
        <v>0</v>
      </c>
      <c r="E38" s="49">
        <v>134097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5"/>
        <v>134097</v>
      </c>
      <c r="O38" s="50">
        <f t="shared" si="7"/>
        <v>2.0768015611206616</v>
      </c>
      <c r="P38" s="9"/>
    </row>
    <row r="39" spans="1:16">
      <c r="A39" s="12"/>
      <c r="B39" s="25">
        <v>334.49</v>
      </c>
      <c r="C39" s="20" t="s">
        <v>33</v>
      </c>
      <c r="D39" s="49">
        <v>621047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ref="N39:N48" si="8">SUM(D39:M39)</f>
        <v>621047</v>
      </c>
      <c r="O39" s="50">
        <f t="shared" si="7"/>
        <v>9.6183462652356386</v>
      </c>
      <c r="P39" s="9"/>
    </row>
    <row r="40" spans="1:16">
      <c r="A40" s="12"/>
      <c r="B40" s="25">
        <v>334.5</v>
      </c>
      <c r="C40" s="20" t="s">
        <v>34</v>
      </c>
      <c r="D40" s="49">
        <v>0</v>
      </c>
      <c r="E40" s="49">
        <v>75000</v>
      </c>
      <c r="F40" s="49">
        <v>0</v>
      </c>
      <c r="G40" s="49">
        <v>831185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8"/>
        <v>906185</v>
      </c>
      <c r="O40" s="50">
        <f t="shared" si="7"/>
        <v>14.034366336787002</v>
      </c>
      <c r="P40" s="9"/>
    </row>
    <row r="41" spans="1:16">
      <c r="A41" s="12"/>
      <c r="B41" s="25">
        <v>334.7</v>
      </c>
      <c r="C41" s="20" t="s">
        <v>35</v>
      </c>
      <c r="D41" s="49">
        <v>0</v>
      </c>
      <c r="E41" s="49">
        <v>348950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348950</v>
      </c>
      <c r="O41" s="50">
        <f t="shared" si="7"/>
        <v>5.4042961792810793</v>
      </c>
      <c r="P41" s="9"/>
    </row>
    <row r="42" spans="1:16">
      <c r="A42" s="12"/>
      <c r="B42" s="25">
        <v>335.12</v>
      </c>
      <c r="C42" s="20" t="s">
        <v>136</v>
      </c>
      <c r="D42" s="49">
        <v>2117251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2117251</v>
      </c>
      <c r="O42" s="50">
        <f t="shared" si="7"/>
        <v>32.790518669949975</v>
      </c>
      <c r="P42" s="9"/>
    </row>
    <row r="43" spans="1:16">
      <c r="A43" s="12"/>
      <c r="B43" s="25">
        <v>335.14</v>
      </c>
      <c r="C43" s="20" t="s">
        <v>137</v>
      </c>
      <c r="D43" s="49">
        <v>31481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8"/>
        <v>31481</v>
      </c>
      <c r="O43" s="50">
        <f t="shared" si="7"/>
        <v>0.4875559479006954</v>
      </c>
      <c r="P43" s="9"/>
    </row>
    <row r="44" spans="1:16">
      <c r="A44" s="12"/>
      <c r="B44" s="25">
        <v>335.15</v>
      </c>
      <c r="C44" s="20" t="s">
        <v>138</v>
      </c>
      <c r="D44" s="49">
        <v>93959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8"/>
        <v>93959</v>
      </c>
      <c r="O44" s="50">
        <f t="shared" si="7"/>
        <v>1.4551719865570165</v>
      </c>
      <c r="P44" s="9"/>
    </row>
    <row r="45" spans="1:16">
      <c r="A45" s="12"/>
      <c r="B45" s="25">
        <v>335.18</v>
      </c>
      <c r="C45" s="20" t="s">
        <v>139</v>
      </c>
      <c r="D45" s="49">
        <v>3392288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8"/>
        <v>3392288</v>
      </c>
      <c r="O45" s="50">
        <f t="shared" si="7"/>
        <v>52.537409592838671</v>
      </c>
      <c r="P45" s="9"/>
    </row>
    <row r="46" spans="1:16">
      <c r="A46" s="12"/>
      <c r="B46" s="25">
        <v>335.21</v>
      </c>
      <c r="C46" s="20" t="s">
        <v>41</v>
      </c>
      <c r="D46" s="49">
        <v>26714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8"/>
        <v>26714</v>
      </c>
      <c r="O46" s="50">
        <f t="shared" si="7"/>
        <v>0.41372794994502005</v>
      </c>
      <c r="P46" s="9"/>
    </row>
    <row r="47" spans="1:16">
      <c r="A47" s="12"/>
      <c r="B47" s="25">
        <v>335.49</v>
      </c>
      <c r="C47" s="20" t="s">
        <v>121</v>
      </c>
      <c r="D47" s="49">
        <v>54782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8"/>
        <v>54782</v>
      </c>
      <c r="O47" s="50">
        <f t="shared" si="7"/>
        <v>0.84842571512645382</v>
      </c>
      <c r="P47" s="9"/>
    </row>
    <row r="48" spans="1:16">
      <c r="A48" s="12"/>
      <c r="B48" s="25">
        <v>335.5</v>
      </c>
      <c r="C48" s="20" t="s">
        <v>122</v>
      </c>
      <c r="D48" s="49">
        <v>0</v>
      </c>
      <c r="E48" s="49">
        <v>307404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8"/>
        <v>307404</v>
      </c>
      <c r="O48" s="50">
        <f t="shared" si="7"/>
        <v>4.7608604748408681</v>
      </c>
      <c r="P48" s="9"/>
    </row>
    <row r="49" spans="1:16">
      <c r="A49" s="12"/>
      <c r="B49" s="25">
        <v>337.6</v>
      </c>
      <c r="C49" s="20" t="s">
        <v>100</v>
      </c>
      <c r="D49" s="49">
        <v>67591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>SUM(D49:M49)</f>
        <v>67591</v>
      </c>
      <c r="O49" s="50">
        <f t="shared" si="7"/>
        <v>1.0468026452322321</v>
      </c>
      <c r="P49" s="9"/>
    </row>
    <row r="50" spans="1:16">
      <c r="A50" s="12"/>
      <c r="B50" s="25">
        <v>337.7</v>
      </c>
      <c r="C50" s="20" t="s">
        <v>101</v>
      </c>
      <c r="D50" s="49">
        <v>0</v>
      </c>
      <c r="E50" s="49">
        <v>705380</v>
      </c>
      <c r="F50" s="49">
        <v>0</v>
      </c>
      <c r="G50" s="49">
        <v>-18133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>SUM(D50:M50)</f>
        <v>687247</v>
      </c>
      <c r="O50" s="50">
        <f t="shared" si="7"/>
        <v>10.643606064829871</v>
      </c>
      <c r="P50" s="9"/>
    </row>
    <row r="51" spans="1:16">
      <c r="A51" s="12"/>
      <c r="B51" s="25">
        <v>338</v>
      </c>
      <c r="C51" s="20" t="s">
        <v>43</v>
      </c>
      <c r="D51" s="49">
        <v>59637</v>
      </c>
      <c r="E51" s="49">
        <v>2677785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>SUM(D51:M51)</f>
        <v>2737422</v>
      </c>
      <c r="O51" s="50">
        <f t="shared" si="7"/>
        <v>42.395298053245362</v>
      </c>
      <c r="P51" s="9"/>
    </row>
    <row r="52" spans="1:16" ht="15.75">
      <c r="A52" s="29" t="s">
        <v>49</v>
      </c>
      <c r="B52" s="30"/>
      <c r="C52" s="31"/>
      <c r="D52" s="32">
        <f t="shared" ref="D52:M52" si="9">SUM(D53:D67)</f>
        <v>3318838</v>
      </c>
      <c r="E52" s="32">
        <f t="shared" si="9"/>
        <v>342825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81606564</v>
      </c>
      <c r="J52" s="32">
        <f t="shared" si="9"/>
        <v>14016381</v>
      </c>
      <c r="K52" s="32">
        <f t="shared" si="9"/>
        <v>0</v>
      </c>
      <c r="L52" s="32">
        <f t="shared" si="9"/>
        <v>0</v>
      </c>
      <c r="M52" s="32">
        <f t="shared" si="9"/>
        <v>38362</v>
      </c>
      <c r="N52" s="32">
        <f>SUM(D52:M52)</f>
        <v>99322970</v>
      </c>
      <c r="O52" s="45">
        <f t="shared" si="7"/>
        <v>1538.2454428595765</v>
      </c>
      <c r="P52" s="10"/>
    </row>
    <row r="53" spans="1:16">
      <c r="A53" s="12"/>
      <c r="B53" s="25">
        <v>341.2</v>
      </c>
      <c r="C53" s="20" t="s">
        <v>140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14016381</v>
      </c>
      <c r="K53" s="49">
        <v>0</v>
      </c>
      <c r="L53" s="49">
        <v>0</v>
      </c>
      <c r="M53" s="49">
        <v>0</v>
      </c>
      <c r="N53" s="49">
        <f t="shared" ref="N53:N67" si="10">SUM(D53:M53)</f>
        <v>14016381</v>
      </c>
      <c r="O53" s="50">
        <f t="shared" si="7"/>
        <v>217.07601170840496</v>
      </c>
      <c r="P53" s="9"/>
    </row>
    <row r="54" spans="1:16">
      <c r="A54" s="12"/>
      <c r="B54" s="25">
        <v>341.3</v>
      </c>
      <c r="C54" s="20" t="s">
        <v>141</v>
      </c>
      <c r="D54" s="49">
        <v>509549</v>
      </c>
      <c r="E54" s="49">
        <v>307218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0"/>
        <v>816767</v>
      </c>
      <c r="O54" s="50">
        <f t="shared" si="7"/>
        <v>12.649522216543543</v>
      </c>
      <c r="P54" s="9"/>
    </row>
    <row r="55" spans="1:16">
      <c r="A55" s="12"/>
      <c r="B55" s="25">
        <v>342.1</v>
      </c>
      <c r="C55" s="20" t="s">
        <v>54</v>
      </c>
      <c r="D55" s="49">
        <v>1022449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0"/>
        <v>1022449</v>
      </c>
      <c r="O55" s="50">
        <f t="shared" si="7"/>
        <v>15.834982731651412</v>
      </c>
      <c r="P55" s="9"/>
    </row>
    <row r="56" spans="1:16">
      <c r="A56" s="12"/>
      <c r="B56" s="25">
        <v>342.2</v>
      </c>
      <c r="C56" s="20" t="s">
        <v>55</v>
      </c>
      <c r="D56" s="49">
        <v>50161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0"/>
        <v>50161</v>
      </c>
      <c r="O56" s="50">
        <f t="shared" si="7"/>
        <v>0.77685886416082017</v>
      </c>
      <c r="P56" s="9"/>
    </row>
    <row r="57" spans="1:16">
      <c r="A57" s="12"/>
      <c r="B57" s="25">
        <v>343.4</v>
      </c>
      <c r="C57" s="20" t="s">
        <v>56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15015496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0"/>
        <v>15015496</v>
      </c>
      <c r="O57" s="50">
        <f t="shared" si="7"/>
        <v>232.54961359166163</v>
      </c>
      <c r="P57" s="9"/>
    </row>
    <row r="58" spans="1:16">
      <c r="A58" s="12"/>
      <c r="B58" s="25">
        <v>343.6</v>
      </c>
      <c r="C58" s="20" t="s">
        <v>57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47238527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0"/>
        <v>47238527</v>
      </c>
      <c r="O58" s="50">
        <f t="shared" si="7"/>
        <v>731.59762424692963</v>
      </c>
      <c r="P58" s="9"/>
    </row>
    <row r="59" spans="1:16">
      <c r="A59" s="12"/>
      <c r="B59" s="25">
        <v>343.7</v>
      </c>
      <c r="C59" s="20" t="s">
        <v>124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10815663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0"/>
        <v>10815663</v>
      </c>
      <c r="O59" s="50">
        <f t="shared" si="7"/>
        <v>167.50550573804767</v>
      </c>
      <c r="P59" s="9"/>
    </row>
    <row r="60" spans="1:16">
      <c r="A60" s="12"/>
      <c r="B60" s="25">
        <v>343.9</v>
      </c>
      <c r="C60" s="20" t="s">
        <v>58</v>
      </c>
      <c r="D60" s="49">
        <v>53958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0"/>
        <v>53958</v>
      </c>
      <c r="O60" s="50">
        <f t="shared" si="7"/>
        <v>0.83566417321005437</v>
      </c>
      <c r="P60" s="9"/>
    </row>
    <row r="61" spans="1:16">
      <c r="A61" s="12"/>
      <c r="B61" s="25">
        <v>344.5</v>
      </c>
      <c r="C61" s="20" t="s">
        <v>142</v>
      </c>
      <c r="D61" s="49">
        <v>122323</v>
      </c>
      <c r="E61" s="49">
        <v>0</v>
      </c>
      <c r="F61" s="49">
        <v>0</v>
      </c>
      <c r="G61" s="49">
        <v>0</v>
      </c>
      <c r="H61" s="49">
        <v>0</v>
      </c>
      <c r="I61" s="49">
        <v>612743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0"/>
        <v>735066</v>
      </c>
      <c r="O61" s="50">
        <f t="shared" si="7"/>
        <v>11.38419365330112</v>
      </c>
      <c r="P61" s="9"/>
    </row>
    <row r="62" spans="1:16">
      <c r="A62" s="12"/>
      <c r="B62" s="25">
        <v>345.9</v>
      </c>
      <c r="C62" s="20" t="s">
        <v>61</v>
      </c>
      <c r="D62" s="49">
        <v>0</v>
      </c>
      <c r="E62" s="49">
        <v>35607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35607</v>
      </c>
      <c r="N62" s="49">
        <f t="shared" si="10"/>
        <v>71214</v>
      </c>
      <c r="O62" s="50">
        <f t="shared" si="7"/>
        <v>1.1029131626631976</v>
      </c>
      <c r="P62" s="9"/>
    </row>
    <row r="63" spans="1:16">
      <c r="A63" s="12"/>
      <c r="B63" s="25">
        <v>347.2</v>
      </c>
      <c r="C63" s="20" t="s">
        <v>62</v>
      </c>
      <c r="D63" s="49">
        <v>163926</v>
      </c>
      <c r="E63" s="49">
        <v>0</v>
      </c>
      <c r="F63" s="49">
        <v>0</v>
      </c>
      <c r="G63" s="49">
        <v>0</v>
      </c>
      <c r="H63" s="49">
        <v>0</v>
      </c>
      <c r="I63" s="49">
        <v>1535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0"/>
        <v>165461</v>
      </c>
      <c r="O63" s="50">
        <f t="shared" si="7"/>
        <v>2.5625454939676935</v>
      </c>
      <c r="P63" s="9"/>
    </row>
    <row r="64" spans="1:16">
      <c r="A64" s="12"/>
      <c r="B64" s="25">
        <v>347.3</v>
      </c>
      <c r="C64" s="20" t="s">
        <v>63</v>
      </c>
      <c r="D64" s="49">
        <v>54</v>
      </c>
      <c r="E64" s="49">
        <v>0</v>
      </c>
      <c r="F64" s="49">
        <v>0</v>
      </c>
      <c r="G64" s="49">
        <v>0</v>
      </c>
      <c r="H64" s="49">
        <v>0</v>
      </c>
      <c r="I64" s="49">
        <v>2528126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0"/>
        <v>2528180</v>
      </c>
      <c r="O64" s="50">
        <f t="shared" si="7"/>
        <v>39.154702721120039</v>
      </c>
      <c r="P64" s="9"/>
    </row>
    <row r="65" spans="1:16">
      <c r="A65" s="12"/>
      <c r="B65" s="25">
        <v>347.4</v>
      </c>
      <c r="C65" s="20" t="s">
        <v>64</v>
      </c>
      <c r="D65" s="49">
        <v>60</v>
      </c>
      <c r="E65" s="49">
        <v>0</v>
      </c>
      <c r="F65" s="49">
        <v>0</v>
      </c>
      <c r="G65" s="49">
        <v>0</v>
      </c>
      <c r="H65" s="49">
        <v>0</v>
      </c>
      <c r="I65" s="49">
        <v>189662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0"/>
        <v>189722</v>
      </c>
      <c r="O65" s="50">
        <f t="shared" si="7"/>
        <v>2.9382830770183834</v>
      </c>
      <c r="P65" s="9"/>
    </row>
    <row r="66" spans="1:16">
      <c r="A66" s="12"/>
      <c r="B66" s="25">
        <v>347.5</v>
      </c>
      <c r="C66" s="20" t="s">
        <v>65</v>
      </c>
      <c r="D66" s="49">
        <v>32193</v>
      </c>
      <c r="E66" s="49">
        <v>0</v>
      </c>
      <c r="F66" s="49">
        <v>0</v>
      </c>
      <c r="G66" s="49">
        <v>0</v>
      </c>
      <c r="H66" s="49">
        <v>0</v>
      </c>
      <c r="I66" s="49">
        <v>4481753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0"/>
        <v>4513946</v>
      </c>
      <c r="O66" s="50">
        <f t="shared" si="7"/>
        <v>69.908872678839685</v>
      </c>
      <c r="P66" s="9"/>
    </row>
    <row r="67" spans="1:16">
      <c r="A67" s="12"/>
      <c r="B67" s="25">
        <v>349</v>
      </c>
      <c r="C67" s="20" t="s">
        <v>1</v>
      </c>
      <c r="D67" s="49">
        <v>1364165</v>
      </c>
      <c r="E67" s="49">
        <v>0</v>
      </c>
      <c r="F67" s="49">
        <v>0</v>
      </c>
      <c r="G67" s="49">
        <v>0</v>
      </c>
      <c r="H67" s="49">
        <v>0</v>
      </c>
      <c r="I67" s="49">
        <v>723059</v>
      </c>
      <c r="J67" s="49">
        <v>0</v>
      </c>
      <c r="K67" s="49">
        <v>0</v>
      </c>
      <c r="L67" s="49">
        <v>0</v>
      </c>
      <c r="M67" s="49">
        <v>2755</v>
      </c>
      <c r="N67" s="49">
        <f t="shared" si="10"/>
        <v>2089979</v>
      </c>
      <c r="O67" s="50">
        <f t="shared" si="7"/>
        <v>32.368148802056716</v>
      </c>
      <c r="P67" s="9"/>
    </row>
    <row r="68" spans="1:16" ht="15.75">
      <c r="A68" s="29" t="s">
        <v>50</v>
      </c>
      <c r="B68" s="30"/>
      <c r="C68" s="31"/>
      <c r="D68" s="32">
        <f t="shared" ref="D68:M68" si="11">SUM(D69:D73)</f>
        <v>452298</v>
      </c>
      <c r="E68" s="32">
        <f t="shared" si="11"/>
        <v>260925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ref="N68:N75" si="12">SUM(D68:M68)</f>
        <v>713223</v>
      </c>
      <c r="O68" s="45">
        <f t="shared" si="7"/>
        <v>11.045904381359476</v>
      </c>
      <c r="P68" s="10"/>
    </row>
    <row r="69" spans="1:16">
      <c r="A69" s="13"/>
      <c r="B69" s="39">
        <v>351.1</v>
      </c>
      <c r="C69" s="21" t="s">
        <v>68</v>
      </c>
      <c r="D69" s="49">
        <v>113528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2"/>
        <v>113528</v>
      </c>
      <c r="O69" s="50">
        <f t="shared" ref="O69:O92" si="13">(N69/O$94)</f>
        <v>1.7582431197633539</v>
      </c>
      <c r="P69" s="9"/>
    </row>
    <row r="70" spans="1:16">
      <c r="A70" s="13"/>
      <c r="B70" s="39">
        <v>351.9</v>
      </c>
      <c r="C70" s="21" t="s">
        <v>143</v>
      </c>
      <c r="D70" s="49">
        <v>11700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2"/>
        <v>11700</v>
      </c>
      <c r="O70" s="50">
        <f t="shared" si="13"/>
        <v>0.18120150536635227</v>
      </c>
      <c r="P70" s="9"/>
    </row>
    <row r="71" spans="1:16">
      <c r="A71" s="13"/>
      <c r="B71" s="39">
        <v>354</v>
      </c>
      <c r="C71" s="21" t="s">
        <v>69</v>
      </c>
      <c r="D71" s="49">
        <v>326187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2"/>
        <v>326187</v>
      </c>
      <c r="O71" s="50">
        <f t="shared" si="13"/>
        <v>5.0517585838405425</v>
      </c>
      <c r="P71" s="9"/>
    </row>
    <row r="72" spans="1:16">
      <c r="A72" s="13"/>
      <c r="B72" s="39">
        <v>355</v>
      </c>
      <c r="C72" s="21" t="s">
        <v>70</v>
      </c>
      <c r="D72" s="49">
        <v>0</v>
      </c>
      <c r="E72" s="49">
        <v>104998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2"/>
        <v>104998</v>
      </c>
      <c r="O72" s="50">
        <f t="shared" si="13"/>
        <v>1.6261363812355774</v>
      </c>
      <c r="P72" s="9"/>
    </row>
    <row r="73" spans="1:16">
      <c r="A73" s="13"/>
      <c r="B73" s="39">
        <v>358.2</v>
      </c>
      <c r="C73" s="21" t="s">
        <v>144</v>
      </c>
      <c r="D73" s="49">
        <v>883</v>
      </c>
      <c r="E73" s="49">
        <v>155927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2"/>
        <v>156810</v>
      </c>
      <c r="O73" s="50">
        <f t="shared" si="13"/>
        <v>2.4285647911536494</v>
      </c>
      <c r="P73" s="9"/>
    </row>
    <row r="74" spans="1:16" ht="15.75">
      <c r="A74" s="29" t="s">
        <v>4</v>
      </c>
      <c r="B74" s="30"/>
      <c r="C74" s="31"/>
      <c r="D74" s="32">
        <f t="shared" ref="D74:M74" si="14">SUM(D75:D82)</f>
        <v>1305441</v>
      </c>
      <c r="E74" s="32">
        <f t="shared" si="14"/>
        <v>173788</v>
      </c>
      <c r="F74" s="32">
        <f t="shared" si="14"/>
        <v>693</v>
      </c>
      <c r="G74" s="32">
        <f t="shared" si="14"/>
        <v>40407</v>
      </c>
      <c r="H74" s="32">
        <f t="shared" si="14"/>
        <v>0</v>
      </c>
      <c r="I74" s="32">
        <f t="shared" si="14"/>
        <v>1735871</v>
      </c>
      <c r="J74" s="32">
        <f t="shared" si="14"/>
        <v>38821</v>
      </c>
      <c r="K74" s="32">
        <f t="shared" si="14"/>
        <v>21351064</v>
      </c>
      <c r="L74" s="32">
        <f t="shared" si="14"/>
        <v>0</v>
      </c>
      <c r="M74" s="32">
        <f t="shared" si="14"/>
        <v>24217</v>
      </c>
      <c r="N74" s="32">
        <f t="shared" si="12"/>
        <v>24670302</v>
      </c>
      <c r="O74" s="45">
        <f t="shared" si="13"/>
        <v>382.07656925149837</v>
      </c>
      <c r="P74" s="10"/>
    </row>
    <row r="75" spans="1:16">
      <c r="A75" s="12"/>
      <c r="B75" s="25">
        <v>361.1</v>
      </c>
      <c r="C75" s="20" t="s">
        <v>73</v>
      </c>
      <c r="D75" s="49">
        <v>341991</v>
      </c>
      <c r="E75" s="49">
        <v>2777</v>
      </c>
      <c r="F75" s="49">
        <v>693</v>
      </c>
      <c r="G75" s="49">
        <v>407</v>
      </c>
      <c r="H75" s="49">
        <v>0</v>
      </c>
      <c r="I75" s="49">
        <v>0</v>
      </c>
      <c r="J75" s="49">
        <v>0</v>
      </c>
      <c r="K75" s="49">
        <v>3383538</v>
      </c>
      <c r="L75" s="49">
        <v>0</v>
      </c>
      <c r="M75" s="49">
        <v>7</v>
      </c>
      <c r="N75" s="49">
        <f t="shared" si="12"/>
        <v>3729413</v>
      </c>
      <c r="O75" s="50">
        <f t="shared" si="13"/>
        <v>57.758568353234523</v>
      </c>
      <c r="P75" s="9"/>
    </row>
    <row r="76" spans="1:16">
      <c r="A76" s="12"/>
      <c r="B76" s="25">
        <v>361.3</v>
      </c>
      <c r="C76" s="20" t="s">
        <v>74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9351281</v>
      </c>
      <c r="L76" s="49">
        <v>0</v>
      </c>
      <c r="M76" s="49">
        <v>0</v>
      </c>
      <c r="N76" s="49">
        <f t="shared" ref="N76:N82" si="15">SUM(D76:M76)</f>
        <v>9351281</v>
      </c>
      <c r="O76" s="50">
        <f t="shared" si="13"/>
        <v>144.82617045331352</v>
      </c>
      <c r="P76" s="9"/>
    </row>
    <row r="77" spans="1:16">
      <c r="A77" s="12"/>
      <c r="B77" s="25">
        <v>362</v>
      </c>
      <c r="C77" s="20" t="s">
        <v>75</v>
      </c>
      <c r="D77" s="49">
        <v>152134</v>
      </c>
      <c r="E77" s="49">
        <v>5339</v>
      </c>
      <c r="F77" s="49">
        <v>0</v>
      </c>
      <c r="G77" s="49">
        <v>0</v>
      </c>
      <c r="H77" s="49">
        <v>0</v>
      </c>
      <c r="I77" s="49">
        <v>1406247</v>
      </c>
      <c r="J77" s="49">
        <v>0</v>
      </c>
      <c r="K77" s="49">
        <v>0</v>
      </c>
      <c r="L77" s="49">
        <v>0</v>
      </c>
      <c r="M77" s="49">
        <v>24210</v>
      </c>
      <c r="N77" s="49">
        <f t="shared" si="15"/>
        <v>1587930</v>
      </c>
      <c r="O77" s="50">
        <f t="shared" si="13"/>
        <v>24.592761232170236</v>
      </c>
      <c r="P77" s="9"/>
    </row>
    <row r="78" spans="1:16">
      <c r="A78" s="12"/>
      <c r="B78" s="25">
        <v>364</v>
      </c>
      <c r="C78" s="20" t="s">
        <v>145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-19617</v>
      </c>
      <c r="J78" s="49">
        <v>3712</v>
      </c>
      <c r="K78" s="49">
        <v>0</v>
      </c>
      <c r="L78" s="49">
        <v>0</v>
      </c>
      <c r="M78" s="49">
        <v>0</v>
      </c>
      <c r="N78" s="49">
        <f t="shared" si="15"/>
        <v>-15905</v>
      </c>
      <c r="O78" s="50">
        <f t="shared" si="13"/>
        <v>-0.2463256361411823</v>
      </c>
      <c r="P78" s="9"/>
    </row>
    <row r="79" spans="1:16">
      <c r="A79" s="12"/>
      <c r="B79" s="25">
        <v>365</v>
      </c>
      <c r="C79" s="20" t="s">
        <v>146</v>
      </c>
      <c r="D79" s="49">
        <v>55650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f t="shared" si="15"/>
        <v>55650</v>
      </c>
      <c r="O79" s="50">
        <f t="shared" si="13"/>
        <v>0.86186869860149606</v>
      </c>
      <c r="P79" s="9"/>
    </row>
    <row r="80" spans="1:16">
      <c r="A80" s="12"/>
      <c r="B80" s="25">
        <v>366</v>
      </c>
      <c r="C80" s="20" t="s">
        <v>77</v>
      </c>
      <c r="D80" s="49">
        <v>236184</v>
      </c>
      <c r="E80" s="49">
        <v>127615</v>
      </c>
      <c r="F80" s="49">
        <v>0</v>
      </c>
      <c r="G80" s="49">
        <v>40000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0</v>
      </c>
      <c r="N80" s="49">
        <f t="shared" si="15"/>
        <v>403799</v>
      </c>
      <c r="O80" s="50">
        <f t="shared" si="13"/>
        <v>6.253759544053648</v>
      </c>
      <c r="P80" s="9"/>
    </row>
    <row r="81" spans="1:119">
      <c r="A81" s="12"/>
      <c r="B81" s="25">
        <v>368</v>
      </c>
      <c r="C81" s="20" t="s">
        <v>78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8616245</v>
      </c>
      <c r="L81" s="49">
        <v>0</v>
      </c>
      <c r="M81" s="49">
        <v>0</v>
      </c>
      <c r="N81" s="49">
        <f t="shared" si="15"/>
        <v>8616245</v>
      </c>
      <c r="O81" s="50">
        <f t="shared" si="13"/>
        <v>133.44244141925691</v>
      </c>
      <c r="P81" s="9"/>
    </row>
    <row r="82" spans="1:119">
      <c r="A82" s="12"/>
      <c r="B82" s="25">
        <v>369.9</v>
      </c>
      <c r="C82" s="20" t="s">
        <v>80</v>
      </c>
      <c r="D82" s="49">
        <v>519482</v>
      </c>
      <c r="E82" s="49">
        <v>38057</v>
      </c>
      <c r="F82" s="49">
        <v>0</v>
      </c>
      <c r="G82" s="49">
        <v>0</v>
      </c>
      <c r="H82" s="49">
        <v>0</v>
      </c>
      <c r="I82" s="49">
        <v>349241</v>
      </c>
      <c r="J82" s="49">
        <v>35109</v>
      </c>
      <c r="K82" s="49">
        <v>0</v>
      </c>
      <c r="L82" s="49">
        <v>0</v>
      </c>
      <c r="M82" s="49">
        <v>0</v>
      </c>
      <c r="N82" s="49">
        <f t="shared" si="15"/>
        <v>941889</v>
      </c>
      <c r="O82" s="50">
        <f t="shared" si="13"/>
        <v>14.587325187009245</v>
      </c>
      <c r="P82" s="9"/>
    </row>
    <row r="83" spans="1:119" ht="15.75">
      <c r="A83" s="29" t="s">
        <v>51</v>
      </c>
      <c r="B83" s="30"/>
      <c r="C83" s="31"/>
      <c r="D83" s="32">
        <f t="shared" ref="D83:M83" si="16">SUM(D84:D91)</f>
        <v>17006523</v>
      </c>
      <c r="E83" s="32">
        <f t="shared" si="16"/>
        <v>2375082</v>
      </c>
      <c r="F83" s="32">
        <f t="shared" si="16"/>
        <v>3840404</v>
      </c>
      <c r="G83" s="32">
        <f t="shared" si="16"/>
        <v>3936203</v>
      </c>
      <c r="H83" s="32">
        <f t="shared" si="16"/>
        <v>0</v>
      </c>
      <c r="I83" s="32">
        <f t="shared" si="16"/>
        <v>4838597</v>
      </c>
      <c r="J83" s="32">
        <f t="shared" si="16"/>
        <v>1761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>SUM(D83:M83)</f>
        <v>31998570</v>
      </c>
      <c r="O83" s="45">
        <f t="shared" si="13"/>
        <v>495.57171398039304</v>
      </c>
      <c r="P83" s="9"/>
    </row>
    <row r="84" spans="1:119">
      <c r="A84" s="12"/>
      <c r="B84" s="25">
        <v>381</v>
      </c>
      <c r="C84" s="20" t="s">
        <v>81</v>
      </c>
      <c r="D84" s="49">
        <v>7428496</v>
      </c>
      <c r="E84" s="49">
        <v>2375082</v>
      </c>
      <c r="F84" s="49">
        <v>3840404</v>
      </c>
      <c r="G84" s="49">
        <v>1431487</v>
      </c>
      <c r="H84" s="49">
        <v>0</v>
      </c>
      <c r="I84" s="49">
        <v>770962</v>
      </c>
      <c r="J84" s="49">
        <v>0</v>
      </c>
      <c r="K84" s="49">
        <v>0</v>
      </c>
      <c r="L84" s="49">
        <v>0</v>
      </c>
      <c r="M84" s="49">
        <v>0</v>
      </c>
      <c r="N84" s="49">
        <f>SUM(D84:M84)</f>
        <v>15846431</v>
      </c>
      <c r="O84" s="50">
        <f t="shared" si="13"/>
        <v>245.41855999008811</v>
      </c>
      <c r="P84" s="9"/>
    </row>
    <row r="85" spans="1:119">
      <c r="A85" s="12"/>
      <c r="B85" s="25">
        <v>382</v>
      </c>
      <c r="C85" s="20" t="s">
        <v>129</v>
      </c>
      <c r="D85" s="49">
        <v>9578027</v>
      </c>
      <c r="E85" s="49">
        <v>0</v>
      </c>
      <c r="F85" s="49">
        <v>0</v>
      </c>
      <c r="G85" s="49">
        <v>1666600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f>SUM(D85:M85)</f>
        <v>11244627</v>
      </c>
      <c r="O85" s="50">
        <f t="shared" si="13"/>
        <v>174.1490033917205</v>
      </c>
      <c r="P85" s="9"/>
    </row>
    <row r="86" spans="1:119">
      <c r="A86" s="12"/>
      <c r="B86" s="25">
        <v>384</v>
      </c>
      <c r="C86" s="20" t="s">
        <v>82</v>
      </c>
      <c r="D86" s="49">
        <v>0</v>
      </c>
      <c r="E86" s="49">
        <v>0</v>
      </c>
      <c r="F86" s="49">
        <v>0</v>
      </c>
      <c r="G86" s="49">
        <v>838116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f t="shared" ref="N86:N91" si="17">SUM(D86:M86)</f>
        <v>838116</v>
      </c>
      <c r="O86" s="50">
        <f t="shared" si="13"/>
        <v>12.980160758258608</v>
      </c>
      <c r="P86" s="9"/>
    </row>
    <row r="87" spans="1:119">
      <c r="A87" s="12"/>
      <c r="B87" s="25">
        <v>389.1</v>
      </c>
      <c r="C87" s="20" t="s">
        <v>147</v>
      </c>
      <c r="D87" s="49">
        <v>0</v>
      </c>
      <c r="E87" s="49">
        <v>0</v>
      </c>
      <c r="F87" s="49">
        <v>0</v>
      </c>
      <c r="G87" s="49">
        <v>0</v>
      </c>
      <c r="H87" s="49">
        <v>0</v>
      </c>
      <c r="I87" s="49">
        <v>522150</v>
      </c>
      <c r="J87" s="49">
        <v>1761</v>
      </c>
      <c r="K87" s="49">
        <v>0</v>
      </c>
      <c r="L87" s="49">
        <v>0</v>
      </c>
      <c r="M87" s="49">
        <v>0</v>
      </c>
      <c r="N87" s="49">
        <f t="shared" si="17"/>
        <v>523911</v>
      </c>
      <c r="O87" s="50">
        <f t="shared" si="13"/>
        <v>8.1139711006829902</v>
      </c>
      <c r="P87" s="9"/>
    </row>
    <row r="88" spans="1:119">
      <c r="A88" s="12"/>
      <c r="B88" s="25">
        <v>389.2</v>
      </c>
      <c r="C88" s="20" t="s">
        <v>148</v>
      </c>
      <c r="D88" s="49">
        <v>0</v>
      </c>
      <c r="E88" s="49">
        <v>0</v>
      </c>
      <c r="F88" s="49">
        <v>0</v>
      </c>
      <c r="G88" s="49">
        <v>0</v>
      </c>
      <c r="H88" s="49">
        <v>0</v>
      </c>
      <c r="I88" s="49">
        <v>22614</v>
      </c>
      <c r="J88" s="49">
        <v>0</v>
      </c>
      <c r="K88" s="49">
        <v>0</v>
      </c>
      <c r="L88" s="49">
        <v>0</v>
      </c>
      <c r="M88" s="49">
        <v>0</v>
      </c>
      <c r="N88" s="49">
        <f t="shared" si="17"/>
        <v>22614</v>
      </c>
      <c r="O88" s="50">
        <f t="shared" si="13"/>
        <v>0.35022998652604193</v>
      </c>
      <c r="P88" s="9"/>
    </row>
    <row r="89" spans="1:119">
      <c r="A89" s="12"/>
      <c r="B89" s="25">
        <v>389.4</v>
      </c>
      <c r="C89" s="20" t="s">
        <v>149</v>
      </c>
      <c r="D89" s="49">
        <v>0</v>
      </c>
      <c r="E89" s="49">
        <v>0</v>
      </c>
      <c r="F89" s="49">
        <v>0</v>
      </c>
      <c r="G89" s="49">
        <v>0</v>
      </c>
      <c r="H89" s="49">
        <v>0</v>
      </c>
      <c r="I89" s="49">
        <v>128861</v>
      </c>
      <c r="J89" s="49">
        <v>0</v>
      </c>
      <c r="K89" s="49">
        <v>0</v>
      </c>
      <c r="L89" s="49">
        <v>0</v>
      </c>
      <c r="M89" s="49">
        <v>0</v>
      </c>
      <c r="N89" s="49">
        <f t="shared" si="17"/>
        <v>128861</v>
      </c>
      <c r="O89" s="50">
        <f t="shared" si="13"/>
        <v>1.9957100156421812</v>
      </c>
      <c r="P89" s="9"/>
    </row>
    <row r="90" spans="1:119">
      <c r="A90" s="12"/>
      <c r="B90" s="25">
        <v>389.6</v>
      </c>
      <c r="C90" s="20" t="s">
        <v>164</v>
      </c>
      <c r="D90" s="49">
        <v>0</v>
      </c>
      <c r="E90" s="49">
        <v>0</v>
      </c>
      <c r="F90" s="49">
        <v>0</v>
      </c>
      <c r="G90" s="49">
        <v>0</v>
      </c>
      <c r="H90" s="49">
        <v>0</v>
      </c>
      <c r="I90" s="49">
        <v>315727</v>
      </c>
      <c r="J90" s="49">
        <v>0</v>
      </c>
      <c r="K90" s="49">
        <v>0</v>
      </c>
      <c r="L90" s="49">
        <v>0</v>
      </c>
      <c r="M90" s="49">
        <v>0</v>
      </c>
      <c r="N90" s="49">
        <f t="shared" si="17"/>
        <v>315727</v>
      </c>
      <c r="O90" s="50">
        <f t="shared" si="13"/>
        <v>4.8897613405813933</v>
      </c>
      <c r="P90" s="9"/>
    </row>
    <row r="91" spans="1:119" ht="15.75" thickBot="1">
      <c r="A91" s="12"/>
      <c r="B91" s="25">
        <v>389.8</v>
      </c>
      <c r="C91" s="20" t="s">
        <v>165</v>
      </c>
      <c r="D91" s="49">
        <v>0</v>
      </c>
      <c r="E91" s="49">
        <v>0</v>
      </c>
      <c r="F91" s="49">
        <v>0</v>
      </c>
      <c r="G91" s="49">
        <v>0</v>
      </c>
      <c r="H91" s="49">
        <v>0</v>
      </c>
      <c r="I91" s="49">
        <v>3078283</v>
      </c>
      <c r="J91" s="49">
        <v>0</v>
      </c>
      <c r="K91" s="49">
        <v>0</v>
      </c>
      <c r="L91" s="49">
        <v>0</v>
      </c>
      <c r="M91" s="49">
        <v>0</v>
      </c>
      <c r="N91" s="49">
        <f t="shared" si="17"/>
        <v>3078283</v>
      </c>
      <c r="O91" s="50">
        <f t="shared" si="13"/>
        <v>47.674317396893244</v>
      </c>
      <c r="P91" s="9"/>
    </row>
    <row r="92" spans="1:119" ht="16.5" thickBot="1">
      <c r="A92" s="14" t="s">
        <v>66</v>
      </c>
      <c r="B92" s="23"/>
      <c r="C92" s="22"/>
      <c r="D92" s="15">
        <f t="shared" ref="D92:M92" si="18">SUM(D5,D17,D33,D52,D68,D74,D83)</f>
        <v>72673643</v>
      </c>
      <c r="E92" s="15">
        <f t="shared" si="18"/>
        <v>17754197</v>
      </c>
      <c r="F92" s="15">
        <f t="shared" si="18"/>
        <v>5280865</v>
      </c>
      <c r="G92" s="15">
        <f t="shared" si="18"/>
        <v>5150695</v>
      </c>
      <c r="H92" s="15">
        <f t="shared" si="18"/>
        <v>0</v>
      </c>
      <c r="I92" s="15">
        <f t="shared" si="18"/>
        <v>88422592</v>
      </c>
      <c r="J92" s="15">
        <f t="shared" si="18"/>
        <v>14056963</v>
      </c>
      <c r="K92" s="15">
        <f t="shared" si="18"/>
        <v>21351064</v>
      </c>
      <c r="L92" s="15">
        <f t="shared" si="18"/>
        <v>0</v>
      </c>
      <c r="M92" s="15">
        <f t="shared" si="18"/>
        <v>161953</v>
      </c>
      <c r="N92" s="15">
        <f>SUM(D92:M92)</f>
        <v>224851972</v>
      </c>
      <c r="O92" s="38">
        <f t="shared" si="13"/>
        <v>3482.3517787173409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0"/>
      <c r="B94" s="41"/>
      <c r="C94" s="41"/>
      <c r="D94" s="42"/>
      <c r="E94" s="42"/>
      <c r="F94" s="42"/>
      <c r="G94" s="42"/>
      <c r="H94" s="42"/>
      <c r="I94" s="42"/>
      <c r="J94" s="42"/>
      <c r="K94" s="42"/>
      <c r="L94" s="121" t="s">
        <v>166</v>
      </c>
      <c r="M94" s="121"/>
      <c r="N94" s="121"/>
      <c r="O94" s="43">
        <v>64569</v>
      </c>
    </row>
    <row r="95" spans="1:119">
      <c r="A95" s="122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100"/>
    </row>
    <row r="96" spans="1:119" ht="15.75" customHeight="1" thickBot="1">
      <c r="A96" s="123" t="s">
        <v>107</v>
      </c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3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83</v>
      </c>
      <c r="B3" s="111"/>
      <c r="C3" s="112"/>
      <c r="D3" s="131" t="s">
        <v>45</v>
      </c>
      <c r="E3" s="132"/>
      <c r="F3" s="132"/>
      <c r="G3" s="132"/>
      <c r="H3" s="133"/>
      <c r="I3" s="131" t="s">
        <v>46</v>
      </c>
      <c r="J3" s="133"/>
      <c r="K3" s="131" t="s">
        <v>48</v>
      </c>
      <c r="L3" s="133"/>
      <c r="M3" s="36"/>
      <c r="N3" s="37"/>
      <c r="O3" s="134" t="s">
        <v>88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84</v>
      </c>
      <c r="F4" s="34" t="s">
        <v>85</v>
      </c>
      <c r="G4" s="34" t="s">
        <v>86</v>
      </c>
      <c r="H4" s="34" t="s">
        <v>6</v>
      </c>
      <c r="I4" s="34" t="s">
        <v>7</v>
      </c>
      <c r="J4" s="35" t="s">
        <v>87</v>
      </c>
      <c r="K4" s="35" t="s">
        <v>8</v>
      </c>
      <c r="L4" s="35" t="s">
        <v>9</v>
      </c>
      <c r="M4" s="35" t="s">
        <v>10</v>
      </c>
      <c r="N4" s="35" t="s">
        <v>47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36576755</v>
      </c>
      <c r="E5" s="27">
        <f t="shared" si="0"/>
        <v>752221</v>
      </c>
      <c r="F5" s="27">
        <f t="shared" si="0"/>
        <v>1443408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101880</v>
      </c>
      <c r="N5" s="28">
        <f>SUM(D5:M5)</f>
        <v>38874264</v>
      </c>
      <c r="O5" s="33">
        <f t="shared" ref="O5:O36" si="1">(N5/O$90)</f>
        <v>611.86552082349613</v>
      </c>
      <c r="P5" s="6"/>
    </row>
    <row r="6" spans="1:133">
      <c r="A6" s="12"/>
      <c r="B6" s="25">
        <v>311</v>
      </c>
      <c r="C6" s="20" t="s">
        <v>3</v>
      </c>
      <c r="D6" s="49">
        <v>23131908</v>
      </c>
      <c r="E6" s="49">
        <v>0</v>
      </c>
      <c r="F6" s="49">
        <v>1443408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101880</v>
      </c>
      <c r="N6" s="49">
        <f>SUM(D6:M6)</f>
        <v>24677196</v>
      </c>
      <c r="O6" s="50">
        <f t="shared" si="1"/>
        <v>388.40929266219661</v>
      </c>
      <c r="P6" s="9"/>
    </row>
    <row r="7" spans="1:133">
      <c r="A7" s="12"/>
      <c r="B7" s="25">
        <v>312.41000000000003</v>
      </c>
      <c r="C7" s="20" t="s">
        <v>11</v>
      </c>
      <c r="D7" s="49">
        <v>1014884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1014884</v>
      </c>
      <c r="O7" s="50">
        <f t="shared" si="1"/>
        <v>15.973872257374005</v>
      </c>
      <c r="P7" s="9"/>
    </row>
    <row r="8" spans="1:133">
      <c r="A8" s="12"/>
      <c r="B8" s="25">
        <v>312.42</v>
      </c>
      <c r="C8" s="20" t="s">
        <v>115</v>
      </c>
      <c r="D8" s="49">
        <v>0</v>
      </c>
      <c r="E8" s="49">
        <v>752221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752221</v>
      </c>
      <c r="O8" s="50">
        <f t="shared" si="1"/>
        <v>11.839660654137942</v>
      </c>
      <c r="P8" s="9"/>
    </row>
    <row r="9" spans="1:133">
      <c r="A9" s="12"/>
      <c r="B9" s="25">
        <v>312.51</v>
      </c>
      <c r="C9" s="20" t="s">
        <v>90</v>
      </c>
      <c r="D9" s="49">
        <v>526869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>SUM(D9:M9)</f>
        <v>526869</v>
      </c>
      <c r="O9" s="50">
        <f t="shared" si="1"/>
        <v>8.2927094154311085</v>
      </c>
      <c r="P9" s="9"/>
    </row>
    <row r="10" spans="1:133">
      <c r="A10" s="12"/>
      <c r="B10" s="25">
        <v>312.52</v>
      </c>
      <c r="C10" s="20" t="s">
        <v>133</v>
      </c>
      <c r="D10" s="49">
        <v>392541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>SUM(D10:M10)</f>
        <v>392541</v>
      </c>
      <c r="O10" s="50">
        <f t="shared" si="1"/>
        <v>6.1784398904523563</v>
      </c>
      <c r="P10" s="9"/>
    </row>
    <row r="11" spans="1:133">
      <c r="A11" s="12"/>
      <c r="B11" s="25">
        <v>314.10000000000002</v>
      </c>
      <c r="C11" s="20" t="s">
        <v>12</v>
      </c>
      <c r="D11" s="49">
        <v>6389654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6389654</v>
      </c>
      <c r="O11" s="50">
        <f t="shared" si="1"/>
        <v>100.57062360311015</v>
      </c>
      <c r="P11" s="9"/>
    </row>
    <row r="12" spans="1:133">
      <c r="A12" s="12"/>
      <c r="B12" s="25">
        <v>314.3</v>
      </c>
      <c r="C12" s="20" t="s">
        <v>13</v>
      </c>
      <c r="D12" s="49">
        <v>1353370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1353370</v>
      </c>
      <c r="O12" s="50">
        <f t="shared" si="1"/>
        <v>21.301507854062393</v>
      </c>
      <c r="P12" s="9"/>
    </row>
    <row r="13" spans="1:133">
      <c r="A13" s="12"/>
      <c r="B13" s="25">
        <v>314.39999999999998</v>
      </c>
      <c r="C13" s="20" t="s">
        <v>15</v>
      </c>
      <c r="D13" s="49">
        <v>164212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164212</v>
      </c>
      <c r="O13" s="50">
        <f t="shared" si="1"/>
        <v>2.5846318506626371</v>
      </c>
      <c r="P13" s="9"/>
    </row>
    <row r="14" spans="1:133">
      <c r="A14" s="12"/>
      <c r="B14" s="25">
        <v>314.8</v>
      </c>
      <c r="C14" s="20" t="s">
        <v>16</v>
      </c>
      <c r="D14" s="49">
        <v>109364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109364</v>
      </c>
      <c r="O14" s="50">
        <f t="shared" si="1"/>
        <v>1.7213460509333585</v>
      </c>
      <c r="P14" s="9"/>
    </row>
    <row r="15" spans="1:133">
      <c r="A15" s="12"/>
      <c r="B15" s="25">
        <v>315</v>
      </c>
      <c r="C15" s="20" t="s">
        <v>134</v>
      </c>
      <c r="D15" s="49">
        <v>2503934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2503934</v>
      </c>
      <c r="O15" s="50">
        <f t="shared" si="1"/>
        <v>39.410929581011743</v>
      </c>
      <c r="P15" s="9"/>
    </row>
    <row r="16" spans="1:133">
      <c r="A16" s="12"/>
      <c r="B16" s="25">
        <v>316</v>
      </c>
      <c r="C16" s="20" t="s">
        <v>135</v>
      </c>
      <c r="D16" s="49">
        <v>990019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990019</v>
      </c>
      <c r="O16" s="50">
        <f t="shared" si="1"/>
        <v>15.582507004123777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SUM(D18:D32)</f>
        <v>6192869</v>
      </c>
      <c r="E17" s="32">
        <f t="shared" si="3"/>
        <v>2763817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223930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9180616</v>
      </c>
      <c r="O17" s="45">
        <f t="shared" si="1"/>
        <v>144.49926023861241</v>
      </c>
      <c r="P17" s="10"/>
    </row>
    <row r="18" spans="1:16">
      <c r="A18" s="12"/>
      <c r="B18" s="25">
        <v>322</v>
      </c>
      <c r="C18" s="20" t="s">
        <v>0</v>
      </c>
      <c r="D18" s="49">
        <v>0</v>
      </c>
      <c r="E18" s="49">
        <v>2007863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>SUM(D18:M18)</f>
        <v>2007863</v>
      </c>
      <c r="O18" s="50">
        <f t="shared" si="1"/>
        <v>31.602968489312808</v>
      </c>
      <c r="P18" s="9"/>
    </row>
    <row r="19" spans="1:16">
      <c r="A19" s="12"/>
      <c r="B19" s="25">
        <v>323.10000000000002</v>
      </c>
      <c r="C19" s="20" t="s">
        <v>19</v>
      </c>
      <c r="D19" s="49">
        <v>5616432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ref="N19:N31" si="4">SUM(D19:M19)</f>
        <v>5616432</v>
      </c>
      <c r="O19" s="50">
        <f t="shared" si="1"/>
        <v>88.400415525545384</v>
      </c>
      <c r="P19" s="9"/>
    </row>
    <row r="20" spans="1:16">
      <c r="A20" s="12"/>
      <c r="B20" s="25">
        <v>323.39999999999998</v>
      </c>
      <c r="C20" s="20" t="s">
        <v>20</v>
      </c>
      <c r="D20" s="49">
        <v>308574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308574</v>
      </c>
      <c r="O20" s="50">
        <f t="shared" si="1"/>
        <v>4.8568325620927375</v>
      </c>
      <c r="P20" s="9"/>
    </row>
    <row r="21" spans="1:16">
      <c r="A21" s="12"/>
      <c r="B21" s="25">
        <v>323.7</v>
      </c>
      <c r="C21" s="20" t="s">
        <v>117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208641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208641</v>
      </c>
      <c r="O21" s="50">
        <f t="shared" si="1"/>
        <v>3.2839267164038151</v>
      </c>
      <c r="P21" s="9"/>
    </row>
    <row r="22" spans="1:16">
      <c r="A22" s="12"/>
      <c r="B22" s="25">
        <v>323.89999999999998</v>
      </c>
      <c r="C22" s="20" t="s">
        <v>21</v>
      </c>
      <c r="D22" s="49">
        <v>183342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183342</v>
      </c>
      <c r="O22" s="50">
        <f t="shared" si="1"/>
        <v>2.8857304750212487</v>
      </c>
      <c r="P22" s="9"/>
    </row>
    <row r="23" spans="1:16">
      <c r="A23" s="12"/>
      <c r="B23" s="25">
        <v>324.11</v>
      </c>
      <c r="C23" s="20" t="s">
        <v>22</v>
      </c>
      <c r="D23" s="49">
        <v>0</v>
      </c>
      <c r="E23" s="49">
        <v>70624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70624</v>
      </c>
      <c r="O23" s="50">
        <f t="shared" si="1"/>
        <v>1.1115937923001857</v>
      </c>
      <c r="P23" s="9"/>
    </row>
    <row r="24" spans="1:16">
      <c r="A24" s="12"/>
      <c r="B24" s="25">
        <v>324.12</v>
      </c>
      <c r="C24" s="20" t="s">
        <v>157</v>
      </c>
      <c r="D24" s="49">
        <v>0</v>
      </c>
      <c r="E24" s="49">
        <v>78306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78306</v>
      </c>
      <c r="O24" s="50">
        <f t="shared" si="1"/>
        <v>1.2325054301633771</v>
      </c>
      <c r="P24" s="9"/>
    </row>
    <row r="25" spans="1:16">
      <c r="A25" s="12"/>
      <c r="B25" s="25">
        <v>324.31</v>
      </c>
      <c r="C25" s="20" t="s">
        <v>23</v>
      </c>
      <c r="D25" s="49">
        <v>0</v>
      </c>
      <c r="E25" s="49">
        <v>42543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42543</v>
      </c>
      <c r="O25" s="50">
        <f t="shared" si="1"/>
        <v>0.66960997261308908</v>
      </c>
      <c r="P25" s="9"/>
    </row>
    <row r="26" spans="1:16">
      <c r="A26" s="12"/>
      <c r="B26" s="25">
        <v>324.32</v>
      </c>
      <c r="C26" s="20" t="s">
        <v>158</v>
      </c>
      <c r="D26" s="49">
        <v>0</v>
      </c>
      <c r="E26" s="49">
        <v>54802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54802</v>
      </c>
      <c r="O26" s="50">
        <f t="shared" si="1"/>
        <v>0.86256177794566691</v>
      </c>
      <c r="P26" s="9"/>
    </row>
    <row r="27" spans="1:16">
      <c r="A27" s="12"/>
      <c r="B27" s="25">
        <v>324.61</v>
      </c>
      <c r="C27" s="20" t="s">
        <v>24</v>
      </c>
      <c r="D27" s="49">
        <v>0</v>
      </c>
      <c r="E27" s="49">
        <v>186793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186793</v>
      </c>
      <c r="O27" s="50">
        <f t="shared" si="1"/>
        <v>2.9400478483961345</v>
      </c>
      <c r="P27" s="9"/>
    </row>
    <row r="28" spans="1:16">
      <c r="A28" s="12"/>
      <c r="B28" s="25">
        <v>324.62</v>
      </c>
      <c r="C28" s="20" t="s">
        <v>159</v>
      </c>
      <c r="D28" s="49">
        <v>0</v>
      </c>
      <c r="E28" s="49">
        <v>6582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6582</v>
      </c>
      <c r="O28" s="50">
        <f t="shared" si="1"/>
        <v>0.10359807347247144</v>
      </c>
      <c r="P28" s="9"/>
    </row>
    <row r="29" spans="1:16">
      <c r="A29" s="12"/>
      <c r="B29" s="25">
        <v>324.70999999999998</v>
      </c>
      <c r="C29" s="20" t="s">
        <v>25</v>
      </c>
      <c r="D29" s="49">
        <v>0</v>
      </c>
      <c r="E29" s="49">
        <v>83201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83201</v>
      </c>
      <c r="O29" s="50">
        <f t="shared" si="1"/>
        <v>1.3095507917020808</v>
      </c>
      <c r="P29" s="9"/>
    </row>
    <row r="30" spans="1:16">
      <c r="A30" s="12"/>
      <c r="B30" s="25">
        <v>324.72000000000003</v>
      </c>
      <c r="C30" s="20" t="s">
        <v>160</v>
      </c>
      <c r="D30" s="49">
        <v>0</v>
      </c>
      <c r="E30" s="49">
        <v>90068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90068</v>
      </c>
      <c r="O30" s="50">
        <f t="shared" si="1"/>
        <v>1.4176346523121479</v>
      </c>
      <c r="P30" s="9"/>
    </row>
    <row r="31" spans="1:16">
      <c r="A31" s="12"/>
      <c r="B31" s="25">
        <v>325.10000000000002</v>
      </c>
      <c r="C31" s="20" t="s">
        <v>152</v>
      </c>
      <c r="D31" s="49">
        <v>46941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4"/>
        <v>46941</v>
      </c>
      <c r="O31" s="50">
        <f t="shared" si="1"/>
        <v>0.73883275096798562</v>
      </c>
      <c r="P31" s="9"/>
    </row>
    <row r="32" spans="1:16">
      <c r="A32" s="12"/>
      <c r="B32" s="25">
        <v>329</v>
      </c>
      <c r="C32" s="20" t="s">
        <v>27</v>
      </c>
      <c r="D32" s="49">
        <v>37580</v>
      </c>
      <c r="E32" s="49">
        <v>143035</v>
      </c>
      <c r="F32" s="49">
        <v>0</v>
      </c>
      <c r="G32" s="49">
        <v>0</v>
      </c>
      <c r="H32" s="49">
        <v>0</v>
      </c>
      <c r="I32" s="49">
        <v>15289</v>
      </c>
      <c r="J32" s="49">
        <v>0</v>
      </c>
      <c r="K32" s="49">
        <v>0</v>
      </c>
      <c r="L32" s="49">
        <v>0</v>
      </c>
      <c r="M32" s="49">
        <v>0</v>
      </c>
      <c r="N32" s="49">
        <f t="shared" ref="N32:N37" si="5">SUM(D32:M32)</f>
        <v>195904</v>
      </c>
      <c r="O32" s="50">
        <f t="shared" si="1"/>
        <v>3.0834513803632699</v>
      </c>
      <c r="P32" s="9"/>
    </row>
    <row r="33" spans="1:16" ht="15.75">
      <c r="A33" s="29" t="s">
        <v>29</v>
      </c>
      <c r="B33" s="30"/>
      <c r="C33" s="31"/>
      <c r="D33" s="32">
        <f t="shared" ref="D33:M33" si="6">SUM(D34:D49)</f>
        <v>6205301</v>
      </c>
      <c r="E33" s="32">
        <f t="shared" si="6"/>
        <v>4335997</v>
      </c>
      <c r="F33" s="32">
        <f t="shared" si="6"/>
        <v>0</v>
      </c>
      <c r="G33" s="32">
        <f t="shared" si="6"/>
        <v>4659749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44">
        <f t="shared" si="5"/>
        <v>15201047</v>
      </c>
      <c r="O33" s="45">
        <f t="shared" si="1"/>
        <v>239.25846003714545</v>
      </c>
      <c r="P33" s="10"/>
    </row>
    <row r="34" spans="1:16">
      <c r="A34" s="12"/>
      <c r="B34" s="25">
        <v>331.2</v>
      </c>
      <c r="C34" s="20" t="s">
        <v>28</v>
      </c>
      <c r="D34" s="49">
        <v>9353</v>
      </c>
      <c r="E34" s="49">
        <v>584920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5"/>
        <v>594273</v>
      </c>
      <c r="O34" s="50">
        <f t="shared" si="1"/>
        <v>9.3536216828784582</v>
      </c>
      <c r="P34" s="9"/>
    </row>
    <row r="35" spans="1:16">
      <c r="A35" s="12"/>
      <c r="B35" s="25">
        <v>331.39</v>
      </c>
      <c r="C35" s="20" t="s">
        <v>119</v>
      </c>
      <c r="D35" s="49">
        <v>0</v>
      </c>
      <c r="E35" s="49">
        <v>0</v>
      </c>
      <c r="F35" s="49">
        <v>0</v>
      </c>
      <c r="G35" s="49">
        <v>789688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5"/>
        <v>789688</v>
      </c>
      <c r="O35" s="50">
        <f t="shared" si="1"/>
        <v>12.429376396889854</v>
      </c>
      <c r="P35" s="9"/>
    </row>
    <row r="36" spans="1:16">
      <c r="A36" s="12"/>
      <c r="B36" s="25">
        <v>331.49</v>
      </c>
      <c r="C36" s="20" t="s">
        <v>98</v>
      </c>
      <c r="D36" s="49">
        <v>0</v>
      </c>
      <c r="E36" s="49">
        <v>0</v>
      </c>
      <c r="F36" s="49">
        <v>0</v>
      </c>
      <c r="G36" s="49">
        <v>205222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5"/>
        <v>205222</v>
      </c>
      <c r="O36" s="50">
        <f t="shared" si="1"/>
        <v>3.2301130103566593</v>
      </c>
      <c r="P36" s="9"/>
    </row>
    <row r="37" spans="1:16">
      <c r="A37" s="12"/>
      <c r="B37" s="25">
        <v>331.5</v>
      </c>
      <c r="C37" s="20" t="s">
        <v>30</v>
      </c>
      <c r="D37" s="49">
        <v>0</v>
      </c>
      <c r="E37" s="49">
        <v>1108299</v>
      </c>
      <c r="F37" s="49">
        <v>0</v>
      </c>
      <c r="G37" s="49">
        <v>2227838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5"/>
        <v>3336137</v>
      </c>
      <c r="O37" s="50">
        <f t="shared" ref="O37:O68" si="7">(N37/O$90)</f>
        <v>52.509475241602921</v>
      </c>
      <c r="P37" s="9"/>
    </row>
    <row r="38" spans="1:16">
      <c r="A38" s="12"/>
      <c r="B38" s="25">
        <v>334.49</v>
      </c>
      <c r="C38" s="20" t="s">
        <v>33</v>
      </c>
      <c r="D38" s="49">
        <v>579992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ref="N38:N46" si="8">SUM(D38:M38)</f>
        <v>579992</v>
      </c>
      <c r="O38" s="50">
        <f t="shared" si="7"/>
        <v>9.1288443982749392</v>
      </c>
      <c r="P38" s="9"/>
    </row>
    <row r="39" spans="1:16">
      <c r="A39" s="12"/>
      <c r="B39" s="25">
        <v>334.5</v>
      </c>
      <c r="C39" s="20" t="s">
        <v>34</v>
      </c>
      <c r="D39" s="49">
        <v>0</v>
      </c>
      <c r="E39" s="49">
        <v>0</v>
      </c>
      <c r="F39" s="49">
        <v>0</v>
      </c>
      <c r="G39" s="49">
        <v>779408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8"/>
        <v>779408</v>
      </c>
      <c r="O39" s="50">
        <f t="shared" si="7"/>
        <v>12.26757326785658</v>
      </c>
      <c r="P39" s="9"/>
    </row>
    <row r="40" spans="1:16">
      <c r="A40" s="12"/>
      <c r="B40" s="25">
        <v>335.12</v>
      </c>
      <c r="C40" s="20" t="s">
        <v>136</v>
      </c>
      <c r="D40" s="49">
        <v>2064089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8"/>
        <v>2064089</v>
      </c>
      <c r="O40" s="50">
        <f t="shared" si="7"/>
        <v>32.487943463342461</v>
      </c>
      <c r="P40" s="9"/>
    </row>
    <row r="41" spans="1:16">
      <c r="A41" s="12"/>
      <c r="B41" s="25">
        <v>335.14</v>
      </c>
      <c r="C41" s="20" t="s">
        <v>137</v>
      </c>
      <c r="D41" s="49">
        <v>32474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32474</v>
      </c>
      <c r="O41" s="50">
        <f t="shared" si="7"/>
        <v>0.51112790002203545</v>
      </c>
      <c r="P41" s="9"/>
    </row>
    <row r="42" spans="1:16">
      <c r="A42" s="12"/>
      <c r="B42" s="25">
        <v>335.15</v>
      </c>
      <c r="C42" s="20" t="s">
        <v>138</v>
      </c>
      <c r="D42" s="49">
        <v>87184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87184</v>
      </c>
      <c r="O42" s="50">
        <f t="shared" si="7"/>
        <v>1.3722416344004784</v>
      </c>
      <c r="P42" s="9"/>
    </row>
    <row r="43" spans="1:16">
      <c r="A43" s="12"/>
      <c r="B43" s="25">
        <v>335.18</v>
      </c>
      <c r="C43" s="20" t="s">
        <v>139</v>
      </c>
      <c r="D43" s="49">
        <v>3213470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8"/>
        <v>3213470</v>
      </c>
      <c r="O43" s="50">
        <f t="shared" si="7"/>
        <v>50.578745238769791</v>
      </c>
      <c r="P43" s="9"/>
    </row>
    <row r="44" spans="1:16">
      <c r="A44" s="12"/>
      <c r="B44" s="25">
        <v>335.21</v>
      </c>
      <c r="C44" s="20" t="s">
        <v>41</v>
      </c>
      <c r="D44" s="49">
        <v>25849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8"/>
        <v>25849</v>
      </c>
      <c r="O44" s="50">
        <f t="shared" si="7"/>
        <v>0.4068530235779268</v>
      </c>
      <c r="P44" s="9"/>
    </row>
    <row r="45" spans="1:16">
      <c r="A45" s="12"/>
      <c r="B45" s="25">
        <v>335.49</v>
      </c>
      <c r="C45" s="20" t="s">
        <v>121</v>
      </c>
      <c r="D45" s="49">
        <v>66359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8"/>
        <v>66359</v>
      </c>
      <c r="O45" s="50">
        <f t="shared" si="7"/>
        <v>1.0444643812761671</v>
      </c>
      <c r="P45" s="9"/>
    </row>
    <row r="46" spans="1:16">
      <c r="A46" s="12"/>
      <c r="B46" s="25">
        <v>335.5</v>
      </c>
      <c r="C46" s="20" t="s">
        <v>122</v>
      </c>
      <c r="D46" s="49">
        <v>0</v>
      </c>
      <c r="E46" s="49">
        <v>15177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8"/>
        <v>15177</v>
      </c>
      <c r="O46" s="50">
        <f t="shared" si="7"/>
        <v>0.23887996977996034</v>
      </c>
      <c r="P46" s="9"/>
    </row>
    <row r="47" spans="1:16">
      <c r="A47" s="12"/>
      <c r="B47" s="25">
        <v>337.7</v>
      </c>
      <c r="C47" s="20" t="s">
        <v>101</v>
      </c>
      <c r="D47" s="49">
        <v>0</v>
      </c>
      <c r="E47" s="49">
        <v>57895</v>
      </c>
      <c r="F47" s="49">
        <v>0</v>
      </c>
      <c r="G47" s="49">
        <v>657593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>SUM(D47:M47)</f>
        <v>715488</v>
      </c>
      <c r="O47" s="50">
        <f t="shared" si="7"/>
        <v>11.261497780715837</v>
      </c>
      <c r="P47" s="9"/>
    </row>
    <row r="48" spans="1:16">
      <c r="A48" s="12"/>
      <c r="B48" s="25">
        <v>338</v>
      </c>
      <c r="C48" s="20" t="s">
        <v>43</v>
      </c>
      <c r="D48" s="49">
        <v>59957</v>
      </c>
      <c r="E48" s="49">
        <v>2569706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>SUM(D48:M48)</f>
        <v>2629663</v>
      </c>
      <c r="O48" s="50">
        <f t="shared" si="7"/>
        <v>41.389854251267039</v>
      </c>
      <c r="P48" s="9"/>
    </row>
    <row r="49" spans="1:16">
      <c r="A49" s="12"/>
      <c r="B49" s="25">
        <v>339</v>
      </c>
      <c r="C49" s="20" t="s">
        <v>44</v>
      </c>
      <c r="D49" s="49">
        <v>66574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>SUM(D49:M49)</f>
        <v>66574</v>
      </c>
      <c r="O49" s="50">
        <f t="shared" si="7"/>
        <v>1.0478483961343532</v>
      </c>
      <c r="P49" s="9"/>
    </row>
    <row r="50" spans="1:16" ht="15.75">
      <c r="A50" s="29" t="s">
        <v>49</v>
      </c>
      <c r="B50" s="30"/>
      <c r="C50" s="31"/>
      <c r="D50" s="32">
        <f t="shared" ref="D50:M50" si="9">SUM(D51:D65)</f>
        <v>3255190</v>
      </c>
      <c r="E50" s="32">
        <f t="shared" si="9"/>
        <v>216395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77034182</v>
      </c>
      <c r="J50" s="32">
        <f t="shared" si="9"/>
        <v>14024375</v>
      </c>
      <c r="K50" s="32">
        <f t="shared" si="9"/>
        <v>0</v>
      </c>
      <c r="L50" s="32">
        <f t="shared" si="9"/>
        <v>0</v>
      </c>
      <c r="M50" s="32">
        <f t="shared" si="9"/>
        <v>43885</v>
      </c>
      <c r="N50" s="32">
        <f>SUM(D50:M50)</f>
        <v>94574027</v>
      </c>
      <c r="O50" s="45">
        <f t="shared" si="7"/>
        <v>1488.557732867441</v>
      </c>
      <c r="P50" s="10"/>
    </row>
    <row r="51" spans="1:16">
      <c r="A51" s="12"/>
      <c r="B51" s="25">
        <v>341.2</v>
      </c>
      <c r="C51" s="20" t="s">
        <v>140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14020572</v>
      </c>
      <c r="K51" s="49">
        <v>0</v>
      </c>
      <c r="L51" s="49">
        <v>0</v>
      </c>
      <c r="M51" s="49">
        <v>0</v>
      </c>
      <c r="N51" s="49">
        <f t="shared" ref="N51:N65" si="10">SUM(D51:M51)</f>
        <v>14020572</v>
      </c>
      <c r="O51" s="50">
        <f t="shared" si="7"/>
        <v>220.67825101520447</v>
      </c>
      <c r="P51" s="9"/>
    </row>
    <row r="52" spans="1:16">
      <c r="A52" s="12"/>
      <c r="B52" s="25">
        <v>341.3</v>
      </c>
      <c r="C52" s="20" t="s">
        <v>141</v>
      </c>
      <c r="D52" s="49">
        <v>492151</v>
      </c>
      <c r="E52" s="49">
        <v>182730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0"/>
        <v>674881</v>
      </c>
      <c r="O52" s="50">
        <f t="shared" si="7"/>
        <v>10.622359681430416</v>
      </c>
      <c r="P52" s="9"/>
    </row>
    <row r="53" spans="1:16">
      <c r="A53" s="12"/>
      <c r="B53" s="25">
        <v>342.1</v>
      </c>
      <c r="C53" s="20" t="s">
        <v>54</v>
      </c>
      <c r="D53" s="49">
        <v>805826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0"/>
        <v>805826</v>
      </c>
      <c r="O53" s="50">
        <f t="shared" si="7"/>
        <v>12.683382126105707</v>
      </c>
      <c r="P53" s="9"/>
    </row>
    <row r="54" spans="1:16">
      <c r="A54" s="12"/>
      <c r="B54" s="25">
        <v>342.2</v>
      </c>
      <c r="C54" s="20" t="s">
        <v>55</v>
      </c>
      <c r="D54" s="49">
        <v>43460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0"/>
        <v>43460</v>
      </c>
      <c r="O54" s="50">
        <f t="shared" si="7"/>
        <v>0.68404318947335285</v>
      </c>
      <c r="P54" s="9"/>
    </row>
    <row r="55" spans="1:16">
      <c r="A55" s="12"/>
      <c r="B55" s="25">
        <v>343.4</v>
      </c>
      <c r="C55" s="20" t="s">
        <v>56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13866246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0"/>
        <v>13866246</v>
      </c>
      <c r="O55" s="50">
        <f t="shared" si="7"/>
        <v>218.24922088960241</v>
      </c>
      <c r="P55" s="9"/>
    </row>
    <row r="56" spans="1:16">
      <c r="A56" s="12"/>
      <c r="B56" s="25">
        <v>343.6</v>
      </c>
      <c r="C56" s="20" t="s">
        <v>57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44888092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0"/>
        <v>44888092</v>
      </c>
      <c r="O56" s="50">
        <f t="shared" si="7"/>
        <v>706.52079201687286</v>
      </c>
      <c r="P56" s="9"/>
    </row>
    <row r="57" spans="1:16">
      <c r="A57" s="12"/>
      <c r="B57" s="25">
        <v>343.7</v>
      </c>
      <c r="C57" s="20" t="s">
        <v>124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10004683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0"/>
        <v>10004683</v>
      </c>
      <c r="O57" s="50">
        <f t="shared" si="7"/>
        <v>157.46974848112822</v>
      </c>
      <c r="P57" s="9"/>
    </row>
    <row r="58" spans="1:16">
      <c r="A58" s="12"/>
      <c r="B58" s="25">
        <v>343.9</v>
      </c>
      <c r="C58" s="20" t="s">
        <v>58</v>
      </c>
      <c r="D58" s="49">
        <v>36219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3803</v>
      </c>
      <c r="K58" s="49">
        <v>0</v>
      </c>
      <c r="L58" s="49">
        <v>0</v>
      </c>
      <c r="M58" s="49">
        <v>0</v>
      </c>
      <c r="N58" s="49">
        <f t="shared" si="10"/>
        <v>40022</v>
      </c>
      <c r="O58" s="50">
        <f t="shared" si="7"/>
        <v>0.62993043095035728</v>
      </c>
      <c r="P58" s="9"/>
    </row>
    <row r="59" spans="1:16">
      <c r="A59" s="12"/>
      <c r="B59" s="25">
        <v>344.5</v>
      </c>
      <c r="C59" s="20" t="s">
        <v>142</v>
      </c>
      <c r="D59" s="49">
        <v>124051</v>
      </c>
      <c r="E59" s="49">
        <v>0</v>
      </c>
      <c r="F59" s="49">
        <v>0</v>
      </c>
      <c r="G59" s="49">
        <v>0</v>
      </c>
      <c r="H59" s="49">
        <v>0</v>
      </c>
      <c r="I59" s="49">
        <v>597128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0"/>
        <v>721179</v>
      </c>
      <c r="O59" s="50">
        <f t="shared" si="7"/>
        <v>11.351071867031825</v>
      </c>
      <c r="P59" s="9"/>
    </row>
    <row r="60" spans="1:16">
      <c r="A60" s="12"/>
      <c r="B60" s="25">
        <v>345.9</v>
      </c>
      <c r="C60" s="20" t="s">
        <v>61</v>
      </c>
      <c r="D60" s="49">
        <v>0</v>
      </c>
      <c r="E60" s="49">
        <v>33665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33665</v>
      </c>
      <c r="N60" s="49">
        <f t="shared" si="10"/>
        <v>67330</v>
      </c>
      <c r="O60" s="50">
        <f t="shared" si="7"/>
        <v>1.0597475367519753</v>
      </c>
      <c r="P60" s="9"/>
    </row>
    <row r="61" spans="1:16">
      <c r="A61" s="12"/>
      <c r="B61" s="25">
        <v>347.2</v>
      </c>
      <c r="C61" s="20" t="s">
        <v>62</v>
      </c>
      <c r="D61" s="49">
        <v>200794</v>
      </c>
      <c r="E61" s="49">
        <v>0</v>
      </c>
      <c r="F61" s="49">
        <v>0</v>
      </c>
      <c r="G61" s="49">
        <v>0</v>
      </c>
      <c r="H61" s="49">
        <v>0</v>
      </c>
      <c r="I61" s="49">
        <v>1510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0"/>
        <v>202304</v>
      </c>
      <c r="O61" s="50">
        <f t="shared" si="7"/>
        <v>3.184184845909277</v>
      </c>
      <c r="P61" s="9"/>
    </row>
    <row r="62" spans="1:16">
      <c r="A62" s="12"/>
      <c r="B62" s="25">
        <v>347.3</v>
      </c>
      <c r="C62" s="20" t="s">
        <v>63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2405570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0"/>
        <v>2405570</v>
      </c>
      <c r="O62" s="50">
        <f t="shared" si="7"/>
        <v>37.862719173985582</v>
      </c>
      <c r="P62" s="9"/>
    </row>
    <row r="63" spans="1:16">
      <c r="A63" s="12"/>
      <c r="B63" s="25">
        <v>347.4</v>
      </c>
      <c r="C63" s="20" t="s">
        <v>64</v>
      </c>
      <c r="D63" s="49">
        <v>21378</v>
      </c>
      <c r="E63" s="49">
        <v>0</v>
      </c>
      <c r="F63" s="49">
        <v>0</v>
      </c>
      <c r="G63" s="49">
        <v>0</v>
      </c>
      <c r="H63" s="49">
        <v>0</v>
      </c>
      <c r="I63" s="49">
        <v>151239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0"/>
        <v>172617</v>
      </c>
      <c r="O63" s="50">
        <f t="shared" si="7"/>
        <v>2.716923222211729</v>
      </c>
      <c r="P63" s="9"/>
    </row>
    <row r="64" spans="1:16">
      <c r="A64" s="12"/>
      <c r="B64" s="25">
        <v>347.5</v>
      </c>
      <c r="C64" s="20" t="s">
        <v>65</v>
      </c>
      <c r="D64" s="49">
        <v>26532</v>
      </c>
      <c r="E64" s="49">
        <v>0</v>
      </c>
      <c r="F64" s="49">
        <v>0</v>
      </c>
      <c r="G64" s="49">
        <v>0</v>
      </c>
      <c r="H64" s="49">
        <v>0</v>
      </c>
      <c r="I64" s="49">
        <v>4483932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0"/>
        <v>4510464</v>
      </c>
      <c r="O64" s="50">
        <f t="shared" si="7"/>
        <v>70.992917178203797</v>
      </c>
      <c r="P64" s="9"/>
    </row>
    <row r="65" spans="1:16">
      <c r="A65" s="12"/>
      <c r="B65" s="25">
        <v>349</v>
      </c>
      <c r="C65" s="20" t="s">
        <v>1</v>
      </c>
      <c r="D65" s="49">
        <v>1504779</v>
      </c>
      <c r="E65" s="49">
        <v>0</v>
      </c>
      <c r="F65" s="49">
        <v>0</v>
      </c>
      <c r="G65" s="49">
        <v>0</v>
      </c>
      <c r="H65" s="49">
        <v>0</v>
      </c>
      <c r="I65" s="49">
        <v>635782</v>
      </c>
      <c r="J65" s="49">
        <v>0</v>
      </c>
      <c r="K65" s="49">
        <v>0</v>
      </c>
      <c r="L65" s="49">
        <v>0</v>
      </c>
      <c r="M65" s="49">
        <v>10220</v>
      </c>
      <c r="N65" s="49">
        <f t="shared" si="10"/>
        <v>2150781</v>
      </c>
      <c r="O65" s="50">
        <f t="shared" si="7"/>
        <v>33.852441212579095</v>
      </c>
      <c r="P65" s="9"/>
    </row>
    <row r="66" spans="1:16" ht="15.75">
      <c r="A66" s="29" t="s">
        <v>50</v>
      </c>
      <c r="B66" s="30"/>
      <c r="C66" s="31"/>
      <c r="D66" s="32">
        <f t="shared" ref="D66:M66" si="11">SUM(D67:D71)</f>
        <v>575956</v>
      </c>
      <c r="E66" s="32">
        <f t="shared" si="11"/>
        <v>387782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73" si="12">SUM(D66:M66)</f>
        <v>963738</v>
      </c>
      <c r="O66" s="45">
        <f t="shared" si="7"/>
        <v>15.168854471621493</v>
      </c>
      <c r="P66" s="10"/>
    </row>
    <row r="67" spans="1:16">
      <c r="A67" s="13"/>
      <c r="B67" s="39">
        <v>351.1</v>
      </c>
      <c r="C67" s="21" t="s">
        <v>68</v>
      </c>
      <c r="D67" s="49">
        <v>116916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2"/>
        <v>116916</v>
      </c>
      <c r="O67" s="50">
        <f t="shared" si="7"/>
        <v>1.8402115402776467</v>
      </c>
      <c r="P67" s="9"/>
    </row>
    <row r="68" spans="1:16">
      <c r="A68" s="13"/>
      <c r="B68" s="39">
        <v>351.9</v>
      </c>
      <c r="C68" s="21" t="s">
        <v>143</v>
      </c>
      <c r="D68" s="49">
        <v>13254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2"/>
        <v>13254</v>
      </c>
      <c r="O68" s="50">
        <f t="shared" si="7"/>
        <v>0.20861271130418357</v>
      </c>
      <c r="P68" s="9"/>
    </row>
    <row r="69" spans="1:16">
      <c r="A69" s="13"/>
      <c r="B69" s="39">
        <v>354</v>
      </c>
      <c r="C69" s="21" t="s">
        <v>69</v>
      </c>
      <c r="D69" s="49">
        <v>444519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2"/>
        <v>444519</v>
      </c>
      <c r="O69" s="50">
        <f t="shared" ref="O69:O88" si="13">(N69/O$90)</f>
        <v>6.9965530267258478</v>
      </c>
      <c r="P69" s="9"/>
    </row>
    <row r="70" spans="1:16">
      <c r="A70" s="13"/>
      <c r="B70" s="39">
        <v>355</v>
      </c>
      <c r="C70" s="21" t="s">
        <v>70</v>
      </c>
      <c r="D70" s="49">
        <v>0</v>
      </c>
      <c r="E70" s="49">
        <v>269616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2"/>
        <v>269616</v>
      </c>
      <c r="O70" s="50">
        <f t="shared" si="13"/>
        <v>4.243649069789404</v>
      </c>
      <c r="P70" s="9"/>
    </row>
    <row r="71" spans="1:16">
      <c r="A71" s="13"/>
      <c r="B71" s="39">
        <v>358.2</v>
      </c>
      <c r="C71" s="21" t="s">
        <v>144</v>
      </c>
      <c r="D71" s="49">
        <v>1267</v>
      </c>
      <c r="E71" s="49">
        <v>118166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2"/>
        <v>119433</v>
      </c>
      <c r="O71" s="50">
        <f t="shared" si="13"/>
        <v>1.8798281235244121</v>
      </c>
      <c r="P71" s="9"/>
    </row>
    <row r="72" spans="1:16" ht="15.75">
      <c r="A72" s="29" t="s">
        <v>4</v>
      </c>
      <c r="B72" s="30"/>
      <c r="C72" s="31"/>
      <c r="D72" s="32">
        <f t="shared" ref="D72:M72" si="14">SUM(D73:D80)</f>
        <v>1331985</v>
      </c>
      <c r="E72" s="32">
        <f t="shared" si="14"/>
        <v>35625</v>
      </c>
      <c r="F72" s="32">
        <f t="shared" si="14"/>
        <v>28826</v>
      </c>
      <c r="G72" s="32">
        <f t="shared" si="14"/>
        <v>17124</v>
      </c>
      <c r="H72" s="32">
        <f t="shared" si="14"/>
        <v>0</v>
      </c>
      <c r="I72" s="32">
        <f t="shared" si="14"/>
        <v>1761144</v>
      </c>
      <c r="J72" s="32">
        <f t="shared" si="14"/>
        <v>91805</v>
      </c>
      <c r="K72" s="32">
        <f t="shared" si="14"/>
        <v>5209794</v>
      </c>
      <c r="L72" s="32">
        <f t="shared" si="14"/>
        <v>0</v>
      </c>
      <c r="M72" s="32">
        <f t="shared" si="14"/>
        <v>26751</v>
      </c>
      <c r="N72" s="32">
        <f t="shared" si="12"/>
        <v>8503054</v>
      </c>
      <c r="O72" s="45">
        <f t="shared" si="13"/>
        <v>133.8347026788806</v>
      </c>
      <c r="P72" s="10"/>
    </row>
    <row r="73" spans="1:16">
      <c r="A73" s="12"/>
      <c r="B73" s="25">
        <v>361.1</v>
      </c>
      <c r="C73" s="20" t="s">
        <v>73</v>
      </c>
      <c r="D73" s="49">
        <v>345921</v>
      </c>
      <c r="E73" s="49">
        <v>12975</v>
      </c>
      <c r="F73" s="49">
        <v>20571</v>
      </c>
      <c r="G73" s="49">
        <v>2124</v>
      </c>
      <c r="H73" s="49">
        <v>0</v>
      </c>
      <c r="I73" s="49">
        <v>0</v>
      </c>
      <c r="J73" s="49">
        <v>8038</v>
      </c>
      <c r="K73" s="49">
        <v>3662354</v>
      </c>
      <c r="L73" s="49">
        <v>0</v>
      </c>
      <c r="M73" s="49">
        <v>24</v>
      </c>
      <c r="N73" s="49">
        <f t="shared" si="12"/>
        <v>4052007</v>
      </c>
      <c r="O73" s="50">
        <f t="shared" si="13"/>
        <v>63.776985551043538</v>
      </c>
      <c r="P73" s="9"/>
    </row>
    <row r="74" spans="1:16">
      <c r="A74" s="12"/>
      <c r="B74" s="25">
        <v>361.3</v>
      </c>
      <c r="C74" s="20" t="s">
        <v>74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-7283883</v>
      </c>
      <c r="L74" s="49">
        <v>0</v>
      </c>
      <c r="M74" s="49">
        <v>0</v>
      </c>
      <c r="N74" s="49">
        <f t="shared" ref="N74:N80" si="15">SUM(D74:M74)</f>
        <v>-7283883</v>
      </c>
      <c r="O74" s="50">
        <f t="shared" si="13"/>
        <v>-114.64543394088204</v>
      </c>
      <c r="P74" s="9"/>
    </row>
    <row r="75" spans="1:16">
      <c r="A75" s="12"/>
      <c r="B75" s="25">
        <v>362</v>
      </c>
      <c r="C75" s="20" t="s">
        <v>75</v>
      </c>
      <c r="D75" s="49">
        <v>179126</v>
      </c>
      <c r="E75" s="49">
        <v>10000</v>
      </c>
      <c r="F75" s="49">
        <v>0</v>
      </c>
      <c r="G75" s="49">
        <v>0</v>
      </c>
      <c r="H75" s="49">
        <v>0</v>
      </c>
      <c r="I75" s="49">
        <v>1430771</v>
      </c>
      <c r="J75" s="49">
        <v>0</v>
      </c>
      <c r="K75" s="49">
        <v>0</v>
      </c>
      <c r="L75" s="49">
        <v>0</v>
      </c>
      <c r="M75" s="49">
        <v>26727</v>
      </c>
      <c r="N75" s="49">
        <f t="shared" si="15"/>
        <v>1646624</v>
      </c>
      <c r="O75" s="50">
        <f t="shared" si="13"/>
        <v>25.917209683004376</v>
      </c>
      <c r="P75" s="9"/>
    </row>
    <row r="76" spans="1:16">
      <c r="A76" s="12"/>
      <c r="B76" s="25">
        <v>364</v>
      </c>
      <c r="C76" s="20" t="s">
        <v>145</v>
      </c>
      <c r="D76" s="49">
        <v>0</v>
      </c>
      <c r="E76" s="49">
        <v>2701</v>
      </c>
      <c r="F76" s="49">
        <v>0</v>
      </c>
      <c r="G76" s="49">
        <v>0</v>
      </c>
      <c r="H76" s="49">
        <v>0</v>
      </c>
      <c r="I76" s="49">
        <v>-86345</v>
      </c>
      <c r="J76" s="49">
        <v>20750</v>
      </c>
      <c r="K76" s="49">
        <v>0</v>
      </c>
      <c r="L76" s="49">
        <v>0</v>
      </c>
      <c r="M76" s="49">
        <v>0</v>
      </c>
      <c r="N76" s="49">
        <f t="shared" si="15"/>
        <v>-62894</v>
      </c>
      <c r="O76" s="50">
        <f t="shared" si="13"/>
        <v>-0.98992665344539932</v>
      </c>
      <c r="P76" s="9"/>
    </row>
    <row r="77" spans="1:16">
      <c r="A77" s="12"/>
      <c r="B77" s="25">
        <v>365</v>
      </c>
      <c r="C77" s="20" t="s">
        <v>146</v>
      </c>
      <c r="D77" s="49">
        <v>39996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f t="shared" si="15"/>
        <v>39996</v>
      </c>
      <c r="O77" s="50">
        <f t="shared" si="13"/>
        <v>0.62952120124657662</v>
      </c>
      <c r="P77" s="9"/>
    </row>
    <row r="78" spans="1:16">
      <c r="A78" s="12"/>
      <c r="B78" s="25">
        <v>366</v>
      </c>
      <c r="C78" s="20" t="s">
        <v>77</v>
      </c>
      <c r="D78" s="49">
        <v>436646</v>
      </c>
      <c r="E78" s="49">
        <v>0</v>
      </c>
      <c r="F78" s="49">
        <v>0</v>
      </c>
      <c r="G78" s="49">
        <v>15000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f t="shared" si="15"/>
        <v>451646</v>
      </c>
      <c r="O78" s="50">
        <f t="shared" si="13"/>
        <v>7.108729184373721</v>
      </c>
      <c r="P78" s="9"/>
    </row>
    <row r="79" spans="1:16">
      <c r="A79" s="12"/>
      <c r="B79" s="25">
        <v>368</v>
      </c>
      <c r="C79" s="20" t="s">
        <v>78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8831323</v>
      </c>
      <c r="L79" s="49">
        <v>0</v>
      </c>
      <c r="M79" s="49">
        <v>0</v>
      </c>
      <c r="N79" s="49">
        <f t="shared" si="15"/>
        <v>8831323</v>
      </c>
      <c r="O79" s="50">
        <f t="shared" si="13"/>
        <v>139.00152674158718</v>
      </c>
      <c r="P79" s="9"/>
    </row>
    <row r="80" spans="1:16">
      <c r="A80" s="12"/>
      <c r="B80" s="25">
        <v>369.9</v>
      </c>
      <c r="C80" s="20" t="s">
        <v>80</v>
      </c>
      <c r="D80" s="49">
        <v>330296</v>
      </c>
      <c r="E80" s="49">
        <v>9949</v>
      </c>
      <c r="F80" s="49">
        <v>8255</v>
      </c>
      <c r="G80" s="49">
        <v>0</v>
      </c>
      <c r="H80" s="49">
        <v>0</v>
      </c>
      <c r="I80" s="49">
        <v>416718</v>
      </c>
      <c r="J80" s="49">
        <v>63017</v>
      </c>
      <c r="K80" s="49">
        <v>0</v>
      </c>
      <c r="L80" s="49">
        <v>0</v>
      </c>
      <c r="M80" s="49">
        <v>0</v>
      </c>
      <c r="N80" s="49">
        <f t="shared" si="15"/>
        <v>828235</v>
      </c>
      <c r="O80" s="50">
        <f t="shared" si="13"/>
        <v>13.036090911952655</v>
      </c>
      <c r="P80" s="9"/>
    </row>
    <row r="81" spans="1:119" ht="15.75">
      <c r="A81" s="29" t="s">
        <v>51</v>
      </c>
      <c r="B81" s="30"/>
      <c r="C81" s="31"/>
      <c r="D81" s="32">
        <f t="shared" ref="D81:M81" si="16">SUM(D82:D87)</f>
        <v>17037292</v>
      </c>
      <c r="E81" s="32">
        <f t="shared" si="16"/>
        <v>2262321</v>
      </c>
      <c r="F81" s="32">
        <f t="shared" si="16"/>
        <v>3827469</v>
      </c>
      <c r="G81" s="32">
        <f t="shared" si="16"/>
        <v>902854</v>
      </c>
      <c r="H81" s="32">
        <f t="shared" si="16"/>
        <v>0</v>
      </c>
      <c r="I81" s="32">
        <f t="shared" si="16"/>
        <v>2278237</v>
      </c>
      <c r="J81" s="32">
        <f t="shared" si="16"/>
        <v>1254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ref="N81:N88" si="17">SUM(D81:M81)</f>
        <v>26309427</v>
      </c>
      <c r="O81" s="45">
        <f t="shared" si="13"/>
        <v>414.09996222495045</v>
      </c>
      <c r="P81" s="9"/>
    </row>
    <row r="82" spans="1:119">
      <c r="A82" s="12"/>
      <c r="B82" s="25">
        <v>381</v>
      </c>
      <c r="C82" s="20" t="s">
        <v>81</v>
      </c>
      <c r="D82" s="49">
        <v>6875593</v>
      </c>
      <c r="E82" s="49">
        <v>2262321</v>
      </c>
      <c r="F82" s="49">
        <v>3827469</v>
      </c>
      <c r="G82" s="49">
        <v>866211</v>
      </c>
      <c r="H82" s="49">
        <v>0</v>
      </c>
      <c r="I82" s="49">
        <v>1175443</v>
      </c>
      <c r="J82" s="49">
        <v>0</v>
      </c>
      <c r="K82" s="49">
        <v>0</v>
      </c>
      <c r="L82" s="49">
        <v>0</v>
      </c>
      <c r="M82" s="49">
        <v>0</v>
      </c>
      <c r="N82" s="49">
        <f t="shared" si="17"/>
        <v>15007037</v>
      </c>
      <c r="O82" s="50">
        <f t="shared" si="13"/>
        <v>236.20481946674221</v>
      </c>
      <c r="P82" s="9"/>
    </row>
    <row r="83" spans="1:119">
      <c r="A83" s="12"/>
      <c r="B83" s="25">
        <v>382</v>
      </c>
      <c r="C83" s="20" t="s">
        <v>129</v>
      </c>
      <c r="D83" s="49">
        <v>9156834</v>
      </c>
      <c r="E83" s="49">
        <v>0</v>
      </c>
      <c r="F83" s="49">
        <v>0</v>
      </c>
      <c r="G83" s="49">
        <v>36643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f t="shared" si="17"/>
        <v>9193477</v>
      </c>
      <c r="O83" s="50">
        <f t="shared" si="13"/>
        <v>144.70168728554791</v>
      </c>
      <c r="P83" s="9"/>
    </row>
    <row r="84" spans="1:119">
      <c r="A84" s="12"/>
      <c r="B84" s="25">
        <v>384</v>
      </c>
      <c r="C84" s="20" t="s">
        <v>82</v>
      </c>
      <c r="D84" s="49">
        <v>1004865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f t="shared" si="17"/>
        <v>1004865</v>
      </c>
      <c r="O84" s="50">
        <f t="shared" si="13"/>
        <v>15.816177164982529</v>
      </c>
      <c r="P84" s="9"/>
    </row>
    <row r="85" spans="1:119">
      <c r="A85" s="12"/>
      <c r="B85" s="25">
        <v>389.1</v>
      </c>
      <c r="C85" s="20" t="s">
        <v>147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557846</v>
      </c>
      <c r="J85" s="49">
        <v>1254</v>
      </c>
      <c r="K85" s="49">
        <v>0</v>
      </c>
      <c r="L85" s="49">
        <v>0</v>
      </c>
      <c r="M85" s="49">
        <v>0</v>
      </c>
      <c r="N85" s="49">
        <f t="shared" si="17"/>
        <v>559100</v>
      </c>
      <c r="O85" s="50">
        <f t="shared" si="13"/>
        <v>8.8000125916831937</v>
      </c>
      <c r="P85" s="9"/>
    </row>
    <row r="86" spans="1:119">
      <c r="A86" s="12"/>
      <c r="B86" s="25">
        <v>389.3</v>
      </c>
      <c r="C86" s="20" t="s">
        <v>154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109353</v>
      </c>
      <c r="J86" s="49">
        <v>0</v>
      </c>
      <c r="K86" s="49">
        <v>0</v>
      </c>
      <c r="L86" s="49">
        <v>0</v>
      </c>
      <c r="M86" s="49">
        <v>0</v>
      </c>
      <c r="N86" s="49">
        <f t="shared" si="17"/>
        <v>109353</v>
      </c>
      <c r="O86" s="50">
        <f t="shared" si="13"/>
        <v>1.7211729152894513</v>
      </c>
      <c r="P86" s="9"/>
    </row>
    <row r="87" spans="1:119" ht="15.75" thickBot="1">
      <c r="A87" s="12"/>
      <c r="B87" s="25">
        <v>389.4</v>
      </c>
      <c r="C87" s="20" t="s">
        <v>149</v>
      </c>
      <c r="D87" s="49">
        <v>0</v>
      </c>
      <c r="E87" s="49">
        <v>0</v>
      </c>
      <c r="F87" s="49">
        <v>0</v>
      </c>
      <c r="G87" s="49">
        <v>0</v>
      </c>
      <c r="H87" s="49">
        <v>0</v>
      </c>
      <c r="I87" s="49">
        <v>435595</v>
      </c>
      <c r="J87" s="49">
        <v>0</v>
      </c>
      <c r="K87" s="49">
        <v>0</v>
      </c>
      <c r="L87" s="49">
        <v>0</v>
      </c>
      <c r="M87" s="49">
        <v>0</v>
      </c>
      <c r="N87" s="49">
        <f t="shared" si="17"/>
        <v>435595</v>
      </c>
      <c r="O87" s="50">
        <f t="shared" si="13"/>
        <v>6.8560928007051345</v>
      </c>
      <c r="P87" s="9"/>
    </row>
    <row r="88" spans="1:119" ht="16.5" thickBot="1">
      <c r="A88" s="14" t="s">
        <v>66</v>
      </c>
      <c r="B88" s="23"/>
      <c r="C88" s="22"/>
      <c r="D88" s="15">
        <f t="shared" ref="D88:M88" si="18">SUM(D5,D17,D33,D50,D66,D72,D81)</f>
        <v>71175348</v>
      </c>
      <c r="E88" s="15">
        <f t="shared" si="18"/>
        <v>10754158</v>
      </c>
      <c r="F88" s="15">
        <f t="shared" si="18"/>
        <v>5299703</v>
      </c>
      <c r="G88" s="15">
        <f t="shared" si="18"/>
        <v>5579727</v>
      </c>
      <c r="H88" s="15">
        <f t="shared" si="18"/>
        <v>0</v>
      </c>
      <c r="I88" s="15">
        <f t="shared" si="18"/>
        <v>81297493</v>
      </c>
      <c r="J88" s="15">
        <f t="shared" si="18"/>
        <v>14117434</v>
      </c>
      <c r="K88" s="15">
        <f t="shared" si="18"/>
        <v>5209794</v>
      </c>
      <c r="L88" s="15">
        <f t="shared" si="18"/>
        <v>0</v>
      </c>
      <c r="M88" s="15">
        <f t="shared" si="18"/>
        <v>172516</v>
      </c>
      <c r="N88" s="15">
        <f t="shared" si="17"/>
        <v>193606173</v>
      </c>
      <c r="O88" s="38">
        <f t="shared" si="13"/>
        <v>3047.2844933421475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121" t="s">
        <v>161</v>
      </c>
      <c r="M90" s="121"/>
      <c r="N90" s="121"/>
      <c r="O90" s="43">
        <v>63534</v>
      </c>
    </row>
    <row r="91" spans="1:119">
      <c r="A91" s="122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100"/>
    </row>
    <row r="92" spans="1:119" ht="15.75" customHeight="1" thickBot="1">
      <c r="A92" s="123" t="s">
        <v>107</v>
      </c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3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2025-02-25T19:20:38Z</cp:lastPrinted>
  <dcterms:created xsi:type="dcterms:W3CDTF">2000-08-31T21:26:31Z</dcterms:created>
  <dcterms:modified xsi:type="dcterms:W3CDTF">2025-02-25T19:20:41Z</dcterms:modified>
</cp:coreProperties>
</file>