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9" documentId="11_7D59073BA4FDE852C43B2D74C5450E48E8616774" xr6:coauthVersionLast="47" xr6:coauthVersionMax="47" xr10:uidLastSave="{414050A5-EE8C-4169-BD5F-732ADF377CF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'2008'!$A$1:$O$30</definedName>
    <definedName name="_xlnm.Print_Area" localSheetId="14">'2009'!$A$1:$O$30</definedName>
    <definedName name="_xlnm.Print_Area" localSheetId="13">'2010'!$A$1:$O$31</definedName>
    <definedName name="_xlnm.Print_Area" localSheetId="12">'2011'!$A$1:$O$30</definedName>
    <definedName name="_xlnm.Print_Area" localSheetId="11">'2012'!$A$1:$O$32</definedName>
    <definedName name="_xlnm.Print_Area" localSheetId="10">'2013'!$A$1:$O$33</definedName>
    <definedName name="_xlnm.Print_Area" localSheetId="9">'2014'!$A$1:$O$32</definedName>
    <definedName name="_xlnm.Print_Area" localSheetId="8">'2015'!$A$1:$O$31</definedName>
    <definedName name="_xlnm.Print_Area" localSheetId="7">'2016'!$A$1:$O$38</definedName>
    <definedName name="_xlnm.Print_Area" localSheetId="6">'2017'!$A$1:$O$38</definedName>
    <definedName name="_xlnm.Print_Area" localSheetId="5">'2018'!$A$1:$O$38</definedName>
    <definedName name="_xlnm.Print_Area" localSheetId="4">'2019'!$A$1:$O$38</definedName>
    <definedName name="_xlnm.Print_Area" localSheetId="3">'2020'!$A$1:$O$37</definedName>
    <definedName name="_xlnm.Print_Area" localSheetId="2">'2021'!$A$1:$P$37</definedName>
    <definedName name="_xlnm.Print_Area" localSheetId="1">'2022'!$A$1:$P$36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N28" i="49"/>
  <c r="O30" i="49"/>
  <c r="P30" i="49" s="1"/>
  <c r="E28" i="49"/>
  <c r="D28" i="49"/>
  <c r="O29" i="49"/>
  <c r="P29" i="49" s="1"/>
  <c r="M28" i="49"/>
  <c r="L28" i="49"/>
  <c r="K28" i="49"/>
  <c r="J28" i="49"/>
  <c r="I28" i="49"/>
  <c r="H28" i="49"/>
  <c r="G28" i="49"/>
  <c r="F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4" i="49"/>
  <c r="P24" i="49" s="1"/>
  <c r="O21" i="49"/>
  <c r="P21" i="49" s="1"/>
  <c r="O19" i="49"/>
  <c r="P19" i="49" s="1"/>
  <c r="O15" i="49"/>
  <c r="P15" i="49" s="1"/>
  <c r="O11" i="49"/>
  <c r="P11" i="49" s="1"/>
  <c r="O5" i="49"/>
  <c r="P5" i="49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9" l="1"/>
  <c r="P31" i="49" s="1"/>
  <c r="O15" i="48"/>
  <c r="P15" i="48" s="1"/>
  <c r="O29" i="48"/>
  <c r="P29" i="48" s="1"/>
  <c r="O21" i="48"/>
  <c r="P21" i="48" s="1"/>
  <c r="O19" i="48"/>
  <c r="P19" i="48" s="1"/>
  <c r="O11" i="48"/>
  <c r="P11" i="48" s="1"/>
  <c r="O5" i="48"/>
  <c r="P5" i="48" s="1"/>
  <c r="D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O30" i="47" s="1"/>
  <c r="P30" i="47" s="1"/>
  <c r="F30" i="47"/>
  <c r="E30" i="47"/>
  <c r="D30" i="47"/>
  <c r="O29" i="47"/>
  <c r="P29" i="47" s="1"/>
  <c r="O28" i="47"/>
  <c r="P28" i="47" s="1"/>
  <c r="O27" i="47"/>
  <c r="P27" i="47" s="1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4" i="47" s="1"/>
  <c r="P24" i="47" s="1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O21" i="47" s="1"/>
  <c r="P21" i="47" s="1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O5" i="47" s="1"/>
  <c r="P5" i="47" s="1"/>
  <c r="G5" i="47"/>
  <c r="F5" i="47"/>
  <c r="E5" i="47"/>
  <c r="D5" i="47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30" i="46" s="1"/>
  <c r="O30" i="46" s="1"/>
  <c r="N29" i="46"/>
  <c r="O29" i="46" s="1"/>
  <c r="N28" i="46"/>
  <c r="O28" i="46" s="1"/>
  <c r="N27" i="46"/>
  <c r="O27" i="46" s="1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33" i="46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N20" i="45" s="1"/>
  <c r="O20" i="45" s="1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G34" i="45" s="1"/>
  <c r="F15" i="45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34" i="44" s="1"/>
  <c r="K5" i="44"/>
  <c r="K34" i="44" s="1"/>
  <c r="J5" i="44"/>
  <c r="J34" i="44" s="1"/>
  <c r="I5" i="44"/>
  <c r="H5" i="44"/>
  <c r="H34" i="44" s="1"/>
  <c r="G5" i="44"/>
  <c r="F5" i="44"/>
  <c r="E5" i="44"/>
  <c r="D5" i="44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M22" i="43"/>
  <c r="L22" i="43"/>
  <c r="K22" i="43"/>
  <c r="J22" i="43"/>
  <c r="I22" i="43"/>
  <c r="H22" i="43"/>
  <c r="N22" i="43" s="1"/>
  <c r="O22" i="43" s="1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G34" i="43" s="1"/>
  <c r="F5" i="43"/>
  <c r="E5" i="43"/>
  <c r="D5" i="43"/>
  <c r="D34" i="43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N31" i="42" s="1"/>
  <c r="O31" i="42" s="1"/>
  <c r="D31" i="42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M20" i="42"/>
  <c r="L20" i="42"/>
  <c r="N20" i="42" s="1"/>
  <c r="O20" i="42" s="1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G34" i="42" s="1"/>
  <c r="F15" i="42"/>
  <c r="E15" i="42"/>
  <c r="D15" i="42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26" i="41" s="1"/>
  <c r="J5" i="41"/>
  <c r="I5" i="41"/>
  <c r="H5" i="41"/>
  <c r="G5" i="41"/>
  <c r="F5" i="41"/>
  <c r="E5" i="41"/>
  <c r="D5" i="4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N11" i="40" s="1"/>
  <c r="O11" i="40" s="1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K27" i="40" s="1"/>
  <c r="J5" i="40"/>
  <c r="J27" i="40" s="1"/>
  <c r="I5" i="40"/>
  <c r="I27" i="40" s="1"/>
  <c r="H5" i="40"/>
  <c r="H27" i="40" s="1"/>
  <c r="G5" i="40"/>
  <c r="F5" i="40"/>
  <c r="E5" i="40"/>
  <c r="D5" i="40"/>
  <c r="N27" i="39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/>
  <c r="M23" i="39"/>
  <c r="N23" i="39" s="1"/>
  <c r="O23" i="39" s="1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N20" i="39" s="1"/>
  <c r="O20" i="39" s="1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L28" i="39" s="1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M11" i="39"/>
  <c r="L11" i="39"/>
  <c r="K11" i="39"/>
  <c r="J11" i="39"/>
  <c r="I11" i="39"/>
  <c r="I28" i="39" s="1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5" i="38"/>
  <c r="O25" i="38" s="1"/>
  <c r="M24" i="38"/>
  <c r="M26" i="38" s="1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N22" i="38" s="1"/>
  <c r="O22" i="38" s="1"/>
  <c r="D22" i="38"/>
  <c r="N21" i="38"/>
  <c r="O21" i="38" s="1"/>
  <c r="M20" i="38"/>
  <c r="L20" i="38"/>
  <c r="K20" i="38"/>
  <c r="J20" i="38"/>
  <c r="I20" i="38"/>
  <c r="H20" i="38"/>
  <c r="G20" i="38"/>
  <c r="N20" i="38" s="1"/>
  <c r="O20" i="38" s="1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/>
  <c r="M14" i="38"/>
  <c r="L14" i="38"/>
  <c r="K14" i="38"/>
  <c r="J14" i="38"/>
  <c r="I14" i="38"/>
  <c r="I26" i="38" s="1"/>
  <c r="H14" i="38"/>
  <c r="G14" i="38"/>
  <c r="F14" i="38"/>
  <c r="E14" i="38"/>
  <c r="D14" i="38"/>
  <c r="N14" i="38" s="1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L26" i="38"/>
  <c r="K5" i="38"/>
  <c r="J5" i="38"/>
  <c r="I5" i="38"/>
  <c r="H5" i="38"/>
  <c r="G5" i="38"/>
  <c r="F5" i="38"/>
  <c r="E5" i="38"/>
  <c r="D5" i="38"/>
  <c r="D26" i="38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M21" i="37"/>
  <c r="L21" i="37"/>
  <c r="L29" i="37" s="1"/>
  <c r="K21" i="37"/>
  <c r="J21" i="37"/>
  <c r="I21" i="37"/>
  <c r="I29" i="37" s="1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K11" i="37"/>
  <c r="J11" i="37"/>
  <c r="J29" i="37" s="1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29" i="37" s="1"/>
  <c r="L5" i="37"/>
  <c r="K5" i="37"/>
  <c r="J5" i="37"/>
  <c r="I5" i="37"/>
  <c r="H5" i="37"/>
  <c r="G5" i="37"/>
  <c r="F5" i="37"/>
  <c r="E5" i="37"/>
  <c r="D5" i="37"/>
  <c r="N5" i="37" s="1"/>
  <c r="O5" i="37" s="1"/>
  <c r="D29" i="37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M22" i="36"/>
  <c r="L22" i="36"/>
  <c r="K22" i="36"/>
  <c r="J22" i="36"/>
  <c r="I22" i="36"/>
  <c r="H22" i="36"/>
  <c r="N22" i="36" s="1"/>
  <c r="O22" i="36" s="1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M11" i="36"/>
  <c r="L11" i="36"/>
  <c r="K11" i="36"/>
  <c r="J11" i="36"/>
  <c r="I11" i="36"/>
  <c r="I28" i="36" s="1"/>
  <c r="H11" i="36"/>
  <c r="G11" i="36"/>
  <c r="N11" i="36" s="1"/>
  <c r="O11" i="36" s="1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28" i="36" s="1"/>
  <c r="L5" i="36"/>
  <c r="L28" i="36"/>
  <c r="K5" i="36"/>
  <c r="K28" i="36" s="1"/>
  <c r="J5" i="36"/>
  <c r="I5" i="36"/>
  <c r="H5" i="36"/>
  <c r="G5" i="36"/>
  <c r="F5" i="36"/>
  <c r="E5" i="36"/>
  <c r="E28" i="36" s="1"/>
  <c r="D5" i="36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H26" i="35" s="1"/>
  <c r="G11" i="35"/>
  <c r="F11" i="35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26" i="35" s="1"/>
  <c r="L5" i="35"/>
  <c r="L26" i="35" s="1"/>
  <c r="K5" i="35"/>
  <c r="J5" i="35"/>
  <c r="J26" i="35" s="1"/>
  <c r="I5" i="35"/>
  <c r="H5" i="35"/>
  <c r="G5" i="35"/>
  <c r="F5" i="35"/>
  <c r="E5" i="35"/>
  <c r="D5" i="35"/>
  <c r="N5" i="35" s="1"/>
  <c r="O5" i="35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N21" i="34" s="1"/>
  <c r="O21" i="34" s="1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I27" i="34" s="1"/>
  <c r="H19" i="34"/>
  <c r="G19" i="34"/>
  <c r="F19" i="34"/>
  <c r="E19" i="34"/>
  <c r="D19" i="34"/>
  <c r="N19" i="34" s="1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G27" i="34" s="1"/>
  <c r="F14" i="34"/>
  <c r="E14" i="34"/>
  <c r="E27" i="34" s="1"/>
  <c r="D14" i="34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/>
  <c r="N6" i="34"/>
  <c r="O6" i="34" s="1"/>
  <c r="M5" i="34"/>
  <c r="M27" i="34" s="1"/>
  <c r="L5" i="34"/>
  <c r="K5" i="34"/>
  <c r="K27" i="34" s="1"/>
  <c r="J5" i="34"/>
  <c r="I5" i="34"/>
  <c r="H5" i="34"/>
  <c r="G5" i="34"/>
  <c r="F5" i="34"/>
  <c r="E5" i="34"/>
  <c r="D5" i="34"/>
  <c r="E24" i="33"/>
  <c r="F24" i="33"/>
  <c r="G24" i="33"/>
  <c r="H24" i="33"/>
  <c r="I24" i="33"/>
  <c r="J24" i="33"/>
  <c r="K24" i="33"/>
  <c r="L24" i="33"/>
  <c r="M24" i="33"/>
  <c r="D24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11" i="33"/>
  <c r="E26" i="33" s="1"/>
  <c r="F11" i="33"/>
  <c r="G11" i="33"/>
  <c r="H11" i="33"/>
  <c r="I11" i="33"/>
  <c r="J11" i="33"/>
  <c r="K11" i="33"/>
  <c r="L11" i="33"/>
  <c r="M11" i="33"/>
  <c r="E5" i="33"/>
  <c r="F5" i="33"/>
  <c r="G5" i="33"/>
  <c r="H5" i="33"/>
  <c r="I5" i="33"/>
  <c r="J5" i="33"/>
  <c r="K5" i="33"/>
  <c r="L5" i="33"/>
  <c r="M5" i="33"/>
  <c r="M26" i="33" s="1"/>
  <c r="D22" i="33"/>
  <c r="D18" i="33"/>
  <c r="D14" i="33"/>
  <c r="N14" i="33"/>
  <c r="O14" i="33" s="1"/>
  <c r="D11" i="33"/>
  <c r="D5" i="33"/>
  <c r="D26" i="33" s="1"/>
  <c r="N25" i="33"/>
  <c r="O25" i="33" s="1"/>
  <c r="N23" i="33"/>
  <c r="O23" i="33" s="1"/>
  <c r="D20" i="33"/>
  <c r="N21" i="33"/>
  <c r="O21" i="33" s="1"/>
  <c r="N19" i="33"/>
  <c r="O19" i="33" s="1"/>
  <c r="N13" i="33"/>
  <c r="O13" i="33"/>
  <c r="N7" i="33"/>
  <c r="O7" i="33" s="1"/>
  <c r="N8" i="33"/>
  <c r="O8" i="33"/>
  <c r="N9" i="33"/>
  <c r="O9" i="33"/>
  <c r="N10" i="33"/>
  <c r="O10" i="33" s="1"/>
  <c r="N6" i="33"/>
  <c r="O6" i="33" s="1"/>
  <c r="N15" i="33"/>
  <c r="O15" i="33"/>
  <c r="N16" i="33"/>
  <c r="O16" i="33"/>
  <c r="N17" i="33"/>
  <c r="O17" i="33" s="1"/>
  <c r="N12" i="33"/>
  <c r="O12" i="33"/>
  <c r="F26" i="38"/>
  <c r="N5" i="42"/>
  <c r="O5" i="42" s="1"/>
  <c r="N22" i="45"/>
  <c r="O22" i="45" s="1"/>
  <c r="N5" i="45"/>
  <c r="O5" i="45" s="1"/>
  <c r="N31" i="44" l="1"/>
  <c r="O31" i="44" s="1"/>
  <c r="N24" i="35"/>
  <c r="O24" i="35" s="1"/>
  <c r="F29" i="37"/>
  <c r="N26" i="37"/>
  <c r="O26" i="37" s="1"/>
  <c r="N25" i="42"/>
  <c r="O25" i="42" s="1"/>
  <c r="N11" i="37"/>
  <c r="O11" i="37" s="1"/>
  <c r="N22" i="40"/>
  <c r="O22" i="40" s="1"/>
  <c r="G26" i="35"/>
  <c r="L26" i="33"/>
  <c r="D28" i="36"/>
  <c r="N28" i="36" s="1"/>
  <c r="O28" i="36" s="1"/>
  <c r="I34" i="43"/>
  <c r="H34" i="45"/>
  <c r="K26" i="33"/>
  <c r="N24" i="37"/>
  <c r="O24" i="37" s="1"/>
  <c r="N5" i="39"/>
  <c r="O5" i="39" s="1"/>
  <c r="H26" i="41"/>
  <c r="N11" i="41"/>
  <c r="O11" i="41" s="1"/>
  <c r="H34" i="42"/>
  <c r="J34" i="43"/>
  <c r="D34" i="45"/>
  <c r="N34" i="45" s="1"/>
  <c r="O34" i="45" s="1"/>
  <c r="K33" i="46"/>
  <c r="J33" i="46"/>
  <c r="O19" i="47"/>
  <c r="P19" i="47" s="1"/>
  <c r="N24" i="41"/>
  <c r="O24" i="41" s="1"/>
  <c r="E28" i="39"/>
  <c r="K33" i="47"/>
  <c r="L27" i="40"/>
  <c r="G28" i="39"/>
  <c r="E26" i="41"/>
  <c r="N33" i="47"/>
  <c r="N18" i="39"/>
  <c r="O18" i="39" s="1"/>
  <c r="F26" i="41"/>
  <c r="H34" i="43"/>
  <c r="N24" i="33"/>
  <c r="O24" i="33" s="1"/>
  <c r="N18" i="35"/>
  <c r="O18" i="35" s="1"/>
  <c r="N11" i="39"/>
  <c r="O11" i="39" s="1"/>
  <c r="G26" i="41"/>
  <c r="N18" i="41"/>
  <c r="O18" i="41" s="1"/>
  <c r="N14" i="34"/>
  <c r="O14" i="34" s="1"/>
  <c r="I26" i="35"/>
  <c r="N26" i="35" s="1"/>
  <c r="O26" i="35" s="1"/>
  <c r="N20" i="36"/>
  <c r="O20" i="36" s="1"/>
  <c r="K28" i="39"/>
  <c r="N5" i="41"/>
  <c r="O5" i="41" s="1"/>
  <c r="D34" i="42"/>
  <c r="N34" i="42" s="1"/>
  <c r="O34" i="42" s="1"/>
  <c r="E34" i="45"/>
  <c r="N31" i="45"/>
  <c r="O31" i="45" s="1"/>
  <c r="L33" i="46"/>
  <c r="N5" i="40"/>
  <c r="O5" i="40" s="1"/>
  <c r="N11" i="43"/>
  <c r="O11" i="43" s="1"/>
  <c r="N25" i="45"/>
  <c r="O25" i="45" s="1"/>
  <c r="I33" i="46"/>
  <c r="D26" i="41"/>
  <c r="M33" i="47"/>
  <c r="N23" i="34"/>
  <c r="O23" i="34" s="1"/>
  <c r="N14" i="37"/>
  <c r="O14" i="37" s="1"/>
  <c r="N5" i="38"/>
  <c r="O5" i="38" s="1"/>
  <c r="F34" i="45"/>
  <c r="N5" i="33"/>
  <c r="O5" i="33" s="1"/>
  <c r="F27" i="34"/>
  <c r="N27" i="34" s="1"/>
  <c r="O27" i="34" s="1"/>
  <c r="N11" i="45"/>
  <c r="O11" i="45" s="1"/>
  <c r="N20" i="46"/>
  <c r="O20" i="46" s="1"/>
  <c r="N5" i="36"/>
  <c r="O5" i="36" s="1"/>
  <c r="N11" i="38"/>
  <c r="O11" i="38" s="1"/>
  <c r="N14" i="40"/>
  <c r="O14" i="40" s="1"/>
  <c r="M26" i="41"/>
  <c r="N11" i="42"/>
  <c r="O11" i="42" s="1"/>
  <c r="I34" i="45"/>
  <c r="H33" i="47"/>
  <c r="I34" i="44"/>
  <c r="D28" i="39"/>
  <c r="N15" i="45"/>
  <c r="O15" i="45" s="1"/>
  <c r="F28" i="39"/>
  <c r="L33" i="47"/>
  <c r="E26" i="35"/>
  <c r="G29" i="37"/>
  <c r="E34" i="42"/>
  <c r="N25" i="34"/>
  <c r="O25" i="34" s="1"/>
  <c r="L26" i="41"/>
  <c r="N25" i="43"/>
  <c r="O25" i="43" s="1"/>
  <c r="N15" i="44"/>
  <c r="O15" i="44" s="1"/>
  <c r="D26" i="35"/>
  <c r="N18" i="33"/>
  <c r="O18" i="33" s="1"/>
  <c r="G28" i="36"/>
  <c r="H26" i="38"/>
  <c r="N20" i="40"/>
  <c r="O20" i="40" s="1"/>
  <c r="I34" i="42"/>
  <c r="J34" i="45"/>
  <c r="N24" i="46"/>
  <c r="O24" i="46" s="1"/>
  <c r="N11" i="33"/>
  <c r="O11" i="33" s="1"/>
  <c r="N15" i="42"/>
  <c r="O15" i="42" s="1"/>
  <c r="N5" i="43"/>
  <c r="O5" i="43" s="1"/>
  <c r="F33" i="46"/>
  <c r="H28" i="39"/>
  <c r="L34" i="43"/>
  <c r="M28" i="39"/>
  <c r="H27" i="34"/>
  <c r="F26" i="35"/>
  <c r="N21" i="37"/>
  <c r="O21" i="37" s="1"/>
  <c r="D27" i="40"/>
  <c r="N27" i="40" s="1"/>
  <c r="O27" i="40" s="1"/>
  <c r="N25" i="40"/>
  <c r="O25" i="40" s="1"/>
  <c r="J34" i="42"/>
  <c r="D34" i="44"/>
  <c r="N34" i="44" s="1"/>
  <c r="O34" i="44" s="1"/>
  <c r="K34" i="45"/>
  <c r="M34" i="44"/>
  <c r="N24" i="38"/>
  <c r="O24" i="38" s="1"/>
  <c r="F34" i="42"/>
  <c r="K34" i="43"/>
  <c r="N31" i="43"/>
  <c r="O31" i="43" s="1"/>
  <c r="G26" i="33"/>
  <c r="N22" i="33"/>
  <c r="O22" i="33" s="1"/>
  <c r="N22" i="35"/>
  <c r="O22" i="35" s="1"/>
  <c r="N18" i="38"/>
  <c r="O18" i="38" s="1"/>
  <c r="E27" i="40"/>
  <c r="K34" i="42"/>
  <c r="E34" i="44"/>
  <c r="L34" i="45"/>
  <c r="E33" i="47"/>
  <c r="O33" i="47" s="1"/>
  <c r="P33" i="47" s="1"/>
  <c r="O11" i="47"/>
  <c r="P11" i="47" s="1"/>
  <c r="N20" i="44"/>
  <c r="O20" i="44" s="1"/>
  <c r="N5" i="46"/>
  <c r="O5" i="46" s="1"/>
  <c r="N22" i="46"/>
  <c r="O22" i="46" s="1"/>
  <c r="F34" i="43"/>
  <c r="G33" i="46"/>
  <c r="N20" i="33"/>
  <c r="O20" i="33" s="1"/>
  <c r="N11" i="35"/>
  <c r="O11" i="35" s="1"/>
  <c r="H33" i="46"/>
  <c r="I26" i="33"/>
  <c r="D27" i="34"/>
  <c r="J26" i="41"/>
  <c r="M33" i="46"/>
  <c r="N15" i="43"/>
  <c r="O15" i="43" s="1"/>
  <c r="N22" i="44"/>
  <c r="O22" i="44" s="1"/>
  <c r="J27" i="34"/>
  <c r="J28" i="36"/>
  <c r="J26" i="38"/>
  <c r="N14" i="39"/>
  <c r="O14" i="39" s="1"/>
  <c r="F27" i="40"/>
  <c r="L34" i="42"/>
  <c r="F34" i="44"/>
  <c r="M34" i="45"/>
  <c r="F33" i="47"/>
  <c r="I33" i="47"/>
  <c r="J33" i="47"/>
  <c r="M27" i="40"/>
  <c r="K26" i="35"/>
  <c r="H29" i="37"/>
  <c r="M34" i="43"/>
  <c r="N11" i="44"/>
  <c r="O11" i="44" s="1"/>
  <c r="N5" i="34"/>
  <c r="O5" i="34" s="1"/>
  <c r="L27" i="34"/>
  <c r="N20" i="35"/>
  <c r="O20" i="35" s="1"/>
  <c r="N18" i="36"/>
  <c r="O18" i="36" s="1"/>
  <c r="K26" i="38"/>
  <c r="G27" i="40"/>
  <c r="N14" i="41"/>
  <c r="O14" i="41" s="1"/>
  <c r="N20" i="41"/>
  <c r="O20" i="41" s="1"/>
  <c r="M34" i="42"/>
  <c r="G34" i="44"/>
  <c r="O15" i="47"/>
  <c r="P15" i="47" s="1"/>
  <c r="N11" i="46"/>
  <c r="O11" i="46" s="1"/>
  <c r="F28" i="36"/>
  <c r="N25" i="36"/>
  <c r="O25" i="36" s="1"/>
  <c r="J28" i="39"/>
  <c r="J26" i="33"/>
  <c r="F26" i="33"/>
  <c r="H28" i="36"/>
  <c r="K29" i="37"/>
  <c r="I26" i="41"/>
  <c r="E34" i="43"/>
  <c r="N11" i="34"/>
  <c r="O11" i="34" s="1"/>
  <c r="H26" i="33"/>
  <c r="N5" i="44"/>
  <c r="O5" i="44" s="1"/>
  <c r="E29" i="37"/>
  <c r="E33" i="46"/>
  <c r="N20" i="43"/>
  <c r="O20" i="43" s="1"/>
  <c r="E26" i="38"/>
  <c r="N14" i="35"/>
  <c r="O14" i="35" s="1"/>
  <c r="G33" i="47"/>
  <c r="G26" i="38"/>
  <c r="N34" i="43" l="1"/>
  <c r="O34" i="43" s="1"/>
  <c r="N28" i="39"/>
  <c r="O28" i="39" s="1"/>
  <c r="N26" i="41"/>
  <c r="O26" i="41" s="1"/>
  <c r="N26" i="38"/>
  <c r="O26" i="38" s="1"/>
  <c r="N33" i="46"/>
  <c r="O33" i="46" s="1"/>
  <c r="N26" i="33"/>
  <c r="O26" i="33" s="1"/>
  <c r="N29" i="37"/>
  <c r="O29" i="37" s="1"/>
  <c r="E24" i="48" l="1"/>
  <c r="E32" i="48" s="1"/>
  <c r="M24" i="48"/>
  <c r="M32" i="48" s="1"/>
  <c r="G24" i="48"/>
  <c r="G32" i="48" s="1"/>
  <c r="J24" i="48"/>
  <c r="J32" i="48" s="1"/>
  <c r="H24" i="48"/>
  <c r="H32" i="48" s="1"/>
  <c r="L24" i="48"/>
  <c r="L32" i="48" s="1"/>
  <c r="O25" i="48"/>
  <c r="P25" i="48" s="1"/>
  <c r="I24" i="48"/>
  <c r="I32" i="48" s="1"/>
  <c r="F24" i="48"/>
  <c r="F32" i="48" s="1"/>
  <c r="D24" i="48"/>
  <c r="D32" i="48" s="1"/>
  <c r="K24" i="48"/>
  <c r="K32" i="48" s="1"/>
  <c r="N24" i="48"/>
  <c r="N32" i="48" s="1"/>
  <c r="O32" i="48" l="1"/>
  <c r="P32" i="48" s="1"/>
  <c r="O24" i="48"/>
  <c r="P24" i="48" s="1"/>
</calcChain>
</file>

<file path=xl/sharedStrings.xml><?xml version="1.0" encoding="utf-8"?>
<sst xmlns="http://schemas.openxmlformats.org/spreadsheetml/2006/main" count="783" uniqueCount="99">
  <si>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</si>
  <si>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</si>
  <si>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</si>
  <si>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</si>
  <si>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</si>
  <si>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</si>
  <si>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</si>
  <si>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</si>
  <si>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</si>
  <si>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</si>
  <si>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</si>
  <si>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</si>
  <si>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</si>
  <si>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</si>
  <si>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</si>
  <si>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</si>
  <si>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</si>
  <si>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</si>
  <si>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</si>
  <si>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</si>
  <si>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</si>
  <si>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</si>
  <si>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</si>
  <si>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</si>
  <si>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</si>
  <si>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</si>
  <si>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</si>
  <si>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</si>
  <si>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</si>
  <si>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</si>
  <si>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</si>
  <si>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</si>
  <si>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</si>
  <si>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</si>
  <si>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</si>
  <si>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</si>
  <si>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</si>
  <si>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</si>
  <si>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</si>
  <si>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</si>
  <si>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Crystal River Expenditures Reported by Account Code and Fund Type</t>
  </si>
  <si>
    <t>Local Fiscal Year Ended September 30, 2010</t>
  </si>
  <si>
    <t>Sewer / Wastewater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</si>
  <si>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</si>
  <si>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</si>
  <si>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</si>
  <si>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Legal Counsel</t>
  </si>
  <si>
    <t>2011 Municipal Population:</t>
  </si>
  <si>
    <t>Local Fiscal Year Ended September 30, 2012</t>
  </si>
  <si>
    <t>Special Events</t>
  </si>
  <si>
    <t>Extraordinary Items (Loss)</t>
  </si>
  <si>
    <t>2012 Municipal Population:</t>
  </si>
  <si>
    <t>Local Fiscal Year Ended September 30, 2013</t>
  </si>
  <si>
    <t>Other Economic Environment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</si>
  <si>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</si>
  <si>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</si>
  <si>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</si>
  <si>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</si>
  <si>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</si>
  <si>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</si>
  <si>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</si>
  <si>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</si>
  <si>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</si>
  <si>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</si>
  <si>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</si>
  <si>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</si>
  <si>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</si>
  <si>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</si>
  <si>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</si>
  <si>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</si>
  <si>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</si>
  <si>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</si>
  <si>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Other Public Safety</t>
  </si>
  <si>
    <t>Conservation / Resource Management</t>
  </si>
  <si>
    <t>Cultural Services</t>
  </si>
  <si>
    <t>Special Facilities</t>
  </si>
  <si>
    <t>Other Culture / Recreation</t>
  </si>
  <si>
    <t>Other Non-Operating Disbursements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</si>
  <si>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</si>
  <si>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</si>
  <si>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</si>
  <si>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</si>
  <si>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</si>
  <si>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</si>
  <si>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</si>
  <si>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</si>
  <si>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</si>
  <si>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</si>
  <si>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</si>
  <si>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</si>
  <si>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</si>
  <si>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Special Recreation Facilities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</si>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</sst>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DFBB-3651-47B7-A76A-D24BE2E28BB6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88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89</v>
      </c>
      <c r="N4" s="98" t="s">
        <v>5</v>
      </c>
      <c r="O4" s="98" t="s">
        <v>90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3047204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3047204</v>
      </c>
      <c r="P5" s="105">
        <f>(O5/P$33)</f>
        <v>872.87424806645663</v>
      </c>
      <c r="Q5" s="106"/>
    </row>
    <row r="6" spans="1:134">
      <c r="A6" s="108"/>
      <c r="B6" s="109">
        <v>511</v>
      </c>
      <c r="C6" s="110" t="s">
        <v>19</v>
      </c>
      <c r="D6" s="111">
        <v>535304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535304</v>
      </c>
      <c r="P6" s="112">
        <f>(O6/P$33)</f>
        <v>153.33829848181037</v>
      </c>
      <c r="Q6" s="113"/>
    </row>
    <row r="7" spans="1:134">
      <c r="A7" s="108"/>
      <c r="B7" s="109">
        <v>512</v>
      </c>
      <c r="C7" s="110" t="s">
        <v>20</v>
      </c>
      <c r="D7" s="111">
        <v>607552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607552</v>
      </c>
      <c r="P7" s="112">
        <f>(O7/P$33)</f>
        <v>174.03380120309367</v>
      </c>
      <c r="Q7" s="113"/>
    </row>
    <row r="8" spans="1:134">
      <c r="A8" s="108"/>
      <c r="B8" s="109">
        <v>513</v>
      </c>
      <c r="C8" s="110" t="s">
        <v>21</v>
      </c>
      <c r="D8" s="111">
        <v>360110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360110</v>
      </c>
      <c r="P8" s="112">
        <f>(O8/P$33)</f>
        <v>103.15382411916356</v>
      </c>
      <c r="Q8" s="113"/>
    </row>
    <row r="9" spans="1:134">
      <c r="A9" s="108"/>
      <c r="B9" s="109">
        <v>515</v>
      </c>
      <c r="C9" s="110" t="s">
        <v>22</v>
      </c>
      <c r="D9" s="111">
        <v>452919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452919</v>
      </c>
      <c r="P9" s="112">
        <f>(O9/P$33)</f>
        <v>129.73904325408193</v>
      </c>
      <c r="Q9" s="113"/>
    </row>
    <row r="10" spans="1:134">
      <c r="A10" s="108"/>
      <c r="B10" s="109">
        <v>519</v>
      </c>
      <c r="C10" s="110" t="s">
        <v>23</v>
      </c>
      <c r="D10" s="111">
        <v>1091319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1091319</v>
      </c>
      <c r="P10" s="112">
        <f>(O10/P$33)</f>
        <v>312.60928100830705</v>
      </c>
      <c r="Q10" s="113"/>
    </row>
    <row r="11" spans="1:134" ht="15.75">
      <c r="A11" s="114" t="s">
        <v>24</v>
      </c>
      <c r="B11" s="115"/>
      <c r="C11" s="116"/>
      <c r="D11" s="117">
        <f>SUM(D12:D14)</f>
        <v>1879587</v>
      </c>
      <c r="E11" s="117">
        <f>SUM(E12:E14)</f>
        <v>36660</v>
      </c>
      <c r="F11" s="117">
        <f>SUM(F12:F14)</f>
        <v>0</v>
      </c>
      <c r="G11" s="117">
        <f>SUM(G12:G14)</f>
        <v>0</v>
      </c>
      <c r="H11" s="117">
        <f>SUM(H12:H14)</f>
        <v>0</v>
      </c>
      <c r="I11" s="117">
        <f>SUM(I12:I14)</f>
        <v>0</v>
      </c>
      <c r="J11" s="117">
        <f>SUM(J12:J14)</f>
        <v>0</v>
      </c>
      <c r="K11" s="117">
        <f>SUM(K12:K14)</f>
        <v>0</v>
      </c>
      <c r="L11" s="117">
        <f>SUM(L12:L14)</f>
        <v>0</v>
      </c>
      <c r="M11" s="117">
        <f>SUM(M12:M14)</f>
        <v>0</v>
      </c>
      <c r="N11" s="117">
        <f>SUM(N12:N14)</f>
        <v>0</v>
      </c>
      <c r="O11" s="118">
        <f>SUM(D11:N11)</f>
        <v>1916247</v>
      </c>
      <c r="P11" s="119">
        <f>(O11/P$33)</f>
        <v>548.91062732741329</v>
      </c>
      <c r="Q11" s="120"/>
    </row>
    <row r="12" spans="1:134">
      <c r="A12" s="108"/>
      <c r="B12" s="109">
        <v>521</v>
      </c>
      <c r="C12" s="110" t="s">
        <v>25</v>
      </c>
      <c r="D12" s="111">
        <v>1237709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1237709</v>
      </c>
      <c r="P12" s="112">
        <f>(O12/P$33)</f>
        <v>354.54282440561445</v>
      </c>
      <c r="Q12" s="113"/>
    </row>
    <row r="13" spans="1:134">
      <c r="A13" s="108"/>
      <c r="B13" s="109">
        <v>522</v>
      </c>
      <c r="C13" s="110" t="s">
        <v>26</v>
      </c>
      <c r="D13" s="111">
        <v>389861</v>
      </c>
      <c r="E13" s="111">
        <v>36660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1">SUM(D13:N13)</f>
        <v>426521</v>
      </c>
      <c r="P13" s="112">
        <f>(O13/P$33)</f>
        <v>122.17731309080493</v>
      </c>
      <c r="Q13" s="113"/>
    </row>
    <row r="14" spans="1:134">
      <c r="A14" s="108"/>
      <c r="B14" s="109">
        <v>529</v>
      </c>
      <c r="C14" s="110" t="s">
        <v>72</v>
      </c>
      <c r="D14" s="111">
        <v>252017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252017</v>
      </c>
      <c r="P14" s="112">
        <f>(O14/P$33)</f>
        <v>72.190489830993982</v>
      </c>
      <c r="Q14" s="113"/>
    </row>
    <row r="15" spans="1:134" ht="15.75">
      <c r="A15" s="114" t="s">
        <v>27</v>
      </c>
      <c r="B15" s="115"/>
      <c r="C15" s="116"/>
      <c r="D15" s="117">
        <f>SUM(D16:D18)</f>
        <v>1115825</v>
      </c>
      <c r="E15" s="117">
        <f>SUM(E16:E18)</f>
        <v>465186</v>
      </c>
      <c r="F15" s="117">
        <f>SUM(F16:F18)</f>
        <v>0</v>
      </c>
      <c r="G15" s="117">
        <f>SUM(G16:G18)</f>
        <v>0</v>
      </c>
      <c r="H15" s="117">
        <f>SUM(H16:H18)</f>
        <v>0</v>
      </c>
      <c r="I15" s="117">
        <f>SUM(I16:I18)</f>
        <v>5172865</v>
      </c>
      <c r="J15" s="117">
        <f>SUM(J16:J18)</f>
        <v>0</v>
      </c>
      <c r="K15" s="117">
        <f>SUM(K16:K18)</f>
        <v>0</v>
      </c>
      <c r="L15" s="117">
        <f>SUM(L16:L18)</f>
        <v>0</v>
      </c>
      <c r="M15" s="117">
        <f>SUM(M16:M18)</f>
        <v>0</v>
      </c>
      <c r="N15" s="117">
        <f>SUM(N16:N18)</f>
        <v>0</v>
      </c>
      <c r="O15" s="118">
        <f>SUM(D15:N15)</f>
        <v>6753876</v>
      </c>
      <c r="P15" s="119">
        <f>(O15/P$33)</f>
        <v>1934.6536808937267</v>
      </c>
      <c r="Q15" s="120"/>
    </row>
    <row r="16" spans="1:134">
      <c r="A16" s="108"/>
      <c r="B16" s="109">
        <v>534</v>
      </c>
      <c r="C16" s="110" t="s">
        <v>28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822092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7" si="2">SUM(D16:N16)</f>
        <v>822092</v>
      </c>
      <c r="P16" s="112">
        <f>(O16/P$33)</f>
        <v>235.48897164136352</v>
      </c>
      <c r="Q16" s="113"/>
    </row>
    <row r="17" spans="1:120">
      <c r="A17" s="108"/>
      <c r="B17" s="109">
        <v>536</v>
      </c>
      <c r="C17" s="110" t="s">
        <v>29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4350773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4350773</v>
      </c>
      <c r="P17" s="112">
        <f>(O17/P$33)</f>
        <v>1246.2827270123173</v>
      </c>
      <c r="Q17" s="113"/>
    </row>
    <row r="18" spans="1:120">
      <c r="A18" s="108"/>
      <c r="B18" s="109">
        <v>539</v>
      </c>
      <c r="C18" s="110" t="s">
        <v>30</v>
      </c>
      <c r="D18" s="111">
        <v>1115825</v>
      </c>
      <c r="E18" s="111">
        <v>465186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1581011</v>
      </c>
      <c r="P18" s="112">
        <f>(O18/P$33)</f>
        <v>452.88198224004583</v>
      </c>
      <c r="Q18" s="113"/>
    </row>
    <row r="19" spans="1:120" ht="15.75">
      <c r="A19" s="114" t="s">
        <v>31</v>
      </c>
      <c r="B19" s="115"/>
      <c r="C19" s="116"/>
      <c r="D19" s="117">
        <f>SUM(D20:D20)</f>
        <v>268477</v>
      </c>
      <c r="E19" s="117">
        <f>SUM(E20:E20)</f>
        <v>1380438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 t="shared" si="2"/>
        <v>1648915</v>
      </c>
      <c r="P19" s="119">
        <f>(O19/P$33)</f>
        <v>472.33314236608419</v>
      </c>
      <c r="Q19" s="120"/>
    </row>
    <row r="20" spans="1:120">
      <c r="A20" s="108"/>
      <c r="B20" s="109">
        <v>541</v>
      </c>
      <c r="C20" s="110" t="s">
        <v>32</v>
      </c>
      <c r="D20" s="111">
        <v>268477</v>
      </c>
      <c r="E20" s="111">
        <v>1380438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1648915</v>
      </c>
      <c r="P20" s="112">
        <f>(O20/P$33)</f>
        <v>472.33314236608419</v>
      </c>
      <c r="Q20" s="113"/>
    </row>
    <row r="21" spans="1:120" ht="15.75">
      <c r="A21" s="114" t="s">
        <v>33</v>
      </c>
      <c r="B21" s="115"/>
      <c r="C21" s="116"/>
      <c r="D21" s="117">
        <f>SUM(D22:D23)</f>
        <v>7227</v>
      </c>
      <c r="E21" s="117">
        <f>SUM(E22:E23)</f>
        <v>635435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642662</v>
      </c>
      <c r="P21" s="119">
        <f>(O21/P$33)</f>
        <v>184.09109137782869</v>
      </c>
      <c r="Q21" s="120"/>
    </row>
    <row r="22" spans="1:120">
      <c r="A22" s="121"/>
      <c r="B22" s="122">
        <v>552</v>
      </c>
      <c r="C22" s="123" t="s">
        <v>34</v>
      </c>
      <c r="D22" s="111">
        <v>0</v>
      </c>
      <c r="E22" s="111">
        <v>570049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570049</v>
      </c>
      <c r="P22" s="112">
        <f>(O22/P$33)</f>
        <v>163.29103408765397</v>
      </c>
      <c r="Q22" s="113"/>
    </row>
    <row r="23" spans="1:120">
      <c r="A23" s="121"/>
      <c r="B23" s="122">
        <v>559</v>
      </c>
      <c r="C23" s="123" t="s">
        <v>53</v>
      </c>
      <c r="D23" s="111">
        <v>7227</v>
      </c>
      <c r="E23" s="111">
        <v>65386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72613</v>
      </c>
      <c r="P23" s="112">
        <f>(O23/P$33)</f>
        <v>20.800057290174735</v>
      </c>
      <c r="Q23" s="113"/>
    </row>
    <row r="24" spans="1:120" ht="15.75">
      <c r="A24" s="114" t="s">
        <v>35</v>
      </c>
      <c r="B24" s="115"/>
      <c r="C24" s="116"/>
      <c r="D24" s="117">
        <f>SUM(D25:D27)</f>
        <v>764931</v>
      </c>
      <c r="E24" s="117">
        <f>SUM(E25:E27)</f>
        <v>152132</v>
      </c>
      <c r="F24" s="117">
        <f>SUM(F25:F27)</f>
        <v>0</v>
      </c>
      <c r="G24" s="117">
        <f>SUM(G25:G27)</f>
        <v>0</v>
      </c>
      <c r="H24" s="117">
        <f>SUM(H25:H27)</f>
        <v>0</v>
      </c>
      <c r="I24" s="117">
        <f>SUM(I25:I27)</f>
        <v>588422</v>
      </c>
      <c r="J24" s="117">
        <f>SUM(J25:J27)</f>
        <v>0</v>
      </c>
      <c r="K24" s="117">
        <f>SUM(K25:K27)</f>
        <v>0</v>
      </c>
      <c r="L24" s="117">
        <f>SUM(L25:L27)</f>
        <v>0</v>
      </c>
      <c r="M24" s="117">
        <f>SUM(M25:M27)</f>
        <v>0</v>
      </c>
      <c r="N24" s="117">
        <f>SUM(N25:N27)</f>
        <v>0</v>
      </c>
      <c r="O24" s="117">
        <f>SUM(D24:N24)</f>
        <v>1505485</v>
      </c>
      <c r="P24" s="119">
        <f>(O24/P$33)</f>
        <v>431.24749355485534</v>
      </c>
      <c r="Q24" s="113"/>
    </row>
    <row r="25" spans="1:120">
      <c r="A25" s="108"/>
      <c r="B25" s="109">
        <v>572</v>
      </c>
      <c r="C25" s="110" t="s">
        <v>36</v>
      </c>
      <c r="D25" s="111">
        <v>435290</v>
      </c>
      <c r="E25" s="111">
        <v>152132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587422</v>
      </c>
      <c r="P25" s="112">
        <f>(O25/P$33)</f>
        <v>168.2675451160126</v>
      </c>
      <c r="Q25" s="113"/>
    </row>
    <row r="26" spans="1:120">
      <c r="A26" s="108"/>
      <c r="B26" s="109">
        <v>573</v>
      </c>
      <c r="C26" s="110" t="s">
        <v>74</v>
      </c>
      <c r="D26" s="111">
        <v>329641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329641</v>
      </c>
      <c r="P26" s="112">
        <f>(O26/P$33)</f>
        <v>94.425952449154977</v>
      </c>
      <c r="Q26" s="113"/>
    </row>
    <row r="27" spans="1:120">
      <c r="A27" s="108"/>
      <c r="B27" s="109">
        <v>575</v>
      </c>
      <c r="C27" s="110" t="s">
        <v>91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588422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588422</v>
      </c>
      <c r="P27" s="112">
        <f>(O27/P$33)</f>
        <v>168.55399598968776</v>
      </c>
      <c r="Q27" s="113"/>
    </row>
    <row r="28" spans="1:120" ht="15.75">
      <c r="A28" s="114" t="s">
        <v>38</v>
      </c>
      <c r="B28" s="115"/>
      <c r="C28" s="116"/>
      <c r="D28" s="117">
        <f>SUM(D29:D30)</f>
        <v>796585</v>
      </c>
      <c r="E28" s="117">
        <f>SUM(E29:E30)</f>
        <v>0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>SUM(D28:N28)</f>
        <v>796585</v>
      </c>
      <c r="P28" s="119">
        <f>(O28/P$33)</f>
        <v>228.18246920653107</v>
      </c>
      <c r="Q28" s="113"/>
    </row>
    <row r="29" spans="1:120">
      <c r="A29" s="108"/>
      <c r="B29" s="109">
        <v>581</v>
      </c>
      <c r="C29" s="110" t="s">
        <v>92</v>
      </c>
      <c r="D29" s="111">
        <v>776000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776000</v>
      </c>
      <c r="P29" s="112">
        <f>(O29/P$33)</f>
        <v>222.28587797192782</v>
      </c>
      <c r="Q29" s="113"/>
    </row>
    <row r="30" spans="1:120" ht="15.75" thickBot="1">
      <c r="A30" s="108"/>
      <c r="B30" s="109">
        <v>590</v>
      </c>
      <c r="C30" s="110" t="s">
        <v>93</v>
      </c>
      <c r="D30" s="111">
        <v>20585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ref="O30" si="3">SUM(D30:N30)</f>
        <v>20585</v>
      </c>
      <c r="P30" s="112">
        <f>(O30/P$33)</f>
        <v>5.8965912346032656</v>
      </c>
      <c r="Q30" s="113"/>
    </row>
    <row r="31" spans="1:120" ht="16.5" thickBot="1">
      <c r="A31" s="124" t="s">
        <v>10</v>
      </c>
      <c r="B31" s="125"/>
      <c r="C31" s="126"/>
      <c r="D31" s="127">
        <f>SUM(D5,D11,D15,D19,D21,D24,D28)</f>
        <v>7879836</v>
      </c>
      <c r="E31" s="127">
        <f t="shared" ref="E31:N31" si="4">SUM(E5,E11,E15,E19,E21,E24,E28)</f>
        <v>2669851</v>
      </c>
      <c r="F31" s="127">
        <f t="shared" si="4"/>
        <v>0</v>
      </c>
      <c r="G31" s="127">
        <f t="shared" si="4"/>
        <v>0</v>
      </c>
      <c r="H31" s="127">
        <f t="shared" si="4"/>
        <v>0</v>
      </c>
      <c r="I31" s="127">
        <f t="shared" si="4"/>
        <v>5761287</v>
      </c>
      <c r="J31" s="127">
        <f t="shared" si="4"/>
        <v>0</v>
      </c>
      <c r="K31" s="127">
        <f t="shared" si="4"/>
        <v>0</v>
      </c>
      <c r="L31" s="127">
        <f t="shared" si="4"/>
        <v>0</v>
      </c>
      <c r="M31" s="127">
        <f t="shared" si="4"/>
        <v>0</v>
      </c>
      <c r="N31" s="127">
        <f t="shared" si="4"/>
        <v>0</v>
      </c>
      <c r="O31" s="127">
        <f>SUM(D31:N31)</f>
        <v>16310974</v>
      </c>
      <c r="P31" s="128">
        <f>(O31/P$33)</f>
        <v>4672.292752792896</v>
      </c>
      <c r="Q31" s="106"/>
      <c r="R31" s="129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30"/>
      <c r="B32" s="131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</row>
    <row r="33" spans="1:16">
      <c r="A33" s="134"/>
      <c r="B33" s="135"/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9" t="s">
        <v>98</v>
      </c>
      <c r="N33" s="139"/>
      <c r="O33" s="139"/>
      <c r="P33" s="137">
        <v>3491</v>
      </c>
    </row>
    <row r="34" spans="1:16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43" t="s">
        <v>44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1233226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8" si="1">SUM(D5:M5)</f>
        <v>1233226</v>
      </c>
      <c r="O5" s="61">
        <f t="shared" ref="O5:O28" si="2">(N5/O$30)</f>
        <v>399.3607512953368</v>
      </c>
      <c r="P5" s="62"/>
    </row>
    <row r="6" spans="1:133">
      <c r="A6" s="64"/>
      <c r="B6" s="65">
        <v>511</v>
      </c>
      <c r="C6" s="66" t="s">
        <v>19</v>
      </c>
      <c r="D6" s="67">
        <v>292842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292842</v>
      </c>
      <c r="O6" s="68">
        <f t="shared" si="2"/>
        <v>94.832253886010363</v>
      </c>
      <c r="P6" s="69"/>
    </row>
    <row r="7" spans="1:133">
      <c r="A7" s="64"/>
      <c r="B7" s="65">
        <v>512</v>
      </c>
      <c r="C7" s="66" t="s">
        <v>20</v>
      </c>
      <c r="D7" s="67">
        <v>239449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239449</v>
      </c>
      <c r="O7" s="68">
        <f t="shared" si="2"/>
        <v>77.541774611398964</v>
      </c>
      <c r="P7" s="69"/>
    </row>
    <row r="8" spans="1:133">
      <c r="A8" s="64"/>
      <c r="B8" s="65">
        <v>513</v>
      </c>
      <c r="C8" s="66" t="s">
        <v>21</v>
      </c>
      <c r="D8" s="67">
        <v>290726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290726</v>
      </c>
      <c r="O8" s="68">
        <f t="shared" si="2"/>
        <v>94.1470207253886</v>
      </c>
      <c r="P8" s="69"/>
    </row>
    <row r="9" spans="1:133">
      <c r="A9" s="64"/>
      <c r="B9" s="65">
        <v>515</v>
      </c>
      <c r="C9" s="66" t="s">
        <v>22</v>
      </c>
      <c r="D9" s="67">
        <v>220400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220400</v>
      </c>
      <c r="O9" s="68">
        <f t="shared" si="2"/>
        <v>71.373056994818654</v>
      </c>
      <c r="P9" s="69"/>
    </row>
    <row r="10" spans="1:133">
      <c r="A10" s="64"/>
      <c r="B10" s="65">
        <v>519</v>
      </c>
      <c r="C10" s="66" t="s">
        <v>58</v>
      </c>
      <c r="D10" s="67">
        <v>189809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189809</v>
      </c>
      <c r="O10" s="68">
        <f t="shared" si="2"/>
        <v>61.466645077720209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SUM(D12:D13)</f>
        <v>1298608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1298608</v>
      </c>
      <c r="O11" s="75">
        <f t="shared" si="2"/>
        <v>420.53367875647666</v>
      </c>
      <c r="P11" s="76"/>
    </row>
    <row r="12" spans="1:133">
      <c r="A12" s="64"/>
      <c r="B12" s="65">
        <v>521</v>
      </c>
      <c r="C12" s="66" t="s">
        <v>25</v>
      </c>
      <c r="D12" s="67">
        <v>1154127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1154127</v>
      </c>
      <c r="O12" s="68">
        <f t="shared" si="2"/>
        <v>373.74579015544043</v>
      </c>
      <c r="P12" s="69"/>
    </row>
    <row r="13" spans="1:133">
      <c r="A13" s="64"/>
      <c r="B13" s="65">
        <v>522</v>
      </c>
      <c r="C13" s="66" t="s">
        <v>26</v>
      </c>
      <c r="D13" s="67">
        <v>144481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144481</v>
      </c>
      <c r="O13" s="68">
        <f t="shared" si="2"/>
        <v>46.787888601036272</v>
      </c>
      <c r="P13" s="69"/>
    </row>
    <row r="14" spans="1:133" ht="15.75">
      <c r="A14" s="70" t="s">
        <v>27</v>
      </c>
      <c r="B14" s="71"/>
      <c r="C14" s="72"/>
      <c r="D14" s="73">
        <f t="shared" ref="D14:M14" si="4">SUM(D15:D17)</f>
        <v>552370</v>
      </c>
      <c r="E14" s="73">
        <f t="shared" si="4"/>
        <v>63959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3373904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3990233</v>
      </c>
      <c r="O14" s="75">
        <f t="shared" si="2"/>
        <v>1292.1738989637306</v>
      </c>
      <c r="P14" s="76"/>
    </row>
    <row r="15" spans="1:133">
      <c r="A15" s="64"/>
      <c r="B15" s="65">
        <v>534</v>
      </c>
      <c r="C15" s="66" t="s">
        <v>59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864584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864584</v>
      </c>
      <c r="O15" s="68">
        <f t="shared" si="2"/>
        <v>279.98186528497411</v>
      </c>
      <c r="P15" s="69"/>
    </row>
    <row r="16" spans="1:133">
      <c r="A16" s="64"/>
      <c r="B16" s="65">
        <v>536</v>
      </c>
      <c r="C16" s="66" t="s">
        <v>60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2509320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2509320</v>
      </c>
      <c r="O16" s="68">
        <f t="shared" si="2"/>
        <v>812.60362694300522</v>
      </c>
      <c r="P16" s="69"/>
    </row>
    <row r="17" spans="1:119">
      <c r="A17" s="64"/>
      <c r="B17" s="65">
        <v>539</v>
      </c>
      <c r="C17" s="66" t="s">
        <v>30</v>
      </c>
      <c r="D17" s="67">
        <v>552370</v>
      </c>
      <c r="E17" s="67">
        <v>63959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616329</v>
      </c>
      <c r="O17" s="68">
        <f t="shared" si="2"/>
        <v>199.58840673575131</v>
      </c>
      <c r="P17" s="69"/>
    </row>
    <row r="18" spans="1:119" ht="15.75">
      <c r="A18" s="70" t="s">
        <v>31</v>
      </c>
      <c r="B18" s="71"/>
      <c r="C18" s="72"/>
      <c r="D18" s="73">
        <f t="shared" ref="D18:M18" si="5">SUM(D19:D19)</f>
        <v>223760</v>
      </c>
      <c r="E18" s="73">
        <f t="shared" si="5"/>
        <v>1431618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1655378</v>
      </c>
      <c r="O18" s="75">
        <f t="shared" si="2"/>
        <v>536.06800518134719</v>
      </c>
      <c r="P18" s="76"/>
    </row>
    <row r="19" spans="1:119">
      <c r="A19" s="64"/>
      <c r="B19" s="65">
        <v>541</v>
      </c>
      <c r="C19" s="66" t="s">
        <v>61</v>
      </c>
      <c r="D19" s="67">
        <v>223760</v>
      </c>
      <c r="E19" s="67">
        <v>1431618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1655378</v>
      </c>
      <c r="O19" s="68">
        <f t="shared" si="2"/>
        <v>536.06800518134719</v>
      </c>
      <c r="P19" s="69"/>
    </row>
    <row r="20" spans="1:119" ht="15.75">
      <c r="A20" s="70" t="s">
        <v>33</v>
      </c>
      <c r="B20" s="71"/>
      <c r="C20" s="72"/>
      <c r="D20" s="73">
        <f t="shared" ref="D20:M20" si="6">SUM(D21:D22)</f>
        <v>52142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418521</v>
      </c>
      <c r="N20" s="73">
        <f t="shared" si="1"/>
        <v>470663</v>
      </c>
      <c r="O20" s="75">
        <f t="shared" si="2"/>
        <v>152.41677461139898</v>
      </c>
      <c r="P20" s="76"/>
    </row>
    <row r="21" spans="1:119">
      <c r="A21" s="64"/>
      <c r="B21" s="65">
        <v>552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418521</v>
      </c>
      <c r="N21" s="67">
        <f t="shared" si="1"/>
        <v>418521</v>
      </c>
      <c r="O21" s="68">
        <f t="shared" si="2"/>
        <v>135.53141191709844</v>
      </c>
      <c r="P21" s="69"/>
    </row>
    <row r="22" spans="1:119">
      <c r="A22" s="64"/>
      <c r="B22" s="65">
        <v>559</v>
      </c>
      <c r="C22" s="66" t="s">
        <v>53</v>
      </c>
      <c r="D22" s="67">
        <v>52142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52142</v>
      </c>
      <c r="O22" s="68">
        <f t="shared" si="2"/>
        <v>16.885362694300518</v>
      </c>
      <c r="P22" s="69"/>
    </row>
    <row r="23" spans="1:119" ht="15.75">
      <c r="A23" s="70" t="s">
        <v>35</v>
      </c>
      <c r="B23" s="71"/>
      <c r="C23" s="72"/>
      <c r="D23" s="73">
        <f t="shared" ref="D23:M23" si="7">SUM(D24:D24)</f>
        <v>278010</v>
      </c>
      <c r="E23" s="73">
        <f t="shared" si="7"/>
        <v>44128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1"/>
        <v>322138</v>
      </c>
      <c r="O23" s="75">
        <f t="shared" si="2"/>
        <v>104.31930051813471</v>
      </c>
      <c r="P23" s="69"/>
    </row>
    <row r="24" spans="1:119">
      <c r="A24" s="64"/>
      <c r="B24" s="65">
        <v>572</v>
      </c>
      <c r="C24" s="66" t="s">
        <v>62</v>
      </c>
      <c r="D24" s="67">
        <v>278010</v>
      </c>
      <c r="E24" s="67">
        <v>44128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322138</v>
      </c>
      <c r="O24" s="68">
        <f t="shared" si="2"/>
        <v>104.31930051813471</v>
      </c>
      <c r="P24" s="69"/>
    </row>
    <row r="25" spans="1:119" ht="15.75">
      <c r="A25" s="70" t="s">
        <v>63</v>
      </c>
      <c r="B25" s="71"/>
      <c r="C25" s="72"/>
      <c r="D25" s="73">
        <f t="shared" ref="D25:M25" si="8">SUM(D26:D27)</f>
        <v>767000</v>
      </c>
      <c r="E25" s="73">
        <f t="shared" si="8"/>
        <v>1315</v>
      </c>
      <c r="F25" s="73">
        <f t="shared" si="8"/>
        <v>0</v>
      </c>
      <c r="G25" s="73">
        <f t="shared" si="8"/>
        <v>0</v>
      </c>
      <c r="H25" s="73">
        <f t="shared" si="8"/>
        <v>0</v>
      </c>
      <c r="I25" s="73">
        <f t="shared" si="8"/>
        <v>177773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16391</v>
      </c>
      <c r="N25" s="73">
        <f t="shared" si="1"/>
        <v>962479</v>
      </c>
      <c r="O25" s="75">
        <f t="shared" si="2"/>
        <v>311.68361398963731</v>
      </c>
      <c r="P25" s="69"/>
    </row>
    <row r="26" spans="1:119">
      <c r="A26" s="64"/>
      <c r="B26" s="65">
        <v>581</v>
      </c>
      <c r="C26" s="66" t="s">
        <v>64</v>
      </c>
      <c r="D26" s="67">
        <v>767000</v>
      </c>
      <c r="E26" s="67">
        <v>0</v>
      </c>
      <c r="F26" s="67">
        <v>0</v>
      </c>
      <c r="G26" s="67">
        <v>0</v>
      </c>
      <c r="H26" s="67">
        <v>0</v>
      </c>
      <c r="I26" s="67">
        <v>177773</v>
      </c>
      <c r="J26" s="67">
        <v>0</v>
      </c>
      <c r="K26" s="67">
        <v>0</v>
      </c>
      <c r="L26" s="67">
        <v>0</v>
      </c>
      <c r="M26" s="67">
        <v>16391</v>
      </c>
      <c r="N26" s="67">
        <f t="shared" si="1"/>
        <v>961164</v>
      </c>
      <c r="O26" s="68">
        <f t="shared" si="2"/>
        <v>311.25777202072538</v>
      </c>
      <c r="P26" s="69"/>
    </row>
    <row r="27" spans="1:119" ht="15.75" thickBot="1">
      <c r="A27" s="64"/>
      <c r="B27" s="65">
        <v>591</v>
      </c>
      <c r="C27" s="66" t="s">
        <v>65</v>
      </c>
      <c r="D27" s="67">
        <v>0</v>
      </c>
      <c r="E27" s="67">
        <v>1315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1315</v>
      </c>
      <c r="O27" s="68">
        <f t="shared" si="2"/>
        <v>0.42584196891191711</v>
      </c>
      <c r="P27" s="69"/>
    </row>
    <row r="28" spans="1:119" ht="16.5" thickBot="1">
      <c r="A28" s="77" t="s">
        <v>10</v>
      </c>
      <c r="B28" s="78"/>
      <c r="C28" s="79"/>
      <c r="D28" s="80">
        <f>SUM(D5,D11,D14,D18,D20,D23,D25)</f>
        <v>4405116</v>
      </c>
      <c r="E28" s="80">
        <f t="shared" ref="E28:M28" si="9">SUM(E5,E11,E14,E18,E20,E23,E25)</f>
        <v>1541020</v>
      </c>
      <c r="F28" s="80">
        <f t="shared" si="9"/>
        <v>0</v>
      </c>
      <c r="G28" s="80">
        <f t="shared" si="9"/>
        <v>0</v>
      </c>
      <c r="H28" s="80">
        <f t="shared" si="9"/>
        <v>0</v>
      </c>
      <c r="I28" s="80">
        <f t="shared" si="9"/>
        <v>3551677</v>
      </c>
      <c r="J28" s="80">
        <f t="shared" si="9"/>
        <v>0</v>
      </c>
      <c r="K28" s="80">
        <f t="shared" si="9"/>
        <v>0</v>
      </c>
      <c r="L28" s="80">
        <f t="shared" si="9"/>
        <v>0</v>
      </c>
      <c r="M28" s="80">
        <f t="shared" si="9"/>
        <v>434912</v>
      </c>
      <c r="N28" s="80">
        <f t="shared" si="1"/>
        <v>9932725</v>
      </c>
      <c r="O28" s="81">
        <f t="shared" si="2"/>
        <v>3216.5560233160622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77" t="s">
        <v>66</v>
      </c>
      <c r="M30" s="177"/>
      <c r="N30" s="177"/>
      <c r="O30" s="91">
        <v>3088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44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1216215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1216215</v>
      </c>
      <c r="O5" s="32">
        <f t="shared" ref="O5:O29" si="2">(N5/O$31)</f>
        <v>397.97611256544502</v>
      </c>
      <c r="P5" s="6"/>
    </row>
    <row r="6" spans="1:133">
      <c r="A6" s="12"/>
      <c r="B6" s="44">
        <v>511</v>
      </c>
      <c r="C6" s="20" t="s">
        <v>19</v>
      </c>
      <c r="D6" s="46">
        <v>281369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281369</v>
      </c>
      <c r="O6" s="47">
        <f t="shared" si="2"/>
        <v>92.071007853403145</v>
      </c>
      <c r="P6" s="9"/>
    </row>
    <row r="7" spans="1:133">
      <c r="A7" s="12"/>
      <c r="B7" s="44">
        <v>512</v>
      </c>
      <c r="C7" s="20" t="s">
        <v>20</v>
      </c>
      <c r="D7" s="46">
        <v>210959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210959</v>
      </c>
      <c r="O7" s="47">
        <f t="shared" si="2"/>
        <v>69.031086387434556</v>
      </c>
      <c r="P7" s="9"/>
    </row>
    <row r="8" spans="1:133">
      <c r="A8" s="12"/>
      <c r="B8" s="44">
        <v>513</v>
      </c>
      <c r="C8" s="20" t="s">
        <v>21</v>
      </c>
      <c r="D8" s="46">
        <v>296872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296872</v>
      </c>
      <c r="O8" s="47">
        <f t="shared" si="2"/>
        <v>97.143979057591622</v>
      </c>
      <c r="P8" s="9"/>
    </row>
    <row r="9" spans="1:133">
      <c r="A9" s="12"/>
      <c r="B9" s="44">
        <v>515</v>
      </c>
      <c r="C9" s="20" t="s">
        <v>22</v>
      </c>
      <c r="D9" s="46">
        <v>189848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189848</v>
      </c>
      <c r="O9" s="47">
        <f t="shared" si="2"/>
        <v>62.123036649214662</v>
      </c>
      <c r="P9" s="9"/>
    </row>
    <row r="10" spans="1:133">
      <c r="A10" s="12"/>
      <c r="B10" s="44">
        <v>519</v>
      </c>
      <c r="C10" s="20" t="s">
        <v>23</v>
      </c>
      <c r="D10" s="46">
        <v>237167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237167</v>
      </c>
      <c r="O10" s="47">
        <f t="shared" si="2"/>
        <v>77.607002617801044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1239811</v>
      </c>
      <c r="E11" s="31">
        <f t="shared" si="3"/>
        <v>73727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1313538</v>
      </c>
      <c r="O11" s="43">
        <f t="shared" si="2"/>
        <v>429.8226439790576</v>
      </c>
      <c r="P11" s="10"/>
    </row>
    <row r="12" spans="1:133">
      <c r="A12" s="12"/>
      <c r="B12" s="44">
        <v>521</v>
      </c>
      <c r="C12" s="20" t="s">
        <v>25</v>
      </c>
      <c r="D12" s="46">
        <v>1103195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1103195</v>
      </c>
      <c r="O12" s="47">
        <f t="shared" si="2"/>
        <v>360.99312827225128</v>
      </c>
      <c r="P12" s="9"/>
    </row>
    <row r="13" spans="1:133">
      <c r="A13" s="12"/>
      <c r="B13" s="44">
        <v>522</v>
      </c>
      <c r="C13" s="20" t="s">
        <v>26</v>
      </c>
      <c r="D13" s="46">
        <v>136616</v>
      </c>
      <c r="E13" s="46">
        <v>73727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210343</v>
      </c>
      <c r="O13" s="47">
        <f t="shared" si="2"/>
        <v>68.829515706806276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560243</v>
      </c>
      <c r="E14" s="31">
        <f t="shared" si="4"/>
        <v>197436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4160771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4918450</v>
      </c>
      <c r="O14" s="43">
        <f t="shared" si="2"/>
        <v>1609.4404450261779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857030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857030</v>
      </c>
      <c r="O15" s="47">
        <f t="shared" si="2"/>
        <v>280.44175392670155</v>
      </c>
      <c r="P15" s="9"/>
    </row>
    <row r="16" spans="1:133">
      <c r="A16" s="12"/>
      <c r="B16" s="44">
        <v>535</v>
      </c>
      <c r="C16" s="20" t="s">
        <v>42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397847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397847</v>
      </c>
      <c r="O16" s="47">
        <f t="shared" si="2"/>
        <v>130.18553664921467</v>
      </c>
      <c r="P16" s="9"/>
    </row>
    <row r="17" spans="1:119">
      <c r="A17" s="12"/>
      <c r="B17" s="44">
        <v>536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2905894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2905894</v>
      </c>
      <c r="O17" s="47">
        <f t="shared" si="2"/>
        <v>950.88154450261777</v>
      </c>
      <c r="P17" s="9"/>
    </row>
    <row r="18" spans="1:119">
      <c r="A18" s="12"/>
      <c r="B18" s="44">
        <v>539</v>
      </c>
      <c r="C18" s="20" t="s">
        <v>30</v>
      </c>
      <c r="D18" s="46">
        <v>560243</v>
      </c>
      <c r="E18" s="46">
        <v>197436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757679</v>
      </c>
      <c r="O18" s="47">
        <f t="shared" si="2"/>
        <v>247.93160994764398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217809</v>
      </c>
      <c r="E19" s="31">
        <f t="shared" si="5"/>
        <v>1476607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1694416</v>
      </c>
      <c r="O19" s="43">
        <f t="shared" si="2"/>
        <v>554.45549738219893</v>
      </c>
      <c r="P19" s="10"/>
    </row>
    <row r="20" spans="1:119">
      <c r="A20" s="12"/>
      <c r="B20" s="44">
        <v>541</v>
      </c>
      <c r="C20" s="20" t="s">
        <v>32</v>
      </c>
      <c r="D20" s="46">
        <v>217809</v>
      </c>
      <c r="E20" s="46">
        <v>1476607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1694416</v>
      </c>
      <c r="O20" s="47">
        <f t="shared" si="2"/>
        <v>554.45549738219893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SUM(D22:D23)</f>
        <v>21869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348535</v>
      </c>
      <c r="N21" s="31">
        <f t="shared" si="1"/>
        <v>370404</v>
      </c>
      <c r="O21" s="43">
        <f t="shared" si="2"/>
        <v>121.20549738219896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348535</v>
      </c>
      <c r="N22" s="46">
        <f t="shared" si="1"/>
        <v>348535</v>
      </c>
      <c r="O22" s="47">
        <f t="shared" si="2"/>
        <v>114.0494109947644</v>
      </c>
      <c r="P22" s="9"/>
    </row>
    <row r="23" spans="1:119">
      <c r="A23" s="13"/>
      <c r="B23" s="45">
        <v>559</v>
      </c>
      <c r="C23" s="21" t="s">
        <v>53</v>
      </c>
      <c r="D23" s="46">
        <v>21869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21869</v>
      </c>
      <c r="O23" s="47">
        <f t="shared" si="2"/>
        <v>7.1560863874345548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SUM(D25:D25)</f>
        <v>132880</v>
      </c>
      <c r="E24" s="31">
        <f t="shared" si="7"/>
        <v>3001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135881</v>
      </c>
      <c r="O24" s="43">
        <f t="shared" si="2"/>
        <v>44.463678010471206</v>
      </c>
      <c r="P24" s="9"/>
    </row>
    <row r="25" spans="1:119">
      <c r="A25" s="12"/>
      <c r="B25" s="44">
        <v>572</v>
      </c>
      <c r="C25" s="20" t="s">
        <v>36</v>
      </c>
      <c r="D25" s="46">
        <v>132880</v>
      </c>
      <c r="E25" s="46">
        <v>3001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135881</v>
      </c>
      <c r="O25" s="47">
        <f t="shared" si="2"/>
        <v>44.463678010471206</v>
      </c>
      <c r="P25" s="9"/>
    </row>
    <row r="26" spans="1:119" ht="15.75">
      <c r="A26" s="28" t="s">
        <v>38</v>
      </c>
      <c r="B26" s="29"/>
      <c r="C26" s="30"/>
      <c r="D26" s="31">
        <f t="shared" ref="D26:M26" si="8">SUM(D27:D28)</f>
        <v>383654</v>
      </c>
      <c r="E26" s="31">
        <f t="shared" si="8"/>
        <v>1719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564853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15914</v>
      </c>
      <c r="N26" s="31">
        <f t="shared" si="1"/>
        <v>966140</v>
      </c>
      <c r="O26" s="43">
        <f t="shared" si="2"/>
        <v>316.1452879581152</v>
      </c>
      <c r="P26" s="9"/>
    </row>
    <row r="27" spans="1:119">
      <c r="A27" s="12"/>
      <c r="B27" s="44">
        <v>581</v>
      </c>
      <c r="C27" s="20" t="s">
        <v>37</v>
      </c>
      <c r="D27" s="46">
        <v>383654</v>
      </c>
      <c r="E27" s="46">
        <v>0</v>
      </c>
      <c r="F27" s="46">
        <v>0</v>
      </c>
      <c r="G27" s="46">
        <v>0</v>
      </c>
      <c r="H27" s="46">
        <v>0</v>
      </c>
      <c r="I27" s="46">
        <v>172595</v>
      </c>
      <c r="J27" s="46">
        <v>0</v>
      </c>
      <c r="K27" s="46">
        <v>0</v>
      </c>
      <c r="L27" s="46">
        <v>0</v>
      </c>
      <c r="M27" s="46">
        <v>15914</v>
      </c>
      <c r="N27" s="46">
        <f t="shared" si="1"/>
        <v>572163</v>
      </c>
      <c r="O27" s="47">
        <f t="shared" si="2"/>
        <v>187.22611256544502</v>
      </c>
      <c r="P27" s="9"/>
    </row>
    <row r="28" spans="1:119" ht="15.75" thickBot="1">
      <c r="A28" s="12"/>
      <c r="B28" s="44">
        <v>592</v>
      </c>
      <c r="C28" s="20" t="s">
        <v>50</v>
      </c>
      <c r="D28" s="46">
        <v>0</v>
      </c>
      <c r="E28" s="46">
        <v>1719</v>
      </c>
      <c r="F28" s="46">
        <v>0</v>
      </c>
      <c r="G28" s="46">
        <v>0</v>
      </c>
      <c r="H28" s="46">
        <v>0</v>
      </c>
      <c r="I28" s="46">
        <v>392258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393977</v>
      </c>
      <c r="O28" s="47">
        <f t="shared" si="2"/>
        <v>128.91917539267016</v>
      </c>
      <c r="P28" s="9"/>
    </row>
    <row r="29" spans="1:119" ht="16.5" thickBot="1">
      <c r="A29" s="14" t="s">
        <v>10</v>
      </c>
      <c r="B29" s="23"/>
      <c r="C29" s="22"/>
      <c r="D29" s="15">
        <f>SUM(D5,D11,D14,D19,D21,D24,D26)</f>
        <v>3772481</v>
      </c>
      <c r="E29" s="15">
        <f t="shared" ref="E29:M29" si="9">SUM(E5,E11,E14,E19,E21,E24,E26)</f>
        <v>1752490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4725624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364449</v>
      </c>
      <c r="N29" s="15">
        <f t="shared" si="1"/>
        <v>10615044</v>
      </c>
      <c r="O29" s="37">
        <f t="shared" si="2"/>
        <v>3473.5091623036651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54</v>
      </c>
      <c r="M31" s="163"/>
      <c r="N31" s="163"/>
      <c r="O31" s="41">
        <v>3056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1297807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1297807</v>
      </c>
      <c r="O5" s="32">
        <f t="shared" ref="O5:O28" si="2">(N5/O$30)</f>
        <v>421.9138491547464</v>
      </c>
      <c r="P5" s="6"/>
    </row>
    <row r="6" spans="1:133">
      <c r="A6" s="12"/>
      <c r="B6" s="44">
        <v>511</v>
      </c>
      <c r="C6" s="20" t="s">
        <v>19</v>
      </c>
      <c r="D6" s="46">
        <v>332075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332075</v>
      </c>
      <c r="O6" s="47">
        <f t="shared" si="2"/>
        <v>107.95676202860858</v>
      </c>
      <c r="P6" s="9"/>
    </row>
    <row r="7" spans="1:133">
      <c r="A7" s="12"/>
      <c r="B7" s="44">
        <v>512</v>
      </c>
      <c r="C7" s="20" t="s">
        <v>20</v>
      </c>
      <c r="D7" s="46">
        <v>227648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227648</v>
      </c>
      <c r="O7" s="47">
        <f t="shared" si="2"/>
        <v>74.007802340702213</v>
      </c>
      <c r="P7" s="9"/>
    </row>
    <row r="8" spans="1:133">
      <c r="A8" s="12"/>
      <c r="B8" s="44">
        <v>513</v>
      </c>
      <c r="C8" s="20" t="s">
        <v>21</v>
      </c>
      <c r="D8" s="46">
        <v>294868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294868</v>
      </c>
      <c r="O8" s="47">
        <f t="shared" si="2"/>
        <v>95.860858257477247</v>
      </c>
      <c r="P8" s="9"/>
    </row>
    <row r="9" spans="1:133">
      <c r="A9" s="12"/>
      <c r="B9" s="44">
        <v>514</v>
      </c>
      <c r="C9" s="20" t="s">
        <v>46</v>
      </c>
      <c r="D9" s="46">
        <v>223226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223226</v>
      </c>
      <c r="O9" s="47">
        <f t="shared" si="2"/>
        <v>72.570221066319903</v>
      </c>
      <c r="P9" s="9"/>
    </row>
    <row r="10" spans="1:133">
      <c r="A10" s="12"/>
      <c r="B10" s="44">
        <v>519</v>
      </c>
      <c r="C10" s="20" t="s">
        <v>23</v>
      </c>
      <c r="D10" s="46">
        <v>219990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219990</v>
      </c>
      <c r="O10" s="47">
        <f t="shared" si="2"/>
        <v>71.518205461638487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1347832</v>
      </c>
      <c r="E11" s="31">
        <f t="shared" si="3"/>
        <v>250000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1597832</v>
      </c>
      <c r="O11" s="43">
        <f t="shared" si="2"/>
        <v>519.45123537061113</v>
      </c>
      <c r="P11" s="10"/>
    </row>
    <row r="12" spans="1:133">
      <c r="A12" s="12"/>
      <c r="B12" s="44">
        <v>521</v>
      </c>
      <c r="C12" s="20" t="s">
        <v>25</v>
      </c>
      <c r="D12" s="46">
        <v>1103195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1103195</v>
      </c>
      <c r="O12" s="47">
        <f t="shared" si="2"/>
        <v>358.6459687906372</v>
      </c>
      <c r="P12" s="9"/>
    </row>
    <row r="13" spans="1:133">
      <c r="A13" s="12"/>
      <c r="B13" s="44">
        <v>522</v>
      </c>
      <c r="C13" s="20" t="s">
        <v>26</v>
      </c>
      <c r="D13" s="46">
        <v>244637</v>
      </c>
      <c r="E13" s="46">
        <v>250000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494637</v>
      </c>
      <c r="O13" s="47">
        <f t="shared" si="2"/>
        <v>160.80526657997399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572363</v>
      </c>
      <c r="E14" s="31">
        <f t="shared" si="4"/>
        <v>263230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3837137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4672730</v>
      </c>
      <c r="O14" s="43">
        <f t="shared" si="2"/>
        <v>1519.092977893368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832136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832136</v>
      </c>
      <c r="O15" s="47">
        <f t="shared" si="2"/>
        <v>270.52535760728216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3005001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3005001</v>
      </c>
      <c r="O16" s="47">
        <f t="shared" si="2"/>
        <v>976.91840052015607</v>
      </c>
      <c r="P16" s="9"/>
    </row>
    <row r="17" spans="1:119">
      <c r="A17" s="12"/>
      <c r="B17" s="44">
        <v>539</v>
      </c>
      <c r="C17" s="20" t="s">
        <v>30</v>
      </c>
      <c r="D17" s="46">
        <v>572363</v>
      </c>
      <c r="E17" s="46">
        <v>263230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835593</v>
      </c>
      <c r="O17" s="47">
        <f t="shared" si="2"/>
        <v>271.64921976592979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236723</v>
      </c>
      <c r="E18" s="31">
        <f t="shared" si="5"/>
        <v>368371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605094</v>
      </c>
      <c r="O18" s="43">
        <f t="shared" si="2"/>
        <v>196.71456436931081</v>
      </c>
      <c r="P18" s="10"/>
    </row>
    <row r="19" spans="1:119">
      <c r="A19" s="12"/>
      <c r="B19" s="44">
        <v>541</v>
      </c>
      <c r="C19" s="20" t="s">
        <v>32</v>
      </c>
      <c r="D19" s="46">
        <v>236723</v>
      </c>
      <c r="E19" s="46">
        <v>368371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605094</v>
      </c>
      <c r="O19" s="47">
        <f t="shared" si="2"/>
        <v>196.71456436931081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369220</v>
      </c>
      <c r="N20" s="31">
        <f t="shared" si="1"/>
        <v>369220</v>
      </c>
      <c r="O20" s="43">
        <f t="shared" si="2"/>
        <v>120.03250975292588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369220</v>
      </c>
      <c r="N21" s="46">
        <f t="shared" si="1"/>
        <v>369220</v>
      </c>
      <c r="O21" s="47">
        <f t="shared" si="2"/>
        <v>120.03250975292588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SUM(D23:D24)</f>
        <v>91888</v>
      </c>
      <c r="E22" s="31">
        <f t="shared" si="7"/>
        <v>161416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14322</v>
      </c>
      <c r="N22" s="31">
        <f t="shared" si="1"/>
        <v>267626</v>
      </c>
      <c r="O22" s="43">
        <f t="shared" si="2"/>
        <v>87.004551365409625</v>
      </c>
      <c r="P22" s="9"/>
    </row>
    <row r="23" spans="1:119">
      <c r="A23" s="12"/>
      <c r="B23" s="44">
        <v>572</v>
      </c>
      <c r="C23" s="20" t="s">
        <v>36</v>
      </c>
      <c r="D23" s="46">
        <v>91888</v>
      </c>
      <c r="E23" s="46">
        <v>161416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253304</v>
      </c>
      <c r="O23" s="47">
        <f t="shared" si="2"/>
        <v>82.348504551365409</v>
      </c>
      <c r="P23" s="9"/>
    </row>
    <row r="24" spans="1:119">
      <c r="A24" s="12"/>
      <c r="B24" s="44">
        <v>574</v>
      </c>
      <c r="C24" s="20" t="s">
        <v>49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14322</v>
      </c>
      <c r="N24" s="46">
        <f t="shared" si="1"/>
        <v>14322</v>
      </c>
      <c r="O24" s="47">
        <f t="shared" si="2"/>
        <v>4.6560468140442133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SUM(D26:D27)</f>
        <v>375000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168860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15450</v>
      </c>
      <c r="N25" s="31">
        <f t="shared" si="1"/>
        <v>559310</v>
      </c>
      <c r="O25" s="43">
        <f t="shared" si="2"/>
        <v>181.83029908972691</v>
      </c>
      <c r="P25" s="9"/>
    </row>
    <row r="26" spans="1:119">
      <c r="A26" s="12"/>
      <c r="B26" s="44">
        <v>581</v>
      </c>
      <c r="C26" s="20" t="s">
        <v>37</v>
      </c>
      <c r="D26" s="46">
        <v>375000</v>
      </c>
      <c r="E26" s="46">
        <v>0</v>
      </c>
      <c r="F26" s="46">
        <v>0</v>
      </c>
      <c r="G26" s="46">
        <v>0</v>
      </c>
      <c r="H26" s="46">
        <v>0</v>
      </c>
      <c r="I26" s="46">
        <v>167568</v>
      </c>
      <c r="J26" s="46">
        <v>0</v>
      </c>
      <c r="K26" s="46">
        <v>0</v>
      </c>
      <c r="L26" s="46">
        <v>0</v>
      </c>
      <c r="M26" s="46">
        <v>15450</v>
      </c>
      <c r="N26" s="46">
        <f t="shared" si="1"/>
        <v>558018</v>
      </c>
      <c r="O26" s="47">
        <f t="shared" si="2"/>
        <v>181.41027308192457</v>
      </c>
      <c r="P26" s="9"/>
    </row>
    <row r="27" spans="1:119" ht="15.75" thickBot="1">
      <c r="A27" s="12"/>
      <c r="B27" s="44">
        <v>592</v>
      </c>
      <c r="C27" s="20" t="s">
        <v>50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1292</v>
      </c>
      <c r="O27" s="47">
        <f t="shared" si="2"/>
        <v>0.42002600780234073</v>
      </c>
      <c r="P27" s="9"/>
    </row>
    <row r="28" spans="1:119" ht="16.5" thickBot="1">
      <c r="A28" s="14" t="s">
        <v>10</v>
      </c>
      <c r="B28" s="23"/>
      <c r="C28" s="22"/>
      <c r="D28" s="15">
        <f>SUM(D5,D11,D14,D18,D20,D22,D25)</f>
        <v>3921613</v>
      </c>
      <c r="E28" s="15">
        <f t="shared" ref="E28:M28" si="9">SUM(E5,E11,E14,E18,E20,E22,E25)</f>
        <v>1043017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4005997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398992</v>
      </c>
      <c r="N28" s="15">
        <f t="shared" si="1"/>
        <v>9369619</v>
      </c>
      <c r="O28" s="37">
        <f t="shared" si="2"/>
        <v>3046.0399869960988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51</v>
      </c>
      <c r="M30" s="163"/>
      <c r="N30" s="163"/>
      <c r="O30" s="41">
        <v>3076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44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1407286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1407286</v>
      </c>
      <c r="O5" s="32">
        <f t="shared" ref="O5:O26" si="2">(N5/O$28)</f>
        <v>452.50353697749193</v>
      </c>
      <c r="P5" s="6"/>
    </row>
    <row r="6" spans="1:133">
      <c r="A6" s="12"/>
      <c r="B6" s="44">
        <v>511</v>
      </c>
      <c r="C6" s="20" t="s">
        <v>19</v>
      </c>
      <c r="D6" s="46">
        <v>299255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299255</v>
      </c>
      <c r="O6" s="47">
        <f t="shared" si="2"/>
        <v>96.223472668810288</v>
      </c>
      <c r="P6" s="9"/>
    </row>
    <row r="7" spans="1:133">
      <c r="A7" s="12"/>
      <c r="B7" s="44">
        <v>512</v>
      </c>
      <c r="C7" s="20" t="s">
        <v>20</v>
      </c>
      <c r="D7" s="46">
        <v>223450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223450</v>
      </c>
      <c r="O7" s="47">
        <f t="shared" si="2"/>
        <v>71.848874598070736</v>
      </c>
      <c r="P7" s="9"/>
    </row>
    <row r="8" spans="1:133">
      <c r="A8" s="12"/>
      <c r="B8" s="44">
        <v>513</v>
      </c>
      <c r="C8" s="20" t="s">
        <v>21</v>
      </c>
      <c r="D8" s="46">
        <v>314498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314498</v>
      </c>
      <c r="O8" s="47">
        <f t="shared" si="2"/>
        <v>101.12475884244373</v>
      </c>
      <c r="P8" s="9"/>
    </row>
    <row r="9" spans="1:133">
      <c r="A9" s="12"/>
      <c r="B9" s="44">
        <v>514</v>
      </c>
      <c r="C9" s="20" t="s">
        <v>46</v>
      </c>
      <c r="D9" s="46">
        <v>228907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228907</v>
      </c>
      <c r="O9" s="47">
        <f t="shared" si="2"/>
        <v>73.603536977491956</v>
      </c>
      <c r="P9" s="9"/>
    </row>
    <row r="10" spans="1:133">
      <c r="A10" s="12"/>
      <c r="B10" s="44">
        <v>519</v>
      </c>
      <c r="C10" s="20" t="s">
        <v>23</v>
      </c>
      <c r="D10" s="46">
        <v>341176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341176</v>
      </c>
      <c r="O10" s="47">
        <f t="shared" si="2"/>
        <v>109.70289389067524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1323376</v>
      </c>
      <c r="E11" s="31">
        <f t="shared" si="3"/>
        <v>76045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1399421</v>
      </c>
      <c r="O11" s="43">
        <f t="shared" si="2"/>
        <v>449.97459807073955</v>
      </c>
      <c r="P11" s="10"/>
    </row>
    <row r="12" spans="1:133">
      <c r="A12" s="12"/>
      <c r="B12" s="44">
        <v>521</v>
      </c>
      <c r="C12" s="20" t="s">
        <v>25</v>
      </c>
      <c r="D12" s="46">
        <v>1139020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1139020</v>
      </c>
      <c r="O12" s="47">
        <f t="shared" si="2"/>
        <v>366.24437299035372</v>
      </c>
      <c r="P12" s="9"/>
    </row>
    <row r="13" spans="1:133">
      <c r="A13" s="12"/>
      <c r="B13" s="44">
        <v>522</v>
      </c>
      <c r="C13" s="20" t="s">
        <v>26</v>
      </c>
      <c r="D13" s="46">
        <v>184356</v>
      </c>
      <c r="E13" s="46">
        <v>76045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260401</v>
      </c>
      <c r="O13" s="47">
        <f t="shared" si="2"/>
        <v>83.73022508038585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247360</v>
      </c>
      <c r="E14" s="31">
        <f t="shared" si="4"/>
        <v>14358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3314132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3575850</v>
      </c>
      <c r="O14" s="43">
        <f t="shared" si="2"/>
        <v>1149.790996784566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948856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948856</v>
      </c>
      <c r="O15" s="47">
        <f t="shared" si="2"/>
        <v>305.09839228295817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2365276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2365276</v>
      </c>
      <c r="O16" s="47">
        <f t="shared" si="2"/>
        <v>760.53890675241155</v>
      </c>
      <c r="P16" s="9"/>
    </row>
    <row r="17" spans="1:119">
      <c r="A17" s="12"/>
      <c r="B17" s="44">
        <v>539</v>
      </c>
      <c r="C17" s="20" t="s">
        <v>30</v>
      </c>
      <c r="D17" s="46">
        <v>247360</v>
      </c>
      <c r="E17" s="46">
        <v>14358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261718</v>
      </c>
      <c r="O17" s="47">
        <f t="shared" si="2"/>
        <v>84.153697749196141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320906</v>
      </c>
      <c r="E18" s="31">
        <f t="shared" si="5"/>
        <v>241044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561950</v>
      </c>
      <c r="O18" s="43">
        <f t="shared" si="2"/>
        <v>180.69131832797427</v>
      </c>
      <c r="P18" s="10"/>
    </row>
    <row r="19" spans="1:119">
      <c r="A19" s="12"/>
      <c r="B19" s="44">
        <v>541</v>
      </c>
      <c r="C19" s="20" t="s">
        <v>32</v>
      </c>
      <c r="D19" s="46">
        <v>320906</v>
      </c>
      <c r="E19" s="46">
        <v>241044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561950</v>
      </c>
      <c r="O19" s="47">
        <f t="shared" si="2"/>
        <v>180.69131832797427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910861</v>
      </c>
      <c r="N20" s="31">
        <f t="shared" si="1"/>
        <v>910861</v>
      </c>
      <c r="O20" s="43">
        <f t="shared" si="2"/>
        <v>292.8813504823151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910861</v>
      </c>
      <c r="N21" s="46">
        <f t="shared" si="1"/>
        <v>910861</v>
      </c>
      <c r="O21" s="47">
        <f t="shared" si="2"/>
        <v>292.8813504823151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SUM(D23:D23)</f>
        <v>152030</v>
      </c>
      <c r="E22" s="31">
        <f t="shared" si="7"/>
        <v>22343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174373</v>
      </c>
      <c r="O22" s="43">
        <f t="shared" si="2"/>
        <v>56.068488745980709</v>
      </c>
      <c r="P22" s="9"/>
    </row>
    <row r="23" spans="1:119">
      <c r="A23" s="12"/>
      <c r="B23" s="44">
        <v>572</v>
      </c>
      <c r="C23" s="20" t="s">
        <v>36</v>
      </c>
      <c r="D23" s="46">
        <v>152030</v>
      </c>
      <c r="E23" s="46">
        <v>22343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174373</v>
      </c>
      <c r="O23" s="47">
        <f t="shared" si="2"/>
        <v>56.068488745980709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SUM(D25:D25)</f>
        <v>732989</v>
      </c>
      <c r="E24" s="31">
        <f t="shared" si="8"/>
        <v>199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52685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15000</v>
      </c>
      <c r="N24" s="31">
        <f t="shared" si="1"/>
        <v>800873</v>
      </c>
      <c r="O24" s="43">
        <f t="shared" si="2"/>
        <v>257.51543408360129</v>
      </c>
      <c r="P24" s="9"/>
    </row>
    <row r="25" spans="1:119" ht="15.75" thickBot="1">
      <c r="A25" s="12"/>
      <c r="B25" s="44">
        <v>581</v>
      </c>
      <c r="C25" s="20" t="s">
        <v>37</v>
      </c>
      <c r="D25" s="46">
        <v>732989</v>
      </c>
      <c r="E25" s="46">
        <v>199</v>
      </c>
      <c r="F25" s="46">
        <v>0</v>
      </c>
      <c r="G25" s="46">
        <v>0</v>
      </c>
      <c r="H25" s="46">
        <v>0</v>
      </c>
      <c r="I25" s="46">
        <v>52685</v>
      </c>
      <c r="J25" s="46">
        <v>0</v>
      </c>
      <c r="K25" s="46">
        <v>0</v>
      </c>
      <c r="L25" s="46">
        <v>0</v>
      </c>
      <c r="M25" s="46">
        <v>15000</v>
      </c>
      <c r="N25" s="46">
        <f t="shared" si="1"/>
        <v>800873</v>
      </c>
      <c r="O25" s="47">
        <f t="shared" si="2"/>
        <v>257.51543408360129</v>
      </c>
      <c r="P25" s="9"/>
    </row>
    <row r="26" spans="1:119" ht="16.5" thickBot="1">
      <c r="A26" s="14" t="s">
        <v>10</v>
      </c>
      <c r="B26" s="23"/>
      <c r="C26" s="22"/>
      <c r="D26" s="15">
        <f>SUM(D5,D11,D14,D18,D20,D22,D24)</f>
        <v>4183947</v>
      </c>
      <c r="E26" s="15">
        <f t="shared" ref="E26:M26" si="9">SUM(E5,E11,E14,E18,E20,E22,E24)</f>
        <v>353989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3366817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925861</v>
      </c>
      <c r="N26" s="15">
        <f t="shared" si="1"/>
        <v>8830614</v>
      </c>
      <c r="O26" s="37">
        <f t="shared" si="2"/>
        <v>2839.4257234726688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47</v>
      </c>
      <c r="M28" s="163"/>
      <c r="N28" s="163"/>
      <c r="O28" s="41">
        <v>3110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1520365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1520365</v>
      </c>
      <c r="O5" s="32">
        <f t="shared" ref="O5:O27" si="2">(N5/O$29)</f>
        <v>489.17792792792795</v>
      </c>
      <c r="P5" s="6"/>
    </row>
    <row r="6" spans="1:133">
      <c r="A6" s="12"/>
      <c r="B6" s="44">
        <v>511</v>
      </c>
      <c r="C6" s="20" t="s">
        <v>19</v>
      </c>
      <c r="D6" s="46">
        <v>389125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389125</v>
      </c>
      <c r="O6" s="47">
        <f t="shared" si="2"/>
        <v>125.20109395109395</v>
      </c>
      <c r="P6" s="9"/>
    </row>
    <row r="7" spans="1:133">
      <c r="A7" s="12"/>
      <c r="B7" s="44">
        <v>512</v>
      </c>
      <c r="C7" s="20" t="s">
        <v>20</v>
      </c>
      <c r="D7" s="46">
        <v>209289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209289</v>
      </c>
      <c r="O7" s="47">
        <f t="shared" si="2"/>
        <v>67.33880308880309</v>
      </c>
      <c r="P7" s="9"/>
    </row>
    <row r="8" spans="1:133">
      <c r="A8" s="12"/>
      <c r="B8" s="44">
        <v>513</v>
      </c>
      <c r="C8" s="20" t="s">
        <v>21</v>
      </c>
      <c r="D8" s="46">
        <v>325857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325857</v>
      </c>
      <c r="O8" s="47">
        <f t="shared" si="2"/>
        <v>104.8445945945946</v>
      </c>
      <c r="P8" s="9"/>
    </row>
    <row r="9" spans="1:133">
      <c r="A9" s="12"/>
      <c r="B9" s="44">
        <v>515</v>
      </c>
      <c r="C9" s="20" t="s">
        <v>22</v>
      </c>
      <c r="D9" s="46">
        <v>236693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236693</v>
      </c>
      <c r="O9" s="47">
        <f t="shared" si="2"/>
        <v>76.156048906048909</v>
      </c>
      <c r="P9" s="9"/>
    </row>
    <row r="10" spans="1:133">
      <c r="A10" s="12"/>
      <c r="B10" s="44">
        <v>519</v>
      </c>
      <c r="C10" s="20" t="s">
        <v>23</v>
      </c>
      <c r="D10" s="46">
        <v>359401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359401</v>
      </c>
      <c r="O10" s="47">
        <f t="shared" si="2"/>
        <v>115.63738738738739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1260656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1260656</v>
      </c>
      <c r="O11" s="43">
        <f t="shared" si="2"/>
        <v>405.61647361647363</v>
      </c>
      <c r="P11" s="10"/>
    </row>
    <row r="12" spans="1:133">
      <c r="A12" s="12"/>
      <c r="B12" s="44">
        <v>521</v>
      </c>
      <c r="C12" s="20" t="s">
        <v>25</v>
      </c>
      <c r="D12" s="46">
        <v>1144686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1144686</v>
      </c>
      <c r="O12" s="47">
        <f t="shared" si="2"/>
        <v>368.30308880308883</v>
      </c>
      <c r="P12" s="9"/>
    </row>
    <row r="13" spans="1:133">
      <c r="A13" s="12"/>
      <c r="B13" s="44">
        <v>522</v>
      </c>
      <c r="C13" s="20" t="s">
        <v>26</v>
      </c>
      <c r="D13" s="46">
        <v>115970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115970</v>
      </c>
      <c r="O13" s="47">
        <f t="shared" si="2"/>
        <v>37.313384813384815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216319</v>
      </c>
      <c r="E14" s="31">
        <f t="shared" si="4"/>
        <v>3596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3251315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3471230</v>
      </c>
      <c r="O14" s="43">
        <f t="shared" si="2"/>
        <v>1116.8693693693695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969752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969752</v>
      </c>
      <c r="O15" s="47">
        <f t="shared" si="2"/>
        <v>312.01801801801804</v>
      </c>
      <c r="P15" s="9"/>
    </row>
    <row r="16" spans="1:133">
      <c r="A16" s="12"/>
      <c r="B16" s="44">
        <v>535</v>
      </c>
      <c r="C16" s="20" t="s">
        <v>42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63238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63238</v>
      </c>
      <c r="O16" s="47">
        <f t="shared" si="2"/>
        <v>20.346846846846848</v>
      </c>
      <c r="P16" s="9"/>
    </row>
    <row r="17" spans="1:119">
      <c r="A17" s="12"/>
      <c r="B17" s="44">
        <v>536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2218325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2218325</v>
      </c>
      <c r="O17" s="47">
        <f t="shared" si="2"/>
        <v>713.74678249678254</v>
      </c>
      <c r="P17" s="9"/>
    </row>
    <row r="18" spans="1:119">
      <c r="A18" s="12"/>
      <c r="B18" s="44">
        <v>539</v>
      </c>
      <c r="C18" s="20" t="s">
        <v>30</v>
      </c>
      <c r="D18" s="46">
        <v>216319</v>
      </c>
      <c r="E18" s="46">
        <v>3596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219915</v>
      </c>
      <c r="O18" s="47">
        <f t="shared" si="2"/>
        <v>70.757722007722009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336552</v>
      </c>
      <c r="E19" s="31">
        <f t="shared" si="5"/>
        <v>415032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751584</v>
      </c>
      <c r="O19" s="43">
        <f t="shared" si="2"/>
        <v>241.82239382239382</v>
      </c>
      <c r="P19" s="10"/>
    </row>
    <row r="20" spans="1:119">
      <c r="A20" s="12"/>
      <c r="B20" s="44">
        <v>541</v>
      </c>
      <c r="C20" s="20" t="s">
        <v>32</v>
      </c>
      <c r="D20" s="46">
        <v>336552</v>
      </c>
      <c r="E20" s="46">
        <v>415032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751584</v>
      </c>
      <c r="O20" s="47">
        <f t="shared" si="2"/>
        <v>241.82239382239382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227382</v>
      </c>
      <c r="N21" s="31">
        <f t="shared" si="1"/>
        <v>227382</v>
      </c>
      <c r="O21" s="43">
        <f t="shared" si="2"/>
        <v>73.160231660231659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227382</v>
      </c>
      <c r="N22" s="46">
        <f t="shared" si="1"/>
        <v>227382</v>
      </c>
      <c r="O22" s="47">
        <f t="shared" si="2"/>
        <v>73.160231660231659</v>
      </c>
      <c r="P22" s="9"/>
    </row>
    <row r="23" spans="1:119" ht="15.75">
      <c r="A23" s="28" t="s">
        <v>35</v>
      </c>
      <c r="B23" s="29"/>
      <c r="C23" s="30"/>
      <c r="D23" s="31">
        <f t="shared" ref="D23:M23" si="7">SUM(D24:D24)</f>
        <v>164157</v>
      </c>
      <c r="E23" s="31">
        <f t="shared" si="7"/>
        <v>178961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343118</v>
      </c>
      <c r="O23" s="43">
        <f t="shared" si="2"/>
        <v>110.3983268983269</v>
      </c>
      <c r="P23" s="9"/>
    </row>
    <row r="24" spans="1:119">
      <c r="A24" s="12"/>
      <c r="B24" s="44">
        <v>572</v>
      </c>
      <c r="C24" s="20" t="s">
        <v>36</v>
      </c>
      <c r="D24" s="46">
        <v>164157</v>
      </c>
      <c r="E24" s="46">
        <v>178961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343118</v>
      </c>
      <c r="O24" s="47">
        <f t="shared" si="2"/>
        <v>110.3983268983269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1304634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51835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15000</v>
      </c>
      <c r="N25" s="31">
        <f t="shared" si="1"/>
        <v>1371469</v>
      </c>
      <c r="O25" s="43">
        <f t="shared" si="2"/>
        <v>441.27059202059201</v>
      </c>
      <c r="P25" s="9"/>
    </row>
    <row r="26" spans="1:119" ht="15.75" thickBot="1">
      <c r="A26" s="12"/>
      <c r="B26" s="44">
        <v>581</v>
      </c>
      <c r="C26" s="20" t="s">
        <v>37</v>
      </c>
      <c r="D26" s="46">
        <v>1304634</v>
      </c>
      <c r="E26" s="46">
        <v>0</v>
      </c>
      <c r="F26" s="46">
        <v>0</v>
      </c>
      <c r="G26" s="46">
        <v>0</v>
      </c>
      <c r="H26" s="46">
        <v>0</v>
      </c>
      <c r="I26" s="46">
        <v>51835</v>
      </c>
      <c r="J26" s="46">
        <v>0</v>
      </c>
      <c r="K26" s="46">
        <v>0</v>
      </c>
      <c r="L26" s="46">
        <v>0</v>
      </c>
      <c r="M26" s="46">
        <v>15000</v>
      </c>
      <c r="N26" s="46">
        <f t="shared" si="1"/>
        <v>1371469</v>
      </c>
      <c r="O26" s="47">
        <f t="shared" si="2"/>
        <v>441.27059202059201</v>
      </c>
      <c r="P26" s="9"/>
    </row>
    <row r="27" spans="1:119" ht="16.5" thickBot="1">
      <c r="A27" s="14" t="s">
        <v>10</v>
      </c>
      <c r="B27" s="23"/>
      <c r="C27" s="22"/>
      <c r="D27" s="15">
        <f>SUM(D5,D11,D14,D19,D21,D23,D25)</f>
        <v>4802683</v>
      </c>
      <c r="E27" s="15">
        <f t="shared" ref="E27:M27" si="9">SUM(E5,E11,E14,E19,E21,E23,E25)</f>
        <v>597589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3303150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242382</v>
      </c>
      <c r="N27" s="15">
        <f t="shared" si="1"/>
        <v>8945804</v>
      </c>
      <c r="O27" s="37">
        <f t="shared" si="2"/>
        <v>2878.3153153153153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43</v>
      </c>
      <c r="M29" s="163"/>
      <c r="N29" s="163"/>
      <c r="O29" s="41">
        <v>3108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1638311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1638311</v>
      </c>
      <c r="O5" s="32">
        <f t="shared" ref="O5:O26" si="2">(N5/O$28)</f>
        <v>448.60651697699893</v>
      </c>
      <c r="P5" s="6"/>
    </row>
    <row r="6" spans="1:133">
      <c r="A6" s="12"/>
      <c r="B6" s="44">
        <v>511</v>
      </c>
      <c r="C6" s="20" t="s">
        <v>19</v>
      </c>
      <c r="D6" s="46">
        <v>297895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297895</v>
      </c>
      <c r="O6" s="47">
        <f t="shared" si="2"/>
        <v>81.570372398685649</v>
      </c>
      <c r="P6" s="9"/>
    </row>
    <row r="7" spans="1:133">
      <c r="A7" s="12"/>
      <c r="B7" s="44">
        <v>512</v>
      </c>
      <c r="C7" s="20" t="s">
        <v>20</v>
      </c>
      <c r="D7" s="46">
        <v>212759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212759</v>
      </c>
      <c r="O7" s="47">
        <f t="shared" si="2"/>
        <v>58.258214676889374</v>
      </c>
      <c r="P7" s="9"/>
    </row>
    <row r="8" spans="1:133">
      <c r="A8" s="12"/>
      <c r="B8" s="44">
        <v>513</v>
      </c>
      <c r="C8" s="20" t="s">
        <v>21</v>
      </c>
      <c r="D8" s="46">
        <v>332358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332358</v>
      </c>
      <c r="O8" s="47">
        <f t="shared" si="2"/>
        <v>91.007119386637456</v>
      </c>
      <c r="P8" s="9"/>
    </row>
    <row r="9" spans="1:133">
      <c r="A9" s="12"/>
      <c r="B9" s="44">
        <v>515</v>
      </c>
      <c r="C9" s="20" t="s">
        <v>22</v>
      </c>
      <c r="D9" s="46">
        <v>282763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282763</v>
      </c>
      <c r="O9" s="47">
        <f t="shared" si="2"/>
        <v>77.426889375684553</v>
      </c>
      <c r="P9" s="9"/>
    </row>
    <row r="10" spans="1:133">
      <c r="A10" s="12"/>
      <c r="B10" s="44">
        <v>519</v>
      </c>
      <c r="C10" s="20" t="s">
        <v>23</v>
      </c>
      <c r="D10" s="46">
        <v>512536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512536</v>
      </c>
      <c r="O10" s="47">
        <f t="shared" si="2"/>
        <v>140.34392113910187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1336126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1336126</v>
      </c>
      <c r="O11" s="43">
        <f t="shared" si="2"/>
        <v>365.86144578313252</v>
      </c>
      <c r="P11" s="10"/>
    </row>
    <row r="12" spans="1:133">
      <c r="A12" s="12"/>
      <c r="B12" s="44">
        <v>521</v>
      </c>
      <c r="C12" s="20" t="s">
        <v>25</v>
      </c>
      <c r="D12" s="46">
        <v>1175512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1175512</v>
      </c>
      <c r="O12" s="47">
        <f t="shared" si="2"/>
        <v>321.88170865279301</v>
      </c>
      <c r="P12" s="9"/>
    </row>
    <row r="13" spans="1:133">
      <c r="A13" s="12"/>
      <c r="B13" s="44">
        <v>522</v>
      </c>
      <c r="C13" s="20" t="s">
        <v>26</v>
      </c>
      <c r="D13" s="46">
        <v>160614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160614</v>
      </c>
      <c r="O13" s="47">
        <f t="shared" si="2"/>
        <v>43.979737130339537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238149</v>
      </c>
      <c r="E14" s="31">
        <f t="shared" si="4"/>
        <v>25191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3596086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3859426</v>
      </c>
      <c r="O14" s="43">
        <f t="shared" si="2"/>
        <v>1056.7979189485213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894142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894142</v>
      </c>
      <c r="O15" s="47">
        <f t="shared" si="2"/>
        <v>244.83625410733845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2701944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2701944</v>
      </c>
      <c r="O16" s="47">
        <f t="shared" si="2"/>
        <v>739.85323110624313</v>
      </c>
      <c r="P16" s="9"/>
    </row>
    <row r="17" spans="1:119">
      <c r="A17" s="12"/>
      <c r="B17" s="44">
        <v>539</v>
      </c>
      <c r="C17" s="20" t="s">
        <v>30</v>
      </c>
      <c r="D17" s="46">
        <v>238149</v>
      </c>
      <c r="E17" s="46">
        <v>25191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263340</v>
      </c>
      <c r="O17" s="47">
        <f t="shared" si="2"/>
        <v>72.108433734939766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362222</v>
      </c>
      <c r="E18" s="31">
        <f t="shared" si="5"/>
        <v>665960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1028182</v>
      </c>
      <c r="O18" s="43">
        <f t="shared" si="2"/>
        <v>281.53943044906902</v>
      </c>
      <c r="P18" s="10"/>
    </row>
    <row r="19" spans="1:119">
      <c r="A19" s="12"/>
      <c r="B19" s="44">
        <v>541</v>
      </c>
      <c r="C19" s="20" t="s">
        <v>32</v>
      </c>
      <c r="D19" s="46">
        <v>362222</v>
      </c>
      <c r="E19" s="46">
        <v>665960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1028182</v>
      </c>
      <c r="O19" s="47">
        <f t="shared" si="2"/>
        <v>281.53943044906902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370244</v>
      </c>
      <c r="N20" s="31">
        <f t="shared" si="1"/>
        <v>370244</v>
      </c>
      <c r="O20" s="43">
        <f t="shared" si="2"/>
        <v>101.38116100766703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370244</v>
      </c>
      <c r="N21" s="46">
        <f t="shared" si="1"/>
        <v>370244</v>
      </c>
      <c r="O21" s="47">
        <f t="shared" si="2"/>
        <v>101.38116100766703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SUM(D23:D23)</f>
        <v>149912</v>
      </c>
      <c r="E22" s="31">
        <f t="shared" si="7"/>
        <v>21231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171143</v>
      </c>
      <c r="O22" s="43">
        <f t="shared" si="2"/>
        <v>46.862814895947423</v>
      </c>
      <c r="P22" s="9"/>
    </row>
    <row r="23" spans="1:119">
      <c r="A23" s="12"/>
      <c r="B23" s="44">
        <v>572</v>
      </c>
      <c r="C23" s="20" t="s">
        <v>36</v>
      </c>
      <c r="D23" s="46">
        <v>149912</v>
      </c>
      <c r="E23" s="46">
        <v>21231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171143</v>
      </c>
      <c r="O23" s="47">
        <f t="shared" si="2"/>
        <v>46.862814895947423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SUM(D25:D25)</f>
        <v>300069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193152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15000</v>
      </c>
      <c r="N24" s="31">
        <f t="shared" si="1"/>
        <v>508221</v>
      </c>
      <c r="O24" s="43">
        <f t="shared" si="2"/>
        <v>139.16237677984665</v>
      </c>
      <c r="P24" s="9"/>
    </row>
    <row r="25" spans="1:119" ht="15.75" thickBot="1">
      <c r="A25" s="12"/>
      <c r="B25" s="44">
        <v>581</v>
      </c>
      <c r="C25" s="20" t="s">
        <v>37</v>
      </c>
      <c r="D25" s="46">
        <v>300069</v>
      </c>
      <c r="E25" s="46">
        <v>0</v>
      </c>
      <c r="F25" s="46">
        <v>0</v>
      </c>
      <c r="G25" s="46">
        <v>0</v>
      </c>
      <c r="H25" s="46">
        <v>0</v>
      </c>
      <c r="I25" s="46">
        <v>193152</v>
      </c>
      <c r="J25" s="46">
        <v>0</v>
      </c>
      <c r="K25" s="46">
        <v>0</v>
      </c>
      <c r="L25" s="46">
        <v>0</v>
      </c>
      <c r="M25" s="46">
        <v>15000</v>
      </c>
      <c r="N25" s="46">
        <f t="shared" si="1"/>
        <v>508221</v>
      </c>
      <c r="O25" s="47">
        <f t="shared" si="2"/>
        <v>139.16237677984665</v>
      </c>
      <c r="P25" s="9"/>
    </row>
    <row r="26" spans="1:119" ht="16.5" thickBot="1">
      <c r="A26" s="14" t="s">
        <v>10</v>
      </c>
      <c r="B26" s="23"/>
      <c r="C26" s="22"/>
      <c r="D26" s="15">
        <f>SUM(D5,D11,D14,D18,D20,D22,D24)</f>
        <v>4024789</v>
      </c>
      <c r="E26" s="15">
        <f t="shared" ref="E26:M26" si="9">SUM(E5,E11,E14,E18,E20,E22,E24)</f>
        <v>712382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3789238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385244</v>
      </c>
      <c r="N26" s="15">
        <f t="shared" si="1"/>
        <v>8911653</v>
      </c>
      <c r="O26" s="37">
        <f t="shared" si="2"/>
        <v>2440.2116648411829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39</v>
      </c>
      <c r="M28" s="163"/>
      <c r="N28" s="163"/>
      <c r="O28" s="41">
        <v>3652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thickBot="1">
      <c r="A30" s="165" t="s">
        <v>44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1573230</v>
      </c>
      <c r="E5" s="26">
        <f t="shared" si="0"/>
        <v>11236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1584466</v>
      </c>
      <c r="O5" s="32">
        <f t="shared" ref="O5:O26" si="2">(N5/O$28)</f>
        <v>432.91420765027323</v>
      </c>
      <c r="P5" s="6"/>
    </row>
    <row r="6" spans="1:133">
      <c r="A6" s="12"/>
      <c r="B6" s="44">
        <v>511</v>
      </c>
      <c r="C6" s="20" t="s">
        <v>19</v>
      </c>
      <c r="D6" s="46">
        <v>342716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342716</v>
      </c>
      <c r="O6" s="47">
        <f t="shared" si="2"/>
        <v>93.638251366120215</v>
      </c>
      <c r="P6" s="9"/>
    </row>
    <row r="7" spans="1:133">
      <c r="A7" s="12"/>
      <c r="B7" s="44">
        <v>512</v>
      </c>
      <c r="C7" s="20" t="s">
        <v>20</v>
      </c>
      <c r="D7" s="46">
        <v>211907</v>
      </c>
      <c r="E7" s="46">
        <v>11236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223143</v>
      </c>
      <c r="O7" s="47">
        <f t="shared" si="2"/>
        <v>60.968032786885246</v>
      </c>
      <c r="P7" s="9"/>
    </row>
    <row r="8" spans="1:133">
      <c r="A8" s="12"/>
      <c r="B8" s="44">
        <v>513</v>
      </c>
      <c r="C8" s="20" t="s">
        <v>21</v>
      </c>
      <c r="D8" s="46">
        <v>335653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335653</v>
      </c>
      <c r="O8" s="47">
        <f t="shared" si="2"/>
        <v>91.708469945355191</v>
      </c>
      <c r="P8" s="9"/>
    </row>
    <row r="9" spans="1:133">
      <c r="A9" s="12"/>
      <c r="B9" s="44">
        <v>515</v>
      </c>
      <c r="C9" s="20" t="s">
        <v>22</v>
      </c>
      <c r="D9" s="46">
        <v>247401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247401</v>
      </c>
      <c r="O9" s="47">
        <f t="shared" si="2"/>
        <v>67.595901639344262</v>
      </c>
      <c r="P9" s="9"/>
    </row>
    <row r="10" spans="1:133">
      <c r="A10" s="12"/>
      <c r="B10" s="44">
        <v>519</v>
      </c>
      <c r="C10" s="20" t="s">
        <v>23</v>
      </c>
      <c r="D10" s="46">
        <v>435553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435553</v>
      </c>
      <c r="O10" s="47">
        <f t="shared" si="2"/>
        <v>119.00355191256831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1899004</v>
      </c>
      <c r="E11" s="31">
        <f t="shared" si="3"/>
        <v>52895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1951899</v>
      </c>
      <c r="O11" s="43">
        <f t="shared" si="2"/>
        <v>533.30573770491799</v>
      </c>
      <c r="P11" s="10"/>
    </row>
    <row r="12" spans="1:133">
      <c r="A12" s="12"/>
      <c r="B12" s="44">
        <v>521</v>
      </c>
      <c r="C12" s="20" t="s">
        <v>25</v>
      </c>
      <c r="D12" s="46">
        <v>1739246</v>
      </c>
      <c r="E12" s="46">
        <v>52895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1792141</v>
      </c>
      <c r="O12" s="47">
        <f t="shared" si="2"/>
        <v>489.65601092896173</v>
      </c>
      <c r="P12" s="9"/>
    </row>
    <row r="13" spans="1:133">
      <c r="A13" s="12"/>
      <c r="B13" s="44">
        <v>522</v>
      </c>
      <c r="C13" s="20" t="s">
        <v>26</v>
      </c>
      <c r="D13" s="46">
        <v>159758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159758</v>
      </c>
      <c r="O13" s="47">
        <f t="shared" si="2"/>
        <v>43.649726775956282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223620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3279587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3503207</v>
      </c>
      <c r="O14" s="43">
        <f t="shared" si="2"/>
        <v>957.16038251366115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924437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924437</v>
      </c>
      <c r="O15" s="47">
        <f t="shared" si="2"/>
        <v>252.57841530054645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2355150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2355150</v>
      </c>
      <c r="O16" s="47">
        <f t="shared" si="2"/>
        <v>643.48360655737702</v>
      </c>
      <c r="P16" s="9"/>
    </row>
    <row r="17" spans="1:119">
      <c r="A17" s="12"/>
      <c r="B17" s="44">
        <v>539</v>
      </c>
      <c r="C17" s="20" t="s">
        <v>30</v>
      </c>
      <c r="D17" s="46">
        <v>223620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223620</v>
      </c>
      <c r="O17" s="47">
        <f t="shared" si="2"/>
        <v>61.098360655737707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371022</v>
      </c>
      <c r="E18" s="31">
        <f t="shared" si="5"/>
        <v>659694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1030716</v>
      </c>
      <c r="O18" s="43">
        <f t="shared" si="2"/>
        <v>281.61639344262295</v>
      </c>
      <c r="P18" s="10"/>
    </row>
    <row r="19" spans="1:119">
      <c r="A19" s="12"/>
      <c r="B19" s="44">
        <v>541</v>
      </c>
      <c r="C19" s="20" t="s">
        <v>32</v>
      </c>
      <c r="D19" s="46">
        <v>371022</v>
      </c>
      <c r="E19" s="46">
        <v>659694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1030716</v>
      </c>
      <c r="O19" s="47">
        <f t="shared" si="2"/>
        <v>281.61639344262295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544057</v>
      </c>
      <c r="N20" s="31">
        <f t="shared" si="1"/>
        <v>544057</v>
      </c>
      <c r="O20" s="43">
        <f t="shared" si="2"/>
        <v>148.64945355191256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544057</v>
      </c>
      <c r="N21" s="46">
        <f t="shared" si="1"/>
        <v>544057</v>
      </c>
      <c r="O21" s="47">
        <f t="shared" si="2"/>
        <v>148.64945355191256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SUM(D23:D23)</f>
        <v>190865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190865</v>
      </c>
      <c r="O22" s="43">
        <f t="shared" si="2"/>
        <v>52.148907103825138</v>
      </c>
      <c r="P22" s="9"/>
    </row>
    <row r="23" spans="1:119">
      <c r="A23" s="12"/>
      <c r="B23" s="44">
        <v>572</v>
      </c>
      <c r="C23" s="20" t="s">
        <v>36</v>
      </c>
      <c r="D23" s="46">
        <v>190865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190865</v>
      </c>
      <c r="O23" s="47">
        <f t="shared" si="2"/>
        <v>52.148907103825138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SUM(D25:D25)</f>
        <v>259870</v>
      </c>
      <c r="E24" s="31">
        <f t="shared" si="8"/>
        <v>15594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286230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15000</v>
      </c>
      <c r="N24" s="31">
        <f t="shared" si="1"/>
        <v>576694</v>
      </c>
      <c r="O24" s="43">
        <f t="shared" si="2"/>
        <v>157.56666666666666</v>
      </c>
      <c r="P24" s="9"/>
    </row>
    <row r="25" spans="1:119" ht="15.75" thickBot="1">
      <c r="A25" s="12"/>
      <c r="B25" s="44">
        <v>581</v>
      </c>
      <c r="C25" s="20" t="s">
        <v>37</v>
      </c>
      <c r="D25" s="46">
        <v>259870</v>
      </c>
      <c r="E25" s="46">
        <v>15594</v>
      </c>
      <c r="F25" s="46">
        <v>0</v>
      </c>
      <c r="G25" s="46">
        <v>0</v>
      </c>
      <c r="H25" s="46">
        <v>0</v>
      </c>
      <c r="I25" s="46">
        <v>286230</v>
      </c>
      <c r="J25" s="46">
        <v>0</v>
      </c>
      <c r="K25" s="46">
        <v>0</v>
      </c>
      <c r="L25" s="46">
        <v>0</v>
      </c>
      <c r="M25" s="46">
        <v>15000</v>
      </c>
      <c r="N25" s="46">
        <f t="shared" si="1"/>
        <v>576694</v>
      </c>
      <c r="O25" s="47">
        <f t="shared" si="2"/>
        <v>157.56666666666666</v>
      </c>
      <c r="P25" s="9"/>
    </row>
    <row r="26" spans="1:119" ht="16.5" thickBot="1">
      <c r="A26" s="14" t="s">
        <v>10</v>
      </c>
      <c r="B26" s="23"/>
      <c r="C26" s="22"/>
      <c r="D26" s="15">
        <f>SUM(D5,D11,D14,D18,D20,D22,D24)</f>
        <v>4517611</v>
      </c>
      <c r="E26" s="15">
        <f t="shared" ref="E26:M26" si="9">SUM(E5,E11,E14,E18,E20,E22,E24)</f>
        <v>739419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3565817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559057</v>
      </c>
      <c r="N26" s="15">
        <f t="shared" si="1"/>
        <v>9381904</v>
      </c>
      <c r="O26" s="37">
        <f t="shared" si="2"/>
        <v>2563.3617486338799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56</v>
      </c>
      <c r="M28" s="163"/>
      <c r="N28" s="163"/>
      <c r="O28" s="41">
        <v>3660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1716980</v>
      </c>
      <c r="E5" s="26">
        <f t="shared" si="0"/>
        <v>26833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1743813</v>
      </c>
      <c r="O5" s="32">
        <f t="shared" ref="O5:O26" si="2">(N5/O$28)</f>
        <v>466.63446614931763</v>
      </c>
      <c r="P5" s="6"/>
    </row>
    <row r="6" spans="1:133">
      <c r="A6" s="12"/>
      <c r="B6" s="44">
        <v>511</v>
      </c>
      <c r="C6" s="20" t="s">
        <v>19</v>
      </c>
      <c r="D6" s="46">
        <v>443273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443273</v>
      </c>
      <c r="O6" s="47">
        <f t="shared" si="2"/>
        <v>118.61734011238961</v>
      </c>
      <c r="P6" s="9"/>
    </row>
    <row r="7" spans="1:133">
      <c r="A7" s="12"/>
      <c r="B7" s="44">
        <v>512</v>
      </c>
      <c r="C7" s="20" t="s">
        <v>20</v>
      </c>
      <c r="D7" s="46">
        <v>221886</v>
      </c>
      <c r="E7" s="46">
        <v>26833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248719</v>
      </c>
      <c r="O7" s="47">
        <f t="shared" si="2"/>
        <v>66.555793417179558</v>
      </c>
      <c r="P7" s="9"/>
    </row>
    <row r="8" spans="1:133">
      <c r="A8" s="12"/>
      <c r="B8" s="44">
        <v>513</v>
      </c>
      <c r="C8" s="20" t="s">
        <v>21</v>
      </c>
      <c r="D8" s="46">
        <v>351121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351121</v>
      </c>
      <c r="O8" s="47">
        <f t="shared" si="2"/>
        <v>93.957987690660957</v>
      </c>
      <c r="P8" s="9"/>
    </row>
    <row r="9" spans="1:133">
      <c r="A9" s="12"/>
      <c r="B9" s="44">
        <v>515</v>
      </c>
      <c r="C9" s="20" t="s">
        <v>22</v>
      </c>
      <c r="D9" s="46">
        <v>334594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334594</v>
      </c>
      <c r="O9" s="47">
        <f t="shared" si="2"/>
        <v>89.535456248327534</v>
      </c>
      <c r="P9" s="9"/>
    </row>
    <row r="10" spans="1:133">
      <c r="A10" s="12"/>
      <c r="B10" s="44">
        <v>519</v>
      </c>
      <c r="C10" s="20" t="s">
        <v>23</v>
      </c>
      <c r="D10" s="46">
        <v>366106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366106</v>
      </c>
      <c r="O10" s="47">
        <f t="shared" si="2"/>
        <v>97.96788868075997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1873239</v>
      </c>
      <c r="E11" s="31">
        <f t="shared" si="3"/>
        <v>63420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1936659</v>
      </c>
      <c r="O11" s="43">
        <f t="shared" si="2"/>
        <v>518.23896173401124</v>
      </c>
      <c r="P11" s="10"/>
    </row>
    <row r="12" spans="1:133">
      <c r="A12" s="12"/>
      <c r="B12" s="44">
        <v>521</v>
      </c>
      <c r="C12" s="20" t="s">
        <v>25</v>
      </c>
      <c r="D12" s="46">
        <v>1677078</v>
      </c>
      <c r="E12" s="46">
        <v>63420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1740498</v>
      </c>
      <c r="O12" s="47">
        <f t="shared" si="2"/>
        <v>465.74739095531174</v>
      </c>
      <c r="P12" s="9"/>
    </row>
    <row r="13" spans="1:133">
      <c r="A13" s="12"/>
      <c r="B13" s="44">
        <v>522</v>
      </c>
      <c r="C13" s="20" t="s">
        <v>26</v>
      </c>
      <c r="D13" s="46">
        <v>196161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196161</v>
      </c>
      <c r="O13" s="47">
        <f t="shared" si="2"/>
        <v>52.49157077869949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174848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3219585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3394433</v>
      </c>
      <c r="O14" s="43">
        <f t="shared" si="2"/>
        <v>908.3310141824993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950119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950119</v>
      </c>
      <c r="O15" s="47">
        <f t="shared" si="2"/>
        <v>254.24645437516725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2269466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2269466</v>
      </c>
      <c r="O16" s="47">
        <f t="shared" si="2"/>
        <v>607.29622691998929</v>
      </c>
      <c r="P16" s="9"/>
    </row>
    <row r="17" spans="1:119">
      <c r="A17" s="12"/>
      <c r="B17" s="44">
        <v>539</v>
      </c>
      <c r="C17" s="20" t="s">
        <v>30</v>
      </c>
      <c r="D17" s="46">
        <v>174848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174848</v>
      </c>
      <c r="O17" s="47">
        <f t="shared" si="2"/>
        <v>46.78833288734279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512903</v>
      </c>
      <c r="E18" s="31">
        <f t="shared" si="5"/>
        <v>425992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938895</v>
      </c>
      <c r="O18" s="43">
        <f t="shared" si="2"/>
        <v>251.24297564891626</v>
      </c>
      <c r="P18" s="10"/>
    </row>
    <row r="19" spans="1:119">
      <c r="A19" s="12"/>
      <c r="B19" s="44">
        <v>541</v>
      </c>
      <c r="C19" s="20" t="s">
        <v>32</v>
      </c>
      <c r="D19" s="46">
        <v>512903</v>
      </c>
      <c r="E19" s="46">
        <v>425992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938895</v>
      </c>
      <c r="O19" s="47">
        <f t="shared" si="2"/>
        <v>251.24297564891626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118786</v>
      </c>
      <c r="N20" s="31">
        <f t="shared" si="1"/>
        <v>118786</v>
      </c>
      <c r="O20" s="43">
        <f t="shared" si="2"/>
        <v>31.786459727053785</v>
      </c>
      <c r="P20" s="10"/>
    </row>
    <row r="21" spans="1:119">
      <c r="A21" s="13"/>
      <c r="B21" s="45">
        <v>559</v>
      </c>
      <c r="C21" s="21" t="s">
        <v>53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118786</v>
      </c>
      <c r="N21" s="46">
        <f t="shared" si="1"/>
        <v>118786</v>
      </c>
      <c r="O21" s="47">
        <f t="shared" si="2"/>
        <v>31.786459727053785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SUM(D23:D23)</f>
        <v>177639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177639</v>
      </c>
      <c r="O22" s="43">
        <f t="shared" si="2"/>
        <v>47.535188654000535</v>
      </c>
      <c r="P22" s="9"/>
    </row>
    <row r="23" spans="1:119">
      <c r="A23" s="12"/>
      <c r="B23" s="44">
        <v>572</v>
      </c>
      <c r="C23" s="20" t="s">
        <v>36</v>
      </c>
      <c r="D23" s="46">
        <v>177639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177639</v>
      </c>
      <c r="O23" s="47">
        <f t="shared" si="2"/>
        <v>47.535188654000535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SUM(D25:D25)</f>
        <v>361107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511642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81120</v>
      </c>
      <c r="N24" s="31">
        <f t="shared" si="1"/>
        <v>953869</v>
      </c>
      <c r="O24" s="43">
        <f t="shared" si="2"/>
        <v>255.24993310141824</v>
      </c>
      <c r="P24" s="9"/>
    </row>
    <row r="25" spans="1:119" ht="15.75" thickBot="1">
      <c r="A25" s="12"/>
      <c r="B25" s="44">
        <v>581</v>
      </c>
      <c r="C25" s="20" t="s">
        <v>37</v>
      </c>
      <c r="D25" s="46">
        <v>361107</v>
      </c>
      <c r="E25" s="46">
        <v>0</v>
      </c>
      <c r="F25" s="46">
        <v>0</v>
      </c>
      <c r="G25" s="46">
        <v>0</v>
      </c>
      <c r="H25" s="46">
        <v>0</v>
      </c>
      <c r="I25" s="46">
        <v>511642</v>
      </c>
      <c r="J25" s="46">
        <v>0</v>
      </c>
      <c r="K25" s="46">
        <v>0</v>
      </c>
      <c r="L25" s="46">
        <v>0</v>
      </c>
      <c r="M25" s="46">
        <v>81120</v>
      </c>
      <c r="N25" s="46">
        <f t="shared" si="1"/>
        <v>953869</v>
      </c>
      <c r="O25" s="47">
        <f t="shared" si="2"/>
        <v>255.24993310141824</v>
      </c>
      <c r="P25" s="9"/>
    </row>
    <row r="26" spans="1:119" ht="16.5" thickBot="1">
      <c r="A26" s="14" t="s">
        <v>10</v>
      </c>
      <c r="B26" s="23"/>
      <c r="C26" s="22"/>
      <c r="D26" s="15">
        <f>SUM(D5,D11,D14,D18,D20,D22,D24)</f>
        <v>4816716</v>
      </c>
      <c r="E26" s="15">
        <f t="shared" ref="E26:M26" si="9">SUM(E5,E11,E14,E18,E20,E22,E24)</f>
        <v>516245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3731227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199906</v>
      </c>
      <c r="N26" s="15">
        <f t="shared" si="1"/>
        <v>9264094</v>
      </c>
      <c r="O26" s="37">
        <f t="shared" si="2"/>
        <v>2479.018999197217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70</v>
      </c>
      <c r="M28" s="163"/>
      <c r="N28" s="163"/>
      <c r="O28" s="41">
        <v>3737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2049214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2049214</v>
      </c>
      <c r="P5" s="32">
        <f t="shared" ref="P5:P32" si="1">(O5/P$34)</f>
        <v>589.87161773172136</v>
      </c>
      <c r="Q5" s="6"/>
    </row>
    <row r="6" spans="1:134">
      <c r="A6" s="12"/>
      <c r="B6" s="44">
        <v>511</v>
      </c>
      <c r="C6" s="20" t="s">
        <v>19</v>
      </c>
      <c r="D6" s="46">
        <v>482397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482397</v>
      </c>
      <c r="P6" s="47">
        <f t="shared" si="1"/>
        <v>138.85924006908462</v>
      </c>
      <c r="Q6" s="9"/>
    </row>
    <row r="7" spans="1:134">
      <c r="A7" s="12"/>
      <c r="B7" s="44">
        <v>512</v>
      </c>
      <c r="C7" s="20" t="s">
        <v>20</v>
      </c>
      <c r="D7" s="46">
        <v>522435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522435</v>
      </c>
      <c r="P7" s="47">
        <f t="shared" si="1"/>
        <v>150.38428324697756</v>
      </c>
      <c r="Q7" s="9"/>
    </row>
    <row r="8" spans="1:134">
      <c r="A8" s="12"/>
      <c r="B8" s="44">
        <v>513</v>
      </c>
      <c r="C8" s="20" t="s">
        <v>21</v>
      </c>
      <c r="D8" s="46">
        <v>300281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300281</v>
      </c>
      <c r="P8" s="47">
        <f t="shared" si="1"/>
        <v>86.43667242371906</v>
      </c>
      <c r="Q8" s="9"/>
    </row>
    <row r="9" spans="1:134">
      <c r="A9" s="12"/>
      <c r="B9" s="44">
        <v>515</v>
      </c>
      <c r="C9" s="20" t="s">
        <v>22</v>
      </c>
      <c r="D9" s="46">
        <v>515907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515907</v>
      </c>
      <c r="P9" s="47">
        <f t="shared" si="1"/>
        <v>148.50518134715026</v>
      </c>
      <c r="Q9" s="9"/>
    </row>
    <row r="10" spans="1:134">
      <c r="A10" s="12"/>
      <c r="B10" s="44">
        <v>519</v>
      </c>
      <c r="C10" s="20" t="s">
        <v>23</v>
      </c>
      <c r="D10" s="46">
        <v>228194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228194</v>
      </c>
      <c r="P10" s="47">
        <f t="shared" si="1"/>
        <v>65.686240644789862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SUM(D12:D14)</f>
        <v>1368226</v>
      </c>
      <c r="E11" s="31">
        <f t="shared" si="3"/>
        <v>50389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1418615</v>
      </c>
      <c r="P11" s="43">
        <f t="shared" si="1"/>
        <v>408.35204375359814</v>
      </c>
      <c r="Q11" s="10"/>
    </row>
    <row r="12" spans="1:134">
      <c r="A12" s="12"/>
      <c r="B12" s="44">
        <v>521</v>
      </c>
      <c r="C12" s="20" t="s">
        <v>25</v>
      </c>
      <c r="D12" s="46">
        <v>1063826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1063826</v>
      </c>
      <c r="P12" s="47">
        <f t="shared" si="1"/>
        <v>306.22510074841682</v>
      </c>
      <c r="Q12" s="9"/>
    </row>
    <row r="13" spans="1:134">
      <c r="A13" s="12"/>
      <c r="B13" s="44">
        <v>522</v>
      </c>
      <c r="C13" s="20" t="s">
        <v>26</v>
      </c>
      <c r="D13" s="46">
        <v>250374</v>
      </c>
      <c r="E13" s="46">
        <v>50389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300763</v>
      </c>
      <c r="P13" s="47">
        <f t="shared" si="1"/>
        <v>86.575417386298213</v>
      </c>
      <c r="Q13" s="9"/>
    </row>
    <row r="14" spans="1:134">
      <c r="A14" s="12"/>
      <c r="B14" s="44">
        <v>529</v>
      </c>
      <c r="C14" s="20" t="s">
        <v>72</v>
      </c>
      <c r="D14" s="46">
        <v>54026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54026</v>
      </c>
      <c r="P14" s="47">
        <f t="shared" si="1"/>
        <v>15.551525618883131</v>
      </c>
      <c r="Q14" s="9"/>
    </row>
    <row r="15" spans="1:134" ht="15.75">
      <c r="A15" s="28" t="s">
        <v>27</v>
      </c>
      <c r="B15" s="29"/>
      <c r="C15" s="30"/>
      <c r="D15" s="31">
        <f t="shared" ref="D15:N15" si="5">SUM(D16:D18)</f>
        <v>854409</v>
      </c>
      <c r="E15" s="31">
        <f t="shared" si="5"/>
        <v>278326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4864166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5996901</v>
      </c>
      <c r="P15" s="43">
        <f t="shared" si="1"/>
        <v>1726.2236614853196</v>
      </c>
      <c r="Q15" s="10"/>
    </row>
    <row r="16" spans="1:134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609418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6">SUM(D16:N16)</f>
        <v>609418</v>
      </c>
      <c r="P16" s="47">
        <f t="shared" si="1"/>
        <v>175.42256764536558</v>
      </c>
      <c r="Q16" s="9"/>
    </row>
    <row r="17" spans="1:120">
      <c r="A17" s="12"/>
      <c r="B17" s="44">
        <v>536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4254748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4254748</v>
      </c>
      <c r="P17" s="47">
        <f t="shared" si="1"/>
        <v>1224.7403569372482</v>
      </c>
      <c r="Q17" s="9"/>
    </row>
    <row r="18" spans="1:120">
      <c r="A18" s="12"/>
      <c r="B18" s="44">
        <v>539</v>
      </c>
      <c r="C18" s="20" t="s">
        <v>30</v>
      </c>
      <c r="D18" s="46">
        <v>854409</v>
      </c>
      <c r="E18" s="46">
        <v>278326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1132735</v>
      </c>
      <c r="P18" s="47">
        <f t="shared" si="1"/>
        <v>326.0607369027058</v>
      </c>
      <c r="Q18" s="9"/>
    </row>
    <row r="19" spans="1:120" ht="15.75">
      <c r="A19" s="28" t="s">
        <v>31</v>
      </c>
      <c r="B19" s="29"/>
      <c r="C19" s="30"/>
      <c r="D19" s="31">
        <f t="shared" ref="D19:N19" si="7">SUM(D20:D20)</f>
        <v>269160</v>
      </c>
      <c r="E19" s="31">
        <f t="shared" si="7"/>
        <v>362347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631507</v>
      </c>
      <c r="P19" s="43">
        <f t="shared" si="1"/>
        <v>181.78094415659183</v>
      </c>
      <c r="Q19" s="10"/>
    </row>
    <row r="20" spans="1:120">
      <c r="A20" s="12"/>
      <c r="B20" s="44">
        <v>541</v>
      </c>
      <c r="C20" s="20" t="s">
        <v>32</v>
      </c>
      <c r="D20" s="46">
        <v>269160</v>
      </c>
      <c r="E20" s="46">
        <v>362347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631507</v>
      </c>
      <c r="P20" s="47">
        <f t="shared" si="1"/>
        <v>181.78094415659183</v>
      </c>
      <c r="Q20" s="9"/>
    </row>
    <row r="21" spans="1:120" ht="15.75">
      <c r="A21" s="28" t="s">
        <v>33</v>
      </c>
      <c r="B21" s="29"/>
      <c r="C21" s="30"/>
      <c r="D21" s="31">
        <f t="shared" ref="D21:N21" si="8">SUM(D22:D23)</f>
        <v>10881</v>
      </c>
      <c r="E21" s="31">
        <f t="shared" si="8"/>
        <v>561185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6"/>
        <v>572066</v>
      </c>
      <c r="P21" s="43">
        <f t="shared" si="1"/>
        <v>164.67069660333908</v>
      </c>
      <c r="Q21" s="10"/>
    </row>
    <row r="22" spans="1:120">
      <c r="A22" s="13"/>
      <c r="B22" s="45">
        <v>552</v>
      </c>
      <c r="C22" s="21" t="s">
        <v>34</v>
      </c>
      <c r="D22" s="46">
        <v>0</v>
      </c>
      <c r="E22" s="46">
        <v>561185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561185</v>
      </c>
      <c r="P22" s="47">
        <f t="shared" si="1"/>
        <v>161.53857225100748</v>
      </c>
      <c r="Q22" s="9"/>
    </row>
    <row r="23" spans="1:120">
      <c r="A23" s="13"/>
      <c r="B23" s="45">
        <v>559</v>
      </c>
      <c r="C23" s="21" t="s">
        <v>53</v>
      </c>
      <c r="D23" s="46">
        <v>10881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10881</v>
      </c>
      <c r="P23" s="47">
        <f t="shared" si="1"/>
        <v>3.1321243523316062</v>
      </c>
      <c r="Q23" s="9"/>
    </row>
    <row r="24" spans="1:120" ht="15.75">
      <c r="A24" s="28" t="s">
        <v>35</v>
      </c>
      <c r="B24" s="29"/>
      <c r="C24" s="30"/>
      <c r="D24" s="31">
        <f t="shared" ref="D24:N24" si="9">SUM(D25:D28)</f>
        <v>556193</v>
      </c>
      <c r="E24" s="31">
        <f t="shared" si="9"/>
        <v>160682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642485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>SUM(D24:N24)</f>
        <v>1359360</v>
      </c>
      <c r="P24" s="43">
        <f t="shared" si="1"/>
        <v>391.29533678756479</v>
      </c>
      <c r="Q24" s="9"/>
    </row>
    <row r="25" spans="1:120">
      <c r="A25" s="12"/>
      <c r="B25" s="44">
        <v>572</v>
      </c>
      <c r="C25" s="20" t="s">
        <v>36</v>
      </c>
      <c r="D25" s="46">
        <v>195925</v>
      </c>
      <c r="E25" s="46">
        <v>160682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356607</v>
      </c>
      <c r="P25" s="47">
        <f t="shared" si="1"/>
        <v>102.65025906735751</v>
      </c>
      <c r="Q25" s="9"/>
    </row>
    <row r="26" spans="1:120">
      <c r="A26" s="12"/>
      <c r="B26" s="44">
        <v>573</v>
      </c>
      <c r="C26" s="20" t="s">
        <v>74</v>
      </c>
      <c r="D26" s="46">
        <v>208899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208899</v>
      </c>
      <c r="P26" s="47">
        <f t="shared" si="1"/>
        <v>60.132124352331608</v>
      </c>
      <c r="Q26" s="9"/>
    </row>
    <row r="27" spans="1:120">
      <c r="A27" s="12"/>
      <c r="B27" s="44">
        <v>574</v>
      </c>
      <c r="C27" s="20" t="s">
        <v>49</v>
      </c>
      <c r="D27" s="46">
        <v>151369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151369</v>
      </c>
      <c r="P27" s="47">
        <f t="shared" si="1"/>
        <v>43.571963154864711</v>
      </c>
      <c r="Q27" s="9"/>
    </row>
    <row r="28" spans="1:120">
      <c r="A28" s="12"/>
      <c r="B28" s="44">
        <v>575</v>
      </c>
      <c r="C28" s="20" t="s">
        <v>91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642485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642485</v>
      </c>
      <c r="P28" s="47">
        <f t="shared" si="1"/>
        <v>184.94099021301093</v>
      </c>
      <c r="Q28" s="9"/>
    </row>
    <row r="29" spans="1:120" ht="15.75">
      <c r="A29" s="28" t="s">
        <v>38</v>
      </c>
      <c r="B29" s="29"/>
      <c r="C29" s="30"/>
      <c r="D29" s="31">
        <f t="shared" ref="D29:N29" si="10">SUM(D30:D31)</f>
        <v>507026</v>
      </c>
      <c r="E29" s="31">
        <f t="shared" si="10"/>
        <v>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507026</v>
      </c>
      <c r="P29" s="43">
        <f t="shared" si="1"/>
        <v>145.94876223373632</v>
      </c>
      <c r="Q29" s="9"/>
    </row>
    <row r="30" spans="1:120">
      <c r="A30" s="12"/>
      <c r="B30" s="44">
        <v>581</v>
      </c>
      <c r="C30" s="20" t="s">
        <v>92</v>
      </c>
      <c r="D30" s="46">
        <v>489200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489200</v>
      </c>
      <c r="P30" s="47">
        <f t="shared" si="1"/>
        <v>140.81750143926311</v>
      </c>
      <c r="Q30" s="9"/>
    </row>
    <row r="31" spans="1:120" ht="15.75" thickBot="1">
      <c r="A31" s="12"/>
      <c r="B31" s="44">
        <v>590</v>
      </c>
      <c r="C31" s="20" t="s">
        <v>93</v>
      </c>
      <c r="D31" s="46">
        <v>17826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11">SUM(D31:N31)</f>
        <v>17826</v>
      </c>
      <c r="P31" s="47">
        <f t="shared" si="1"/>
        <v>5.1312607944732296</v>
      </c>
      <c r="Q31" s="9"/>
    </row>
    <row r="32" spans="1:120" ht="16.5" thickBot="1">
      <c r="A32" s="14" t="s">
        <v>10</v>
      </c>
      <c r="B32" s="23"/>
      <c r="C32" s="22"/>
      <c r="D32" s="15">
        <f>SUM(D5,D11,D15,D19,D21,D24,D29)</f>
        <v>5615109</v>
      </c>
      <c r="E32" s="15">
        <f t="shared" ref="E32:N32" si="12">SUM(E5,E11,E15,E19,E21,E24,E29)</f>
        <v>1412929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5506651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2"/>
        <v>0</v>
      </c>
      <c r="O32" s="15">
        <f>SUM(D32:N32)</f>
        <v>12534689</v>
      </c>
      <c r="P32" s="37">
        <f t="shared" si="1"/>
        <v>3608.1430627518712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163" t="s">
        <v>96</v>
      </c>
      <c r="N34" s="163"/>
      <c r="O34" s="163"/>
      <c r="P34" s="41">
        <v>3474</v>
      </c>
    </row>
    <row r="35" spans="1:16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65" t="s">
        <v>44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1907673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3" si="1">SUM(D5:N5)</f>
        <v>1907673</v>
      </c>
      <c r="P5" s="32">
        <f t="shared" ref="P5:P33" si="2">(O5/P$35)</f>
        <v>556.33508311461071</v>
      </c>
      <c r="Q5" s="6"/>
    </row>
    <row r="6" spans="1:134">
      <c r="A6" s="12"/>
      <c r="B6" s="44">
        <v>511</v>
      </c>
      <c r="C6" s="20" t="s">
        <v>19</v>
      </c>
      <c r="D6" s="46">
        <v>399452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399452</v>
      </c>
      <c r="P6" s="47">
        <f t="shared" si="2"/>
        <v>116.49227179935842</v>
      </c>
      <c r="Q6" s="9"/>
    </row>
    <row r="7" spans="1:134">
      <c r="A7" s="12"/>
      <c r="B7" s="44">
        <v>512</v>
      </c>
      <c r="C7" s="20" t="s">
        <v>20</v>
      </c>
      <c r="D7" s="46">
        <v>434189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434189</v>
      </c>
      <c r="P7" s="47">
        <f t="shared" si="2"/>
        <v>126.62263050452027</v>
      </c>
      <c r="Q7" s="9"/>
    </row>
    <row r="8" spans="1:134">
      <c r="A8" s="12"/>
      <c r="B8" s="44">
        <v>513</v>
      </c>
      <c r="C8" s="20" t="s">
        <v>21</v>
      </c>
      <c r="D8" s="46">
        <v>275020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275020</v>
      </c>
      <c r="P8" s="47">
        <f t="shared" si="2"/>
        <v>80.204141149023044</v>
      </c>
      <c r="Q8" s="9"/>
    </row>
    <row r="9" spans="1:134">
      <c r="A9" s="12"/>
      <c r="B9" s="44">
        <v>515</v>
      </c>
      <c r="C9" s="20" t="s">
        <v>22</v>
      </c>
      <c r="D9" s="46">
        <v>610255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610255</v>
      </c>
      <c r="P9" s="47">
        <f t="shared" si="2"/>
        <v>177.96879556722075</v>
      </c>
      <c r="Q9" s="9"/>
    </row>
    <row r="10" spans="1:134">
      <c r="A10" s="12"/>
      <c r="B10" s="44">
        <v>519</v>
      </c>
      <c r="C10" s="20" t="s">
        <v>23</v>
      </c>
      <c r="D10" s="46">
        <v>188757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188757</v>
      </c>
      <c r="P10" s="47">
        <f t="shared" si="2"/>
        <v>55.047244094488192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SUM(D12:D14)</f>
        <v>1230803</v>
      </c>
      <c r="E11" s="31">
        <f t="shared" si="3"/>
        <v>63891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1294694</v>
      </c>
      <c r="P11" s="43">
        <f t="shared" si="2"/>
        <v>377.5718868474774</v>
      </c>
      <c r="Q11" s="10"/>
    </row>
    <row r="12" spans="1:134">
      <c r="A12" s="12"/>
      <c r="B12" s="44">
        <v>521</v>
      </c>
      <c r="C12" s="20" t="s">
        <v>25</v>
      </c>
      <c r="D12" s="46">
        <v>1023786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1023786</v>
      </c>
      <c r="P12" s="47">
        <f t="shared" si="2"/>
        <v>298.56692913385825</v>
      </c>
      <c r="Q12" s="9"/>
    </row>
    <row r="13" spans="1:134">
      <c r="A13" s="12"/>
      <c r="B13" s="44">
        <v>522</v>
      </c>
      <c r="C13" s="20" t="s">
        <v>26</v>
      </c>
      <c r="D13" s="46">
        <v>165149</v>
      </c>
      <c r="E13" s="46">
        <v>63891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229040</v>
      </c>
      <c r="P13" s="47">
        <f t="shared" si="2"/>
        <v>66.794983960338286</v>
      </c>
      <c r="Q13" s="9"/>
    </row>
    <row r="14" spans="1:134">
      <c r="A14" s="12"/>
      <c r="B14" s="44">
        <v>529</v>
      </c>
      <c r="C14" s="20" t="s">
        <v>72</v>
      </c>
      <c r="D14" s="46">
        <v>41868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41868</v>
      </c>
      <c r="P14" s="47">
        <f t="shared" si="2"/>
        <v>12.20997375328084</v>
      </c>
      <c r="Q14" s="9"/>
    </row>
    <row r="15" spans="1:134" ht="15.75">
      <c r="A15" s="28" t="s">
        <v>27</v>
      </c>
      <c r="B15" s="29"/>
      <c r="C15" s="30"/>
      <c r="D15" s="31">
        <f t="shared" ref="D15:N15" si="4">SUM(D16:D18)</f>
        <v>656733</v>
      </c>
      <c r="E15" s="31">
        <f t="shared" si="4"/>
        <v>250418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4689392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5596543</v>
      </c>
      <c r="P15" s="43">
        <f t="shared" si="2"/>
        <v>1632.1210265383493</v>
      </c>
      <c r="Q15" s="10"/>
    </row>
    <row r="16" spans="1:134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1061870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1061870</v>
      </c>
      <c r="P16" s="47">
        <f t="shared" si="2"/>
        <v>309.67337416156312</v>
      </c>
      <c r="Q16" s="9"/>
    </row>
    <row r="17" spans="1:17">
      <c r="A17" s="12"/>
      <c r="B17" s="44">
        <v>536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3627522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3627522</v>
      </c>
      <c r="P17" s="47">
        <f t="shared" si="2"/>
        <v>1057.8950131233596</v>
      </c>
      <c r="Q17" s="9"/>
    </row>
    <row r="18" spans="1:17">
      <c r="A18" s="12"/>
      <c r="B18" s="44">
        <v>539</v>
      </c>
      <c r="C18" s="20" t="s">
        <v>30</v>
      </c>
      <c r="D18" s="46">
        <v>656733</v>
      </c>
      <c r="E18" s="46">
        <v>250418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907151</v>
      </c>
      <c r="P18" s="47">
        <f t="shared" si="2"/>
        <v>264.55263925342666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SUM(D20:D20)</f>
        <v>220671</v>
      </c>
      <c r="E19" s="31">
        <f t="shared" si="5"/>
        <v>248090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si="1"/>
        <v>468761</v>
      </c>
      <c r="P19" s="43">
        <f t="shared" si="2"/>
        <v>136.70487022455526</v>
      </c>
      <c r="Q19" s="10"/>
    </row>
    <row r="20" spans="1:17">
      <c r="A20" s="12"/>
      <c r="B20" s="44">
        <v>541</v>
      </c>
      <c r="C20" s="20" t="s">
        <v>32</v>
      </c>
      <c r="D20" s="46">
        <v>220671</v>
      </c>
      <c r="E20" s="46">
        <v>248090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468761</v>
      </c>
      <c r="P20" s="47">
        <f t="shared" si="2"/>
        <v>136.70487022455526</v>
      </c>
      <c r="Q20" s="9"/>
    </row>
    <row r="21" spans="1:17" ht="15.75">
      <c r="A21" s="28" t="s">
        <v>33</v>
      </c>
      <c r="B21" s="29"/>
      <c r="C21" s="30"/>
      <c r="D21" s="31">
        <f t="shared" ref="D21:N21" si="6">SUM(D22:D23)</f>
        <v>4990</v>
      </c>
      <c r="E21" s="31">
        <f t="shared" si="6"/>
        <v>4291231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si="1"/>
        <v>4296221</v>
      </c>
      <c r="P21" s="43">
        <f t="shared" si="2"/>
        <v>1252.9078448527268</v>
      </c>
      <c r="Q21" s="10"/>
    </row>
    <row r="22" spans="1:17">
      <c r="A22" s="13"/>
      <c r="B22" s="45">
        <v>552</v>
      </c>
      <c r="C22" s="21" t="s">
        <v>34</v>
      </c>
      <c r="D22" s="46">
        <v>0</v>
      </c>
      <c r="E22" s="46">
        <v>4291076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4291076</v>
      </c>
      <c r="P22" s="47">
        <f t="shared" si="2"/>
        <v>1251.4074074074074</v>
      </c>
      <c r="Q22" s="9"/>
    </row>
    <row r="23" spans="1:17">
      <c r="A23" s="13"/>
      <c r="B23" s="45">
        <v>559</v>
      </c>
      <c r="C23" s="21" t="s">
        <v>53</v>
      </c>
      <c r="D23" s="46">
        <v>4990</v>
      </c>
      <c r="E23" s="46">
        <v>155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5145</v>
      </c>
      <c r="P23" s="47">
        <f t="shared" si="2"/>
        <v>1.500437445319335</v>
      </c>
      <c r="Q23" s="9"/>
    </row>
    <row r="24" spans="1:17" ht="15.75">
      <c r="A24" s="28" t="s">
        <v>35</v>
      </c>
      <c r="B24" s="29"/>
      <c r="C24" s="30"/>
      <c r="D24" s="31">
        <f t="shared" ref="D24:N24" si="7">SUM(D25:D29)</f>
        <v>396665</v>
      </c>
      <c r="E24" s="31">
        <f t="shared" si="7"/>
        <v>167171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542669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1106505</v>
      </c>
      <c r="P24" s="43">
        <f t="shared" si="2"/>
        <v>322.69028871391077</v>
      </c>
      <c r="Q24" s="9"/>
    </row>
    <row r="25" spans="1:17">
      <c r="A25" s="12"/>
      <c r="B25" s="44">
        <v>572</v>
      </c>
      <c r="C25" s="20" t="s">
        <v>36</v>
      </c>
      <c r="D25" s="46">
        <v>128403</v>
      </c>
      <c r="E25" s="46">
        <v>167171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295574</v>
      </c>
      <c r="P25" s="47">
        <f t="shared" si="2"/>
        <v>86.19830854476524</v>
      </c>
      <c r="Q25" s="9"/>
    </row>
    <row r="26" spans="1:17">
      <c r="A26" s="12"/>
      <c r="B26" s="44">
        <v>573</v>
      </c>
      <c r="C26" s="20" t="s">
        <v>74</v>
      </c>
      <c r="D26" s="46">
        <v>124316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124316</v>
      </c>
      <c r="P26" s="47">
        <f t="shared" si="2"/>
        <v>36.254301545640125</v>
      </c>
      <c r="Q26" s="9"/>
    </row>
    <row r="27" spans="1:17">
      <c r="A27" s="12"/>
      <c r="B27" s="44">
        <v>574</v>
      </c>
      <c r="C27" s="20" t="s">
        <v>49</v>
      </c>
      <c r="D27" s="46">
        <v>117650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117650</v>
      </c>
      <c r="P27" s="47">
        <f t="shared" si="2"/>
        <v>34.310294546515017</v>
      </c>
      <c r="Q27" s="9"/>
    </row>
    <row r="28" spans="1:17">
      <c r="A28" s="12"/>
      <c r="B28" s="44">
        <v>575</v>
      </c>
      <c r="C28" s="20" t="s">
        <v>91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542669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542669</v>
      </c>
      <c r="P28" s="47">
        <f t="shared" si="2"/>
        <v>158.25867599883347</v>
      </c>
      <c r="Q28" s="9"/>
    </row>
    <row r="29" spans="1:17">
      <c r="A29" s="12"/>
      <c r="B29" s="44">
        <v>579</v>
      </c>
      <c r="C29" s="20" t="s">
        <v>76</v>
      </c>
      <c r="D29" s="46">
        <v>26296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26296</v>
      </c>
      <c r="P29" s="47">
        <f t="shared" si="2"/>
        <v>7.6687080781568975</v>
      </c>
      <c r="Q29" s="9"/>
    </row>
    <row r="30" spans="1:17" ht="15.75">
      <c r="A30" s="28" t="s">
        <v>38</v>
      </c>
      <c r="B30" s="29"/>
      <c r="C30" s="30"/>
      <c r="D30" s="31">
        <f t="shared" ref="D30:N30" si="8">SUM(D31:D32)</f>
        <v>565329</v>
      </c>
      <c r="E30" s="31">
        <f t="shared" si="8"/>
        <v>25884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310947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1"/>
        <v>902160</v>
      </c>
      <c r="P30" s="43">
        <f t="shared" si="2"/>
        <v>263.09711286089237</v>
      </c>
      <c r="Q30" s="9"/>
    </row>
    <row r="31" spans="1:17">
      <c r="A31" s="12"/>
      <c r="B31" s="44">
        <v>581</v>
      </c>
      <c r="C31" s="20" t="s">
        <v>92</v>
      </c>
      <c r="D31" s="46">
        <v>549050</v>
      </c>
      <c r="E31" s="46">
        <v>25884</v>
      </c>
      <c r="F31" s="46">
        <v>0</v>
      </c>
      <c r="G31" s="46">
        <v>0</v>
      </c>
      <c r="H31" s="46">
        <v>0</v>
      </c>
      <c r="I31" s="46">
        <v>310947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885881</v>
      </c>
      <c r="P31" s="47">
        <f t="shared" si="2"/>
        <v>258.34966462525517</v>
      </c>
      <c r="Q31" s="9"/>
    </row>
    <row r="32" spans="1:17" ht="15.75" thickBot="1">
      <c r="A32" s="12"/>
      <c r="B32" s="44">
        <v>590</v>
      </c>
      <c r="C32" s="20" t="s">
        <v>93</v>
      </c>
      <c r="D32" s="46">
        <v>16279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16279</v>
      </c>
      <c r="P32" s="47">
        <f t="shared" si="2"/>
        <v>4.7474482356372123</v>
      </c>
      <c r="Q32" s="9"/>
    </row>
    <row r="33" spans="1:120" ht="16.5" thickBot="1">
      <c r="A33" s="14" t="s">
        <v>10</v>
      </c>
      <c r="B33" s="23"/>
      <c r="C33" s="22"/>
      <c r="D33" s="15">
        <f>SUM(D5,D11,D15,D19,D21,D24,D30)</f>
        <v>4982864</v>
      </c>
      <c r="E33" s="15">
        <f t="shared" ref="E33:N33" si="9">SUM(E5,E11,E15,E19,E21,E24,E30)</f>
        <v>5046685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5543008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9"/>
        <v>0</v>
      </c>
      <c r="O33" s="15">
        <f t="shared" si="1"/>
        <v>15572557</v>
      </c>
      <c r="P33" s="37">
        <f t="shared" si="2"/>
        <v>4541.4281131525222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94</v>
      </c>
      <c r="N35" s="163"/>
      <c r="O35" s="163"/>
      <c r="P35" s="41">
        <v>3429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44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1603624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3" si="1">SUM(D5:M5)</f>
        <v>1603624</v>
      </c>
      <c r="O5" s="32">
        <f t="shared" ref="O5:O33" si="2">(N5/O$35)</f>
        <v>502.70344827586206</v>
      </c>
      <c r="P5" s="6"/>
    </row>
    <row r="6" spans="1:133">
      <c r="A6" s="12"/>
      <c r="B6" s="44">
        <v>511</v>
      </c>
      <c r="C6" s="20" t="s">
        <v>19</v>
      </c>
      <c r="D6" s="46">
        <v>324351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324351</v>
      </c>
      <c r="O6" s="47">
        <f t="shared" si="2"/>
        <v>101.67742946708464</v>
      </c>
      <c r="P6" s="9"/>
    </row>
    <row r="7" spans="1:133">
      <c r="A7" s="12"/>
      <c r="B7" s="44">
        <v>512</v>
      </c>
      <c r="C7" s="20" t="s">
        <v>20</v>
      </c>
      <c r="D7" s="46">
        <v>396337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396337</v>
      </c>
      <c r="O7" s="47">
        <f t="shared" si="2"/>
        <v>124.2435736677116</v>
      </c>
      <c r="P7" s="9"/>
    </row>
    <row r="8" spans="1:133">
      <c r="A8" s="12"/>
      <c r="B8" s="44">
        <v>513</v>
      </c>
      <c r="C8" s="20" t="s">
        <v>21</v>
      </c>
      <c r="D8" s="46">
        <v>266965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266965</v>
      </c>
      <c r="O8" s="47">
        <f t="shared" si="2"/>
        <v>83.688087774294672</v>
      </c>
      <c r="P8" s="9"/>
    </row>
    <row r="9" spans="1:133">
      <c r="A9" s="12"/>
      <c r="B9" s="44">
        <v>515</v>
      </c>
      <c r="C9" s="20" t="s">
        <v>22</v>
      </c>
      <c r="D9" s="46">
        <v>405285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405285</v>
      </c>
      <c r="O9" s="47">
        <f t="shared" si="2"/>
        <v>127.04858934169279</v>
      </c>
      <c r="P9" s="9"/>
    </row>
    <row r="10" spans="1:133">
      <c r="A10" s="12"/>
      <c r="B10" s="44">
        <v>519</v>
      </c>
      <c r="C10" s="20" t="s">
        <v>58</v>
      </c>
      <c r="D10" s="46">
        <v>210686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210686</v>
      </c>
      <c r="O10" s="47">
        <f t="shared" si="2"/>
        <v>66.045768025078374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1213599</v>
      </c>
      <c r="E11" s="31">
        <f t="shared" si="3"/>
        <v>335042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1548641</v>
      </c>
      <c r="O11" s="43">
        <f t="shared" si="2"/>
        <v>485.46739811912227</v>
      </c>
      <c r="P11" s="10"/>
    </row>
    <row r="12" spans="1:133">
      <c r="A12" s="12"/>
      <c r="B12" s="44">
        <v>521</v>
      </c>
      <c r="C12" s="20" t="s">
        <v>25</v>
      </c>
      <c r="D12" s="46">
        <v>992286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992286</v>
      </c>
      <c r="O12" s="47">
        <f t="shared" si="2"/>
        <v>311.0614420062696</v>
      </c>
      <c r="P12" s="9"/>
    </row>
    <row r="13" spans="1:133">
      <c r="A13" s="12"/>
      <c r="B13" s="44">
        <v>522</v>
      </c>
      <c r="C13" s="20" t="s">
        <v>26</v>
      </c>
      <c r="D13" s="46">
        <v>174515</v>
      </c>
      <c r="E13" s="46">
        <v>335042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509557</v>
      </c>
      <c r="O13" s="47">
        <f t="shared" si="2"/>
        <v>159.73573667711599</v>
      </c>
      <c r="P13" s="9"/>
    </row>
    <row r="14" spans="1:133">
      <c r="A14" s="12"/>
      <c r="B14" s="44">
        <v>529</v>
      </c>
      <c r="C14" s="20" t="s">
        <v>72</v>
      </c>
      <c r="D14" s="46">
        <v>46798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46798</v>
      </c>
      <c r="O14" s="47">
        <f t="shared" si="2"/>
        <v>14.670219435736676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693409</v>
      </c>
      <c r="E15" s="31">
        <f t="shared" si="4"/>
        <v>38853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4641267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5373529</v>
      </c>
      <c r="O15" s="43">
        <f t="shared" si="2"/>
        <v>1684.4918495297807</v>
      </c>
      <c r="P15" s="10"/>
    </row>
    <row r="16" spans="1:133">
      <c r="A16" s="12"/>
      <c r="B16" s="44">
        <v>534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990071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990071</v>
      </c>
      <c r="O16" s="47">
        <f t="shared" si="2"/>
        <v>310.36708463949844</v>
      </c>
      <c r="P16" s="9"/>
    </row>
    <row r="17" spans="1:16">
      <c r="A17" s="12"/>
      <c r="B17" s="44">
        <v>536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3651196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3651196</v>
      </c>
      <c r="O17" s="47">
        <f t="shared" si="2"/>
        <v>1144.5755485893417</v>
      </c>
      <c r="P17" s="9"/>
    </row>
    <row r="18" spans="1:16">
      <c r="A18" s="12"/>
      <c r="B18" s="44">
        <v>537</v>
      </c>
      <c r="C18" s="20" t="s">
        <v>73</v>
      </c>
      <c r="D18" s="46">
        <v>9358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9358</v>
      </c>
      <c r="O18" s="47">
        <f t="shared" si="2"/>
        <v>2.9335423197492161</v>
      </c>
      <c r="P18" s="9"/>
    </row>
    <row r="19" spans="1:16">
      <c r="A19" s="12"/>
      <c r="B19" s="44">
        <v>539</v>
      </c>
      <c r="C19" s="20" t="s">
        <v>30</v>
      </c>
      <c r="D19" s="46">
        <v>684051</v>
      </c>
      <c r="E19" s="46">
        <v>38853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722904</v>
      </c>
      <c r="O19" s="47">
        <f t="shared" si="2"/>
        <v>226.61567398119124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SUM(D21:D21)</f>
        <v>209313</v>
      </c>
      <c r="E20" s="31">
        <f t="shared" si="5"/>
        <v>291566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500879</v>
      </c>
      <c r="O20" s="43">
        <f t="shared" si="2"/>
        <v>157.01536050156739</v>
      </c>
      <c r="P20" s="10"/>
    </row>
    <row r="21" spans="1:16">
      <c r="A21" s="12"/>
      <c r="B21" s="44">
        <v>541</v>
      </c>
      <c r="C21" s="20" t="s">
        <v>61</v>
      </c>
      <c r="D21" s="46">
        <v>209313</v>
      </c>
      <c r="E21" s="46">
        <v>291566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500879</v>
      </c>
      <c r="O21" s="47">
        <f t="shared" si="2"/>
        <v>157.01536050156739</v>
      </c>
      <c r="P21" s="9"/>
    </row>
    <row r="22" spans="1:16" ht="15.75">
      <c r="A22" s="28" t="s">
        <v>33</v>
      </c>
      <c r="B22" s="29"/>
      <c r="C22" s="30"/>
      <c r="D22" s="31">
        <f t="shared" ref="D22:M22" si="6">SUM(D23:D23)</f>
        <v>0</v>
      </c>
      <c r="E22" s="31">
        <f t="shared" si="6"/>
        <v>1581152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1581152</v>
      </c>
      <c r="O22" s="43">
        <f t="shared" si="2"/>
        <v>495.65893416927901</v>
      </c>
      <c r="P22" s="10"/>
    </row>
    <row r="23" spans="1:16">
      <c r="A23" s="13"/>
      <c r="B23" s="45">
        <v>552</v>
      </c>
      <c r="C23" s="21" t="s">
        <v>34</v>
      </c>
      <c r="D23" s="46">
        <v>0</v>
      </c>
      <c r="E23" s="46">
        <v>1581152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1581152</v>
      </c>
      <c r="O23" s="47">
        <f t="shared" si="2"/>
        <v>495.65893416927901</v>
      </c>
      <c r="P23" s="9"/>
    </row>
    <row r="24" spans="1:16" ht="15.75">
      <c r="A24" s="28" t="s">
        <v>35</v>
      </c>
      <c r="B24" s="29"/>
      <c r="C24" s="30"/>
      <c r="D24" s="31">
        <f t="shared" ref="D24:M24" si="7">SUM(D25:D29)</f>
        <v>366670</v>
      </c>
      <c r="E24" s="31">
        <f t="shared" si="7"/>
        <v>67202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618400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1052272</v>
      </c>
      <c r="O24" s="43">
        <f t="shared" si="2"/>
        <v>329.86583072100314</v>
      </c>
      <c r="P24" s="9"/>
    </row>
    <row r="25" spans="1:16">
      <c r="A25" s="12"/>
      <c r="B25" s="44">
        <v>572</v>
      </c>
      <c r="C25" s="20" t="s">
        <v>62</v>
      </c>
      <c r="D25" s="46">
        <v>130020</v>
      </c>
      <c r="E25" s="46">
        <v>67202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197222</v>
      </c>
      <c r="O25" s="47">
        <f t="shared" si="2"/>
        <v>61.82507836990596</v>
      </c>
      <c r="P25" s="9"/>
    </row>
    <row r="26" spans="1:16">
      <c r="A26" s="12"/>
      <c r="B26" s="44">
        <v>573</v>
      </c>
      <c r="C26" s="20" t="s">
        <v>74</v>
      </c>
      <c r="D26" s="46">
        <v>71203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71203</v>
      </c>
      <c r="O26" s="47">
        <f t="shared" si="2"/>
        <v>22.320689655172412</v>
      </c>
      <c r="P26" s="9"/>
    </row>
    <row r="27" spans="1:16">
      <c r="A27" s="12"/>
      <c r="B27" s="44">
        <v>574</v>
      </c>
      <c r="C27" s="20" t="s">
        <v>49</v>
      </c>
      <c r="D27" s="46">
        <v>108864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108864</v>
      </c>
      <c r="O27" s="47">
        <f t="shared" si="2"/>
        <v>34.126645768025078</v>
      </c>
      <c r="P27" s="9"/>
    </row>
    <row r="28" spans="1:16">
      <c r="A28" s="12"/>
      <c r="B28" s="44">
        <v>575</v>
      </c>
      <c r="C28" s="20" t="s">
        <v>75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618400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618400</v>
      </c>
      <c r="O28" s="47">
        <f t="shared" si="2"/>
        <v>193.85579937304075</v>
      </c>
      <c r="P28" s="9"/>
    </row>
    <row r="29" spans="1:16">
      <c r="A29" s="12"/>
      <c r="B29" s="44">
        <v>579</v>
      </c>
      <c r="C29" s="20" t="s">
        <v>76</v>
      </c>
      <c r="D29" s="46">
        <v>56583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56583</v>
      </c>
      <c r="O29" s="47">
        <f t="shared" si="2"/>
        <v>17.737617554858936</v>
      </c>
      <c r="P29" s="9"/>
    </row>
    <row r="30" spans="1:16" ht="15.75">
      <c r="A30" s="28" t="s">
        <v>63</v>
      </c>
      <c r="B30" s="29"/>
      <c r="C30" s="30"/>
      <c r="D30" s="31">
        <f t="shared" ref="D30:M30" si="8">SUM(D31:D32)</f>
        <v>775056</v>
      </c>
      <c r="E30" s="31">
        <f t="shared" si="8"/>
        <v>16884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307930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1099870</v>
      </c>
      <c r="O30" s="43">
        <f t="shared" si="2"/>
        <v>344.78683385579939</v>
      </c>
      <c r="P30" s="9"/>
    </row>
    <row r="31" spans="1:16">
      <c r="A31" s="12"/>
      <c r="B31" s="44">
        <v>581</v>
      </c>
      <c r="C31" s="20" t="s">
        <v>64</v>
      </c>
      <c r="D31" s="46">
        <v>750000</v>
      </c>
      <c r="E31" s="46">
        <v>16884</v>
      </c>
      <c r="F31" s="46">
        <v>0</v>
      </c>
      <c r="G31" s="46">
        <v>0</v>
      </c>
      <c r="H31" s="46">
        <v>0</v>
      </c>
      <c r="I31" s="46">
        <v>307930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1074814</v>
      </c>
      <c r="O31" s="47">
        <f t="shared" si="2"/>
        <v>336.93228840125391</v>
      </c>
      <c r="P31" s="9"/>
    </row>
    <row r="32" spans="1:16" ht="15.75" thickBot="1">
      <c r="A32" s="12"/>
      <c r="B32" s="44">
        <v>590</v>
      </c>
      <c r="C32" s="20" t="s">
        <v>77</v>
      </c>
      <c r="D32" s="46">
        <v>25056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25056</v>
      </c>
      <c r="O32" s="47">
        <f t="shared" si="2"/>
        <v>7.8545454545454545</v>
      </c>
      <c r="P32" s="9"/>
    </row>
    <row r="33" spans="1:119" ht="16.5" thickBot="1">
      <c r="A33" s="14" t="s">
        <v>10</v>
      </c>
      <c r="B33" s="23"/>
      <c r="C33" s="22"/>
      <c r="D33" s="15">
        <f>SUM(D5,D11,D15,D20,D22,D24,D30)</f>
        <v>4861671</v>
      </c>
      <c r="E33" s="15">
        <f t="shared" ref="E33:M33" si="9">SUM(E5,E11,E15,E20,E22,E24,E30)</f>
        <v>2330699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5567597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12759967</v>
      </c>
      <c r="O33" s="37">
        <f t="shared" si="2"/>
        <v>3999.9896551724137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86</v>
      </c>
      <c r="M35" s="163"/>
      <c r="N35" s="163"/>
      <c r="O35" s="41">
        <v>3190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44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1538407</v>
      </c>
      <c r="E5" s="26">
        <f t="shared" si="0"/>
        <v>11595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4" si="1">SUM(D5:M5)</f>
        <v>1550002</v>
      </c>
      <c r="O5" s="32">
        <f t="shared" ref="O5:O34" si="2">(N5/O$36)</f>
        <v>451.36924868957482</v>
      </c>
      <c r="P5" s="6"/>
    </row>
    <row r="6" spans="1:133">
      <c r="A6" s="12"/>
      <c r="B6" s="44">
        <v>511</v>
      </c>
      <c r="C6" s="20" t="s">
        <v>19</v>
      </c>
      <c r="D6" s="46">
        <v>344626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344626</v>
      </c>
      <c r="O6" s="47">
        <f t="shared" si="2"/>
        <v>100.35701805474665</v>
      </c>
      <c r="P6" s="9"/>
    </row>
    <row r="7" spans="1:133">
      <c r="A7" s="12"/>
      <c r="B7" s="44">
        <v>512</v>
      </c>
      <c r="C7" s="20" t="s">
        <v>20</v>
      </c>
      <c r="D7" s="46">
        <v>325791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325791</v>
      </c>
      <c r="O7" s="47">
        <f t="shared" si="2"/>
        <v>94.872160745486312</v>
      </c>
      <c r="P7" s="9"/>
    </row>
    <row r="8" spans="1:133">
      <c r="A8" s="12"/>
      <c r="B8" s="44">
        <v>513</v>
      </c>
      <c r="C8" s="20" t="s">
        <v>21</v>
      </c>
      <c r="D8" s="46">
        <v>296110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296110</v>
      </c>
      <c r="O8" s="47">
        <f t="shared" si="2"/>
        <v>86.228887594641819</v>
      </c>
      <c r="P8" s="9"/>
    </row>
    <row r="9" spans="1:133">
      <c r="A9" s="12"/>
      <c r="B9" s="44">
        <v>515</v>
      </c>
      <c r="C9" s="20" t="s">
        <v>22</v>
      </c>
      <c r="D9" s="46">
        <v>356702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356702</v>
      </c>
      <c r="O9" s="47">
        <f t="shared" si="2"/>
        <v>103.87361677344205</v>
      </c>
      <c r="P9" s="9"/>
    </row>
    <row r="10" spans="1:133">
      <c r="A10" s="12"/>
      <c r="B10" s="44">
        <v>519</v>
      </c>
      <c r="C10" s="20" t="s">
        <v>58</v>
      </c>
      <c r="D10" s="46">
        <v>215178</v>
      </c>
      <c r="E10" s="46">
        <v>11595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226773</v>
      </c>
      <c r="O10" s="47">
        <f t="shared" si="2"/>
        <v>66.037565521258003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1097981</v>
      </c>
      <c r="E11" s="31">
        <f t="shared" si="3"/>
        <v>212345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1310326</v>
      </c>
      <c r="O11" s="43">
        <f t="shared" si="2"/>
        <v>381.57425742574259</v>
      </c>
      <c r="P11" s="10"/>
    </row>
    <row r="12" spans="1:133">
      <c r="A12" s="12"/>
      <c r="B12" s="44">
        <v>521</v>
      </c>
      <c r="C12" s="20" t="s">
        <v>25</v>
      </c>
      <c r="D12" s="46">
        <v>881069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881069</v>
      </c>
      <c r="O12" s="47">
        <f t="shared" si="2"/>
        <v>256.57221898660453</v>
      </c>
      <c r="P12" s="9"/>
    </row>
    <row r="13" spans="1:133">
      <c r="A13" s="12"/>
      <c r="B13" s="44">
        <v>522</v>
      </c>
      <c r="C13" s="20" t="s">
        <v>26</v>
      </c>
      <c r="D13" s="46">
        <v>156259</v>
      </c>
      <c r="E13" s="46">
        <v>212345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368604</v>
      </c>
      <c r="O13" s="47">
        <f t="shared" si="2"/>
        <v>107.33954571927781</v>
      </c>
      <c r="P13" s="9"/>
    </row>
    <row r="14" spans="1:133">
      <c r="A14" s="12"/>
      <c r="B14" s="44">
        <v>529</v>
      </c>
      <c r="C14" s="20" t="s">
        <v>72</v>
      </c>
      <c r="D14" s="46">
        <v>60653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60653</v>
      </c>
      <c r="O14" s="47">
        <f t="shared" si="2"/>
        <v>17.662492719860222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743923</v>
      </c>
      <c r="E15" s="31">
        <f t="shared" si="4"/>
        <v>101461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4600205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5445589</v>
      </c>
      <c r="O15" s="43">
        <f t="shared" si="2"/>
        <v>1585.7859638905068</v>
      </c>
      <c r="P15" s="10"/>
    </row>
    <row r="16" spans="1:133">
      <c r="A16" s="12"/>
      <c r="B16" s="44">
        <v>534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866653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866653</v>
      </c>
      <c r="O16" s="47">
        <f t="shared" si="2"/>
        <v>252.37419918462433</v>
      </c>
      <c r="P16" s="9"/>
    </row>
    <row r="17" spans="1:16">
      <c r="A17" s="12"/>
      <c r="B17" s="44">
        <v>536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3733552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3733552</v>
      </c>
      <c r="O17" s="47">
        <f t="shared" si="2"/>
        <v>1087.2312172393711</v>
      </c>
      <c r="P17" s="9"/>
    </row>
    <row r="18" spans="1:16">
      <c r="A18" s="12"/>
      <c r="B18" s="44">
        <v>537</v>
      </c>
      <c r="C18" s="20" t="s">
        <v>73</v>
      </c>
      <c r="D18" s="46">
        <v>60304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60304</v>
      </c>
      <c r="O18" s="47">
        <f t="shared" si="2"/>
        <v>17.560861968549798</v>
      </c>
      <c r="P18" s="9"/>
    </row>
    <row r="19" spans="1:16">
      <c r="A19" s="12"/>
      <c r="B19" s="44">
        <v>539</v>
      </c>
      <c r="C19" s="20" t="s">
        <v>30</v>
      </c>
      <c r="D19" s="46">
        <v>683619</v>
      </c>
      <c r="E19" s="46">
        <v>101461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785080</v>
      </c>
      <c r="O19" s="47">
        <f t="shared" si="2"/>
        <v>228.61968549796157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SUM(D21:D21)</f>
        <v>243017</v>
      </c>
      <c r="E20" s="31">
        <f t="shared" si="5"/>
        <v>215629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458646</v>
      </c>
      <c r="O20" s="43">
        <f t="shared" si="2"/>
        <v>133.56027955736749</v>
      </c>
      <c r="P20" s="10"/>
    </row>
    <row r="21" spans="1:16">
      <c r="A21" s="12"/>
      <c r="B21" s="44">
        <v>541</v>
      </c>
      <c r="C21" s="20" t="s">
        <v>61</v>
      </c>
      <c r="D21" s="46">
        <v>243017</v>
      </c>
      <c r="E21" s="46">
        <v>215629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458646</v>
      </c>
      <c r="O21" s="47">
        <f t="shared" si="2"/>
        <v>133.56027955736749</v>
      </c>
      <c r="P21" s="9"/>
    </row>
    <row r="22" spans="1:16" ht="15.75">
      <c r="A22" s="28" t="s">
        <v>33</v>
      </c>
      <c r="B22" s="29"/>
      <c r="C22" s="30"/>
      <c r="D22" s="31">
        <f t="shared" ref="D22:M22" si="6">SUM(D23:D24)</f>
        <v>990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563238</v>
      </c>
      <c r="N22" s="31">
        <f t="shared" si="1"/>
        <v>564228</v>
      </c>
      <c r="O22" s="43">
        <f t="shared" si="2"/>
        <v>164.30634828188701</v>
      </c>
      <c r="P22" s="10"/>
    </row>
    <row r="23" spans="1:16">
      <c r="A23" s="13"/>
      <c r="B23" s="45">
        <v>552</v>
      </c>
      <c r="C23" s="21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563238</v>
      </c>
      <c r="N23" s="46">
        <f t="shared" si="1"/>
        <v>563238</v>
      </c>
      <c r="O23" s="47">
        <f t="shared" si="2"/>
        <v>164.01805474665113</v>
      </c>
      <c r="P23" s="9"/>
    </row>
    <row r="24" spans="1:16">
      <c r="A24" s="13"/>
      <c r="B24" s="45">
        <v>559</v>
      </c>
      <c r="C24" s="21" t="s">
        <v>53</v>
      </c>
      <c r="D24" s="46">
        <v>990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990</v>
      </c>
      <c r="O24" s="47">
        <f t="shared" si="2"/>
        <v>0.28829353523587653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SUM(D26:D30)</f>
        <v>387316</v>
      </c>
      <c r="E25" s="31">
        <f t="shared" si="7"/>
        <v>45845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457942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891103</v>
      </c>
      <c r="O25" s="43">
        <f t="shared" si="2"/>
        <v>259.49417588817704</v>
      </c>
      <c r="P25" s="9"/>
    </row>
    <row r="26" spans="1:16">
      <c r="A26" s="12"/>
      <c r="B26" s="44">
        <v>572</v>
      </c>
      <c r="C26" s="20" t="s">
        <v>62</v>
      </c>
      <c r="D26" s="46">
        <v>136185</v>
      </c>
      <c r="E26" s="46">
        <v>45845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182030</v>
      </c>
      <c r="O26" s="47">
        <f t="shared" si="2"/>
        <v>53.008153756552126</v>
      </c>
      <c r="P26" s="9"/>
    </row>
    <row r="27" spans="1:16">
      <c r="A27" s="12"/>
      <c r="B27" s="44">
        <v>573</v>
      </c>
      <c r="C27" s="20" t="s">
        <v>74</v>
      </c>
      <c r="D27" s="46">
        <v>71239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71239</v>
      </c>
      <c r="O27" s="47">
        <f t="shared" si="2"/>
        <v>20.745195107746067</v>
      </c>
      <c r="P27" s="9"/>
    </row>
    <row r="28" spans="1:16">
      <c r="A28" s="12"/>
      <c r="B28" s="44">
        <v>574</v>
      </c>
      <c r="C28" s="20" t="s">
        <v>49</v>
      </c>
      <c r="D28" s="46">
        <v>95098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95098</v>
      </c>
      <c r="O28" s="47">
        <f t="shared" si="2"/>
        <v>27.693069306930692</v>
      </c>
      <c r="P28" s="9"/>
    </row>
    <row r="29" spans="1:16">
      <c r="A29" s="12"/>
      <c r="B29" s="44">
        <v>575</v>
      </c>
      <c r="C29" s="20" t="s">
        <v>75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457942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457942</v>
      </c>
      <c r="O29" s="47">
        <f t="shared" si="2"/>
        <v>133.35527082119978</v>
      </c>
      <c r="P29" s="9"/>
    </row>
    <row r="30" spans="1:16">
      <c r="A30" s="12"/>
      <c r="B30" s="44">
        <v>579</v>
      </c>
      <c r="C30" s="20" t="s">
        <v>76</v>
      </c>
      <c r="D30" s="46">
        <v>84794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84794</v>
      </c>
      <c r="O30" s="47">
        <f t="shared" si="2"/>
        <v>24.692486895748399</v>
      </c>
      <c r="P30" s="9"/>
    </row>
    <row r="31" spans="1:16" ht="15.75">
      <c r="A31" s="28" t="s">
        <v>63</v>
      </c>
      <c r="B31" s="29"/>
      <c r="C31" s="30"/>
      <c r="D31" s="31">
        <f t="shared" ref="D31:M31" si="8">SUM(D32:D33)</f>
        <v>321780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307930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16884</v>
      </c>
      <c r="N31" s="31">
        <f t="shared" si="1"/>
        <v>646594</v>
      </c>
      <c r="O31" s="43">
        <f t="shared" si="2"/>
        <v>188.29178800232964</v>
      </c>
      <c r="P31" s="9"/>
    </row>
    <row r="32" spans="1:16">
      <c r="A32" s="12"/>
      <c r="B32" s="44">
        <v>581</v>
      </c>
      <c r="C32" s="20" t="s">
        <v>64</v>
      </c>
      <c r="D32" s="46">
        <v>300000</v>
      </c>
      <c r="E32" s="46">
        <v>0</v>
      </c>
      <c r="F32" s="46">
        <v>0</v>
      </c>
      <c r="G32" s="46">
        <v>0</v>
      </c>
      <c r="H32" s="46">
        <v>0</v>
      </c>
      <c r="I32" s="46">
        <v>307930</v>
      </c>
      <c r="J32" s="46">
        <v>0</v>
      </c>
      <c r="K32" s="46">
        <v>0</v>
      </c>
      <c r="L32" s="46">
        <v>0</v>
      </c>
      <c r="M32" s="46">
        <v>16884</v>
      </c>
      <c r="N32" s="46">
        <f t="shared" si="1"/>
        <v>624814</v>
      </c>
      <c r="O32" s="47">
        <f t="shared" si="2"/>
        <v>181.94933022714036</v>
      </c>
      <c r="P32" s="9"/>
    </row>
    <row r="33" spans="1:119" ht="15.75" thickBot="1">
      <c r="A33" s="12"/>
      <c r="B33" s="44">
        <v>590</v>
      </c>
      <c r="C33" s="20" t="s">
        <v>77</v>
      </c>
      <c r="D33" s="46">
        <v>21780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21780</v>
      </c>
      <c r="O33" s="47">
        <f t="shared" si="2"/>
        <v>6.3424577751892839</v>
      </c>
      <c r="P33" s="9"/>
    </row>
    <row r="34" spans="1:119" ht="16.5" thickBot="1">
      <c r="A34" s="14" t="s">
        <v>10</v>
      </c>
      <c r="B34" s="23"/>
      <c r="C34" s="22"/>
      <c r="D34" s="15">
        <f>SUM(D5,D11,D15,D20,D22,D25,D31)</f>
        <v>4333414</v>
      </c>
      <c r="E34" s="15">
        <f t="shared" ref="E34:M34" si="9">SUM(E5,E11,E15,E20,E22,E25,E31)</f>
        <v>586875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5366077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580122</v>
      </c>
      <c r="N34" s="15">
        <f t="shared" si="1"/>
        <v>10866488</v>
      </c>
      <c r="O34" s="37">
        <f t="shared" si="2"/>
        <v>3164.3820617355855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84</v>
      </c>
      <c r="M36" s="163"/>
      <c r="N36" s="163"/>
      <c r="O36" s="41">
        <v>3434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1379224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4" si="1">SUM(D5:M5)</f>
        <v>1379224</v>
      </c>
      <c r="O5" s="32">
        <f t="shared" ref="O5:O34" si="2">(N5/O$36)</f>
        <v>413.8085808580858</v>
      </c>
      <c r="P5" s="6"/>
    </row>
    <row r="6" spans="1:133">
      <c r="A6" s="12"/>
      <c r="B6" s="44">
        <v>511</v>
      </c>
      <c r="C6" s="20" t="s">
        <v>19</v>
      </c>
      <c r="D6" s="46">
        <v>329262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329262</v>
      </c>
      <c r="O6" s="47">
        <f t="shared" si="2"/>
        <v>98.78847884788479</v>
      </c>
      <c r="P6" s="9"/>
    </row>
    <row r="7" spans="1:133">
      <c r="A7" s="12"/>
      <c r="B7" s="44">
        <v>512</v>
      </c>
      <c r="C7" s="20" t="s">
        <v>20</v>
      </c>
      <c r="D7" s="46">
        <v>285245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285245</v>
      </c>
      <c r="O7" s="47">
        <f t="shared" si="2"/>
        <v>85.582058205820587</v>
      </c>
      <c r="P7" s="9"/>
    </row>
    <row r="8" spans="1:133">
      <c r="A8" s="12"/>
      <c r="B8" s="44">
        <v>513</v>
      </c>
      <c r="C8" s="20" t="s">
        <v>21</v>
      </c>
      <c r="D8" s="46">
        <v>237444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237444</v>
      </c>
      <c r="O8" s="47">
        <f t="shared" si="2"/>
        <v>71.240324032403237</v>
      </c>
      <c r="P8" s="9"/>
    </row>
    <row r="9" spans="1:133">
      <c r="A9" s="12"/>
      <c r="B9" s="44">
        <v>515</v>
      </c>
      <c r="C9" s="20" t="s">
        <v>22</v>
      </c>
      <c r="D9" s="46">
        <v>339504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339504</v>
      </c>
      <c r="O9" s="47">
        <f t="shared" si="2"/>
        <v>101.86138613861387</v>
      </c>
      <c r="P9" s="9"/>
    </row>
    <row r="10" spans="1:133">
      <c r="A10" s="12"/>
      <c r="B10" s="44">
        <v>519</v>
      </c>
      <c r="C10" s="20" t="s">
        <v>58</v>
      </c>
      <c r="D10" s="46">
        <v>187769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187769</v>
      </c>
      <c r="O10" s="47">
        <f t="shared" si="2"/>
        <v>56.336333633363338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1131561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1131561</v>
      </c>
      <c r="O11" s="43">
        <f t="shared" si="2"/>
        <v>339.50225022502252</v>
      </c>
      <c r="P11" s="10"/>
    </row>
    <row r="12" spans="1:133">
      <c r="A12" s="12"/>
      <c r="B12" s="44">
        <v>521</v>
      </c>
      <c r="C12" s="20" t="s">
        <v>25</v>
      </c>
      <c r="D12" s="46">
        <v>879384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879384</v>
      </c>
      <c r="O12" s="47">
        <f t="shared" si="2"/>
        <v>263.84158415841586</v>
      </c>
      <c r="P12" s="9"/>
    </row>
    <row r="13" spans="1:133">
      <c r="A13" s="12"/>
      <c r="B13" s="44">
        <v>522</v>
      </c>
      <c r="C13" s="20" t="s">
        <v>26</v>
      </c>
      <c r="D13" s="46">
        <v>179957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179957</v>
      </c>
      <c r="O13" s="47">
        <f t="shared" si="2"/>
        <v>53.99249924992499</v>
      </c>
      <c r="P13" s="9"/>
    </row>
    <row r="14" spans="1:133">
      <c r="A14" s="12"/>
      <c r="B14" s="44">
        <v>529</v>
      </c>
      <c r="C14" s="20" t="s">
        <v>72</v>
      </c>
      <c r="D14" s="46">
        <v>72220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72220</v>
      </c>
      <c r="O14" s="47">
        <f t="shared" si="2"/>
        <v>21.668166816681669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658840</v>
      </c>
      <c r="E15" s="31">
        <f t="shared" si="4"/>
        <v>36895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4178050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4873785</v>
      </c>
      <c r="O15" s="43">
        <f t="shared" si="2"/>
        <v>1462.2817281728173</v>
      </c>
      <c r="P15" s="10"/>
    </row>
    <row r="16" spans="1:133">
      <c r="A16" s="12"/>
      <c r="B16" s="44">
        <v>534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754340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754340</v>
      </c>
      <c r="O16" s="47">
        <f t="shared" si="2"/>
        <v>226.32463246324633</v>
      </c>
      <c r="P16" s="9"/>
    </row>
    <row r="17" spans="1:16">
      <c r="A17" s="12"/>
      <c r="B17" s="44">
        <v>536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3423710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3423710</v>
      </c>
      <c r="O17" s="47">
        <f t="shared" si="2"/>
        <v>1027.2157215721572</v>
      </c>
      <c r="P17" s="9"/>
    </row>
    <row r="18" spans="1:16">
      <c r="A18" s="12"/>
      <c r="B18" s="44">
        <v>537</v>
      </c>
      <c r="C18" s="20" t="s">
        <v>73</v>
      </c>
      <c r="D18" s="46">
        <v>61806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61806</v>
      </c>
      <c r="O18" s="47">
        <f t="shared" si="2"/>
        <v>18.543654365436545</v>
      </c>
      <c r="P18" s="9"/>
    </row>
    <row r="19" spans="1:16">
      <c r="A19" s="12"/>
      <c r="B19" s="44">
        <v>539</v>
      </c>
      <c r="C19" s="20" t="s">
        <v>30</v>
      </c>
      <c r="D19" s="46">
        <v>597034</v>
      </c>
      <c r="E19" s="46">
        <v>36895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633929</v>
      </c>
      <c r="O19" s="47">
        <f t="shared" si="2"/>
        <v>190.19771977197721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SUM(D21:D21)</f>
        <v>197308</v>
      </c>
      <c r="E20" s="31">
        <f t="shared" si="5"/>
        <v>233609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430917</v>
      </c>
      <c r="O20" s="43">
        <f t="shared" si="2"/>
        <v>129.28802880288029</v>
      </c>
      <c r="P20" s="10"/>
    </row>
    <row r="21" spans="1:16">
      <c r="A21" s="12"/>
      <c r="B21" s="44">
        <v>541</v>
      </c>
      <c r="C21" s="20" t="s">
        <v>61</v>
      </c>
      <c r="D21" s="46">
        <v>197308</v>
      </c>
      <c r="E21" s="46">
        <v>233609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430917</v>
      </c>
      <c r="O21" s="47">
        <f t="shared" si="2"/>
        <v>129.28802880288029</v>
      </c>
      <c r="P21" s="9"/>
    </row>
    <row r="22" spans="1:16" ht="15.75">
      <c r="A22" s="28" t="s">
        <v>33</v>
      </c>
      <c r="B22" s="29"/>
      <c r="C22" s="30"/>
      <c r="D22" s="31">
        <f t="shared" ref="D22:M22" si="6">SUM(D23:D24)</f>
        <v>4771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1630426</v>
      </c>
      <c r="N22" s="31">
        <f t="shared" si="1"/>
        <v>1635197</v>
      </c>
      <c r="O22" s="43">
        <f t="shared" si="2"/>
        <v>490.60816081608164</v>
      </c>
      <c r="P22" s="10"/>
    </row>
    <row r="23" spans="1:16">
      <c r="A23" s="13"/>
      <c r="B23" s="45">
        <v>552</v>
      </c>
      <c r="C23" s="21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1630426</v>
      </c>
      <c r="N23" s="46">
        <f t="shared" si="1"/>
        <v>1630426</v>
      </c>
      <c r="O23" s="47">
        <f t="shared" si="2"/>
        <v>489.17671767176716</v>
      </c>
      <c r="P23" s="9"/>
    </row>
    <row r="24" spans="1:16">
      <c r="A24" s="13"/>
      <c r="B24" s="45">
        <v>559</v>
      </c>
      <c r="C24" s="21" t="s">
        <v>53</v>
      </c>
      <c r="D24" s="46">
        <v>4771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4771</v>
      </c>
      <c r="O24" s="47">
        <f t="shared" si="2"/>
        <v>1.4314431443144315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SUM(D26:D30)</f>
        <v>547196</v>
      </c>
      <c r="E25" s="31">
        <f t="shared" si="7"/>
        <v>279533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282421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1109150</v>
      </c>
      <c r="O25" s="43">
        <f t="shared" si="2"/>
        <v>332.7782778277828</v>
      </c>
      <c r="P25" s="9"/>
    </row>
    <row r="26" spans="1:16">
      <c r="A26" s="12"/>
      <c r="B26" s="44">
        <v>572</v>
      </c>
      <c r="C26" s="20" t="s">
        <v>62</v>
      </c>
      <c r="D26" s="46">
        <v>299863</v>
      </c>
      <c r="E26" s="46">
        <v>279533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579396</v>
      </c>
      <c r="O26" s="47">
        <f t="shared" si="2"/>
        <v>173.83618361836184</v>
      </c>
      <c r="P26" s="9"/>
    </row>
    <row r="27" spans="1:16">
      <c r="A27" s="12"/>
      <c r="B27" s="44">
        <v>573</v>
      </c>
      <c r="C27" s="20" t="s">
        <v>74</v>
      </c>
      <c r="D27" s="46">
        <v>69400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69400</v>
      </c>
      <c r="O27" s="47">
        <f t="shared" si="2"/>
        <v>20.822082208220824</v>
      </c>
      <c r="P27" s="9"/>
    </row>
    <row r="28" spans="1:16">
      <c r="A28" s="12"/>
      <c r="B28" s="44">
        <v>574</v>
      </c>
      <c r="C28" s="20" t="s">
        <v>49</v>
      </c>
      <c r="D28" s="46">
        <v>117782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117782</v>
      </c>
      <c r="O28" s="47">
        <f t="shared" si="2"/>
        <v>35.33813381338134</v>
      </c>
      <c r="P28" s="9"/>
    </row>
    <row r="29" spans="1:16">
      <c r="A29" s="12"/>
      <c r="B29" s="44">
        <v>575</v>
      </c>
      <c r="C29" s="20" t="s">
        <v>75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282421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282421</v>
      </c>
      <c r="O29" s="47">
        <f t="shared" si="2"/>
        <v>84.73477347734773</v>
      </c>
      <c r="P29" s="9"/>
    </row>
    <row r="30" spans="1:16">
      <c r="A30" s="12"/>
      <c r="B30" s="44">
        <v>579</v>
      </c>
      <c r="C30" s="20" t="s">
        <v>76</v>
      </c>
      <c r="D30" s="46">
        <v>60151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60151</v>
      </c>
      <c r="O30" s="47">
        <f t="shared" si="2"/>
        <v>18.047104710471046</v>
      </c>
      <c r="P30" s="9"/>
    </row>
    <row r="31" spans="1:16" ht="15.75">
      <c r="A31" s="28" t="s">
        <v>63</v>
      </c>
      <c r="B31" s="29"/>
      <c r="C31" s="30"/>
      <c r="D31" s="31">
        <f t="shared" ref="D31:M31" si="8">SUM(D32:D33)</f>
        <v>317418</v>
      </c>
      <c r="E31" s="31">
        <f t="shared" si="8"/>
        <v>20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186252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16884</v>
      </c>
      <c r="N31" s="31">
        <f t="shared" si="1"/>
        <v>520574</v>
      </c>
      <c r="O31" s="43">
        <f t="shared" si="2"/>
        <v>156.18781878187818</v>
      </c>
      <c r="P31" s="9"/>
    </row>
    <row r="32" spans="1:16">
      <c r="A32" s="12"/>
      <c r="B32" s="44">
        <v>581</v>
      </c>
      <c r="C32" s="20" t="s">
        <v>64</v>
      </c>
      <c r="D32" s="46">
        <v>300000</v>
      </c>
      <c r="E32" s="46">
        <v>0</v>
      </c>
      <c r="F32" s="46">
        <v>0</v>
      </c>
      <c r="G32" s="46">
        <v>0</v>
      </c>
      <c r="H32" s="46">
        <v>0</v>
      </c>
      <c r="I32" s="46">
        <v>186252</v>
      </c>
      <c r="J32" s="46">
        <v>0</v>
      </c>
      <c r="K32" s="46">
        <v>0</v>
      </c>
      <c r="L32" s="46">
        <v>0</v>
      </c>
      <c r="M32" s="46">
        <v>16884</v>
      </c>
      <c r="N32" s="46">
        <f t="shared" si="1"/>
        <v>503136</v>
      </c>
      <c r="O32" s="47">
        <f t="shared" si="2"/>
        <v>150.95589558955896</v>
      </c>
      <c r="P32" s="9"/>
    </row>
    <row r="33" spans="1:119" ht="15.75" thickBot="1">
      <c r="A33" s="12"/>
      <c r="B33" s="44">
        <v>590</v>
      </c>
      <c r="C33" s="20" t="s">
        <v>77</v>
      </c>
      <c r="D33" s="46">
        <v>17418</v>
      </c>
      <c r="E33" s="46">
        <v>20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17438</v>
      </c>
      <c r="O33" s="47">
        <f t="shared" si="2"/>
        <v>5.2319231923192318</v>
      </c>
      <c r="P33" s="9"/>
    </row>
    <row r="34" spans="1:119" ht="16.5" thickBot="1">
      <c r="A34" s="14" t="s">
        <v>10</v>
      </c>
      <c r="B34" s="23"/>
      <c r="C34" s="22"/>
      <c r="D34" s="15">
        <f>SUM(D5,D11,D15,D20,D22,D25,D31)</f>
        <v>4236318</v>
      </c>
      <c r="E34" s="15">
        <f t="shared" ref="E34:M34" si="9">SUM(E5,E11,E15,E20,E22,E25,E31)</f>
        <v>550057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4646723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1647310</v>
      </c>
      <c r="N34" s="15">
        <f t="shared" si="1"/>
        <v>11080408</v>
      </c>
      <c r="O34" s="37">
        <f t="shared" si="2"/>
        <v>3324.4548454845485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82</v>
      </c>
      <c r="M36" s="163"/>
      <c r="N36" s="163"/>
      <c r="O36" s="41">
        <v>3333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1308556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4" si="1">SUM(D5:M5)</f>
        <v>1308556</v>
      </c>
      <c r="O5" s="32">
        <f t="shared" ref="O5:O34" si="2">(N5/O$36)</f>
        <v>417.53541799617102</v>
      </c>
      <c r="P5" s="6"/>
    </row>
    <row r="6" spans="1:133">
      <c r="A6" s="12"/>
      <c r="B6" s="44">
        <v>511</v>
      </c>
      <c r="C6" s="20" t="s">
        <v>19</v>
      </c>
      <c r="D6" s="46">
        <v>298624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298624</v>
      </c>
      <c r="O6" s="47">
        <f t="shared" si="2"/>
        <v>95.285258455647735</v>
      </c>
      <c r="P6" s="9"/>
    </row>
    <row r="7" spans="1:133">
      <c r="A7" s="12"/>
      <c r="B7" s="44">
        <v>512</v>
      </c>
      <c r="C7" s="20" t="s">
        <v>20</v>
      </c>
      <c r="D7" s="46">
        <v>317230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317230</v>
      </c>
      <c r="O7" s="47">
        <f t="shared" si="2"/>
        <v>101.22208040842374</v>
      </c>
      <c r="P7" s="9"/>
    </row>
    <row r="8" spans="1:133">
      <c r="A8" s="12"/>
      <c r="B8" s="44">
        <v>513</v>
      </c>
      <c r="C8" s="20" t="s">
        <v>21</v>
      </c>
      <c r="D8" s="46">
        <v>242058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242058</v>
      </c>
      <c r="O8" s="47">
        <f t="shared" si="2"/>
        <v>77.23611997447351</v>
      </c>
      <c r="P8" s="9"/>
    </row>
    <row r="9" spans="1:133">
      <c r="A9" s="12"/>
      <c r="B9" s="44">
        <v>515</v>
      </c>
      <c r="C9" s="20" t="s">
        <v>22</v>
      </c>
      <c r="D9" s="46">
        <v>264687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264687</v>
      </c>
      <c r="O9" s="47">
        <f t="shared" si="2"/>
        <v>84.456604977664327</v>
      </c>
      <c r="P9" s="9"/>
    </row>
    <row r="10" spans="1:133">
      <c r="A10" s="12"/>
      <c r="B10" s="44">
        <v>519</v>
      </c>
      <c r="C10" s="20" t="s">
        <v>58</v>
      </c>
      <c r="D10" s="46">
        <v>185957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185957</v>
      </c>
      <c r="O10" s="47">
        <f t="shared" si="2"/>
        <v>59.335354179961712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1250614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1250614</v>
      </c>
      <c r="O11" s="43">
        <f t="shared" si="2"/>
        <v>399.04722399489469</v>
      </c>
      <c r="P11" s="10"/>
    </row>
    <row r="12" spans="1:133">
      <c r="A12" s="12"/>
      <c r="B12" s="44">
        <v>521</v>
      </c>
      <c r="C12" s="20" t="s">
        <v>25</v>
      </c>
      <c r="D12" s="46">
        <v>1000590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1000590</v>
      </c>
      <c r="O12" s="47">
        <f t="shared" si="2"/>
        <v>319.26930440331842</v>
      </c>
      <c r="P12" s="9"/>
    </row>
    <row r="13" spans="1:133">
      <c r="A13" s="12"/>
      <c r="B13" s="44">
        <v>522</v>
      </c>
      <c r="C13" s="20" t="s">
        <v>26</v>
      </c>
      <c r="D13" s="46">
        <v>191951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191951</v>
      </c>
      <c r="O13" s="47">
        <f t="shared" si="2"/>
        <v>61.247925973197191</v>
      </c>
      <c r="P13" s="9"/>
    </row>
    <row r="14" spans="1:133">
      <c r="A14" s="12"/>
      <c r="B14" s="44">
        <v>529</v>
      </c>
      <c r="C14" s="20" t="s">
        <v>72</v>
      </c>
      <c r="D14" s="46">
        <v>58073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58073</v>
      </c>
      <c r="O14" s="47">
        <f t="shared" si="2"/>
        <v>18.52999361837907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743081</v>
      </c>
      <c r="E15" s="31">
        <f t="shared" si="4"/>
        <v>26454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3701429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4470964</v>
      </c>
      <c r="O15" s="43">
        <f t="shared" si="2"/>
        <v>1426.5998723675814</v>
      </c>
      <c r="P15" s="10"/>
    </row>
    <row r="16" spans="1:133">
      <c r="A16" s="12"/>
      <c r="B16" s="44">
        <v>534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779414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779414</v>
      </c>
      <c r="O16" s="47">
        <f t="shared" si="2"/>
        <v>248.69623484365027</v>
      </c>
      <c r="P16" s="9"/>
    </row>
    <row r="17" spans="1:16">
      <c r="A17" s="12"/>
      <c r="B17" s="44">
        <v>536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2922015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2922015</v>
      </c>
      <c r="O17" s="47">
        <f t="shared" si="2"/>
        <v>932.3596043395022</v>
      </c>
      <c r="P17" s="9"/>
    </row>
    <row r="18" spans="1:16">
      <c r="A18" s="12"/>
      <c r="B18" s="44">
        <v>537</v>
      </c>
      <c r="C18" s="20" t="s">
        <v>73</v>
      </c>
      <c r="D18" s="46">
        <v>77068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77068</v>
      </c>
      <c r="O18" s="47">
        <f t="shared" si="2"/>
        <v>24.590938098276961</v>
      </c>
      <c r="P18" s="9"/>
    </row>
    <row r="19" spans="1:16">
      <c r="A19" s="12"/>
      <c r="B19" s="44">
        <v>539</v>
      </c>
      <c r="C19" s="20" t="s">
        <v>30</v>
      </c>
      <c r="D19" s="46">
        <v>666013</v>
      </c>
      <c r="E19" s="46">
        <v>26454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692467</v>
      </c>
      <c r="O19" s="47">
        <f t="shared" si="2"/>
        <v>220.95309508615188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SUM(D21:D21)</f>
        <v>213249</v>
      </c>
      <c r="E20" s="31">
        <f t="shared" si="5"/>
        <v>494804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708053</v>
      </c>
      <c r="O20" s="43">
        <f t="shared" si="2"/>
        <v>225.92629227823866</v>
      </c>
      <c r="P20" s="10"/>
    </row>
    <row r="21" spans="1:16">
      <c r="A21" s="12"/>
      <c r="B21" s="44">
        <v>541</v>
      </c>
      <c r="C21" s="20" t="s">
        <v>61</v>
      </c>
      <c r="D21" s="46">
        <v>213249</v>
      </c>
      <c r="E21" s="46">
        <v>494804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708053</v>
      </c>
      <c r="O21" s="47">
        <f t="shared" si="2"/>
        <v>225.92629227823866</v>
      </c>
      <c r="P21" s="9"/>
    </row>
    <row r="22" spans="1:16" ht="15.75">
      <c r="A22" s="28" t="s">
        <v>33</v>
      </c>
      <c r="B22" s="29"/>
      <c r="C22" s="30"/>
      <c r="D22" s="31">
        <f t="shared" ref="D22:M22" si="6">SUM(D23:D24)</f>
        <v>2317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992642</v>
      </c>
      <c r="N22" s="31">
        <f t="shared" si="1"/>
        <v>994959</v>
      </c>
      <c r="O22" s="43">
        <f t="shared" si="2"/>
        <v>317.47255902999359</v>
      </c>
      <c r="P22" s="10"/>
    </row>
    <row r="23" spans="1:16">
      <c r="A23" s="13"/>
      <c r="B23" s="45">
        <v>552</v>
      </c>
      <c r="C23" s="21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992642</v>
      </c>
      <c r="N23" s="46">
        <f t="shared" si="1"/>
        <v>992642</v>
      </c>
      <c r="O23" s="47">
        <f t="shared" si="2"/>
        <v>316.73324824505426</v>
      </c>
      <c r="P23" s="9"/>
    </row>
    <row r="24" spans="1:16">
      <c r="A24" s="13"/>
      <c r="B24" s="45">
        <v>559</v>
      </c>
      <c r="C24" s="21" t="s">
        <v>53</v>
      </c>
      <c r="D24" s="46">
        <v>2317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2317</v>
      </c>
      <c r="O24" s="47">
        <f t="shared" si="2"/>
        <v>0.73931078493937463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SUM(D26:D30)</f>
        <v>2324402</v>
      </c>
      <c r="E25" s="31">
        <f t="shared" si="7"/>
        <v>45638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298761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2668801</v>
      </c>
      <c r="O25" s="43">
        <f t="shared" si="2"/>
        <v>851.56381620931711</v>
      </c>
      <c r="P25" s="9"/>
    </row>
    <row r="26" spans="1:16">
      <c r="A26" s="12"/>
      <c r="B26" s="44">
        <v>572</v>
      </c>
      <c r="C26" s="20" t="s">
        <v>62</v>
      </c>
      <c r="D26" s="46">
        <v>2061817</v>
      </c>
      <c r="E26" s="46">
        <v>45638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2107455</v>
      </c>
      <c r="O26" s="47">
        <f t="shared" si="2"/>
        <v>672.44894703254624</v>
      </c>
      <c r="P26" s="9"/>
    </row>
    <row r="27" spans="1:16">
      <c r="A27" s="12"/>
      <c r="B27" s="44">
        <v>573</v>
      </c>
      <c r="C27" s="20" t="s">
        <v>74</v>
      </c>
      <c r="D27" s="46">
        <v>60421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60421</v>
      </c>
      <c r="O27" s="47">
        <f t="shared" si="2"/>
        <v>19.279195915762603</v>
      </c>
      <c r="P27" s="9"/>
    </row>
    <row r="28" spans="1:16">
      <c r="A28" s="12"/>
      <c r="B28" s="44">
        <v>574</v>
      </c>
      <c r="C28" s="20" t="s">
        <v>49</v>
      </c>
      <c r="D28" s="46">
        <v>119274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119274</v>
      </c>
      <c r="O28" s="47">
        <f t="shared" si="2"/>
        <v>38.058072750478622</v>
      </c>
      <c r="P28" s="9"/>
    </row>
    <row r="29" spans="1:16">
      <c r="A29" s="12"/>
      <c r="B29" s="44">
        <v>575</v>
      </c>
      <c r="C29" s="20" t="s">
        <v>75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298761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298761</v>
      </c>
      <c r="O29" s="47">
        <f t="shared" si="2"/>
        <v>95.328972559029992</v>
      </c>
      <c r="P29" s="9"/>
    </row>
    <row r="30" spans="1:16">
      <c r="A30" s="12"/>
      <c r="B30" s="44">
        <v>579</v>
      </c>
      <c r="C30" s="20" t="s">
        <v>76</v>
      </c>
      <c r="D30" s="46">
        <v>82890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82890</v>
      </c>
      <c r="O30" s="47">
        <f t="shared" si="2"/>
        <v>26.448627951499681</v>
      </c>
      <c r="P30" s="9"/>
    </row>
    <row r="31" spans="1:16" ht="15.75">
      <c r="A31" s="28" t="s">
        <v>63</v>
      </c>
      <c r="B31" s="29"/>
      <c r="C31" s="30"/>
      <c r="D31" s="31">
        <f t="shared" ref="D31:M31" si="8">SUM(D32:D33)</f>
        <v>317122</v>
      </c>
      <c r="E31" s="31">
        <f t="shared" si="8"/>
        <v>480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324752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16884</v>
      </c>
      <c r="N31" s="31">
        <f t="shared" si="1"/>
        <v>659238</v>
      </c>
      <c r="O31" s="43">
        <f t="shared" si="2"/>
        <v>210.35035098915125</v>
      </c>
      <c r="P31" s="9"/>
    </row>
    <row r="32" spans="1:16">
      <c r="A32" s="12"/>
      <c r="B32" s="44">
        <v>581</v>
      </c>
      <c r="C32" s="20" t="s">
        <v>64</v>
      </c>
      <c r="D32" s="46">
        <v>300000</v>
      </c>
      <c r="E32" s="46">
        <v>0</v>
      </c>
      <c r="F32" s="46">
        <v>0</v>
      </c>
      <c r="G32" s="46">
        <v>0</v>
      </c>
      <c r="H32" s="46">
        <v>0</v>
      </c>
      <c r="I32" s="46">
        <v>324752</v>
      </c>
      <c r="J32" s="46">
        <v>0</v>
      </c>
      <c r="K32" s="46">
        <v>0</v>
      </c>
      <c r="L32" s="46">
        <v>0</v>
      </c>
      <c r="M32" s="46">
        <v>16884</v>
      </c>
      <c r="N32" s="46">
        <f t="shared" si="1"/>
        <v>641636</v>
      </c>
      <c r="O32" s="47">
        <f t="shared" si="2"/>
        <v>204.73388640714742</v>
      </c>
      <c r="P32" s="9"/>
    </row>
    <row r="33" spans="1:119" ht="15.75" thickBot="1">
      <c r="A33" s="12"/>
      <c r="B33" s="44">
        <v>590</v>
      </c>
      <c r="C33" s="20" t="s">
        <v>77</v>
      </c>
      <c r="D33" s="46">
        <v>17122</v>
      </c>
      <c r="E33" s="46">
        <v>480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17602</v>
      </c>
      <c r="O33" s="47">
        <f t="shared" si="2"/>
        <v>5.6164645820038288</v>
      </c>
      <c r="P33" s="9"/>
    </row>
    <row r="34" spans="1:119" ht="16.5" thickBot="1">
      <c r="A34" s="14" t="s">
        <v>10</v>
      </c>
      <c r="B34" s="23"/>
      <c r="C34" s="22"/>
      <c r="D34" s="15">
        <f>SUM(D5,D11,D15,D20,D22,D25,D31)</f>
        <v>6159341</v>
      </c>
      <c r="E34" s="15">
        <f t="shared" ref="E34:M34" si="9">SUM(E5,E11,E15,E20,E22,E25,E31)</f>
        <v>567376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4324942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1009526</v>
      </c>
      <c r="N34" s="15">
        <f t="shared" si="1"/>
        <v>12061185</v>
      </c>
      <c r="O34" s="37">
        <f t="shared" si="2"/>
        <v>3848.4955328653477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80</v>
      </c>
      <c r="M36" s="163"/>
      <c r="N36" s="163"/>
      <c r="O36" s="41">
        <v>3134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1216664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4" si="1">SUM(D5:M5)</f>
        <v>1216664</v>
      </c>
      <c r="O5" s="32">
        <f t="shared" ref="O5:O34" si="2">(N5/O$36)</f>
        <v>387.10276805599744</v>
      </c>
      <c r="P5" s="6"/>
    </row>
    <row r="6" spans="1:133">
      <c r="A6" s="12"/>
      <c r="B6" s="44">
        <v>511</v>
      </c>
      <c r="C6" s="20" t="s">
        <v>19</v>
      </c>
      <c r="D6" s="46">
        <v>291931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291931</v>
      </c>
      <c r="O6" s="47">
        <f t="shared" si="2"/>
        <v>92.882914412981222</v>
      </c>
      <c r="P6" s="9"/>
    </row>
    <row r="7" spans="1:133">
      <c r="A7" s="12"/>
      <c r="B7" s="44">
        <v>512</v>
      </c>
      <c r="C7" s="20" t="s">
        <v>20</v>
      </c>
      <c r="D7" s="46">
        <v>292467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292467</v>
      </c>
      <c r="O7" s="47">
        <f t="shared" si="2"/>
        <v>93.053452115812917</v>
      </c>
      <c r="P7" s="9"/>
    </row>
    <row r="8" spans="1:133">
      <c r="A8" s="12"/>
      <c r="B8" s="44">
        <v>513</v>
      </c>
      <c r="C8" s="20" t="s">
        <v>21</v>
      </c>
      <c r="D8" s="46">
        <v>236855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236855</v>
      </c>
      <c r="O8" s="47">
        <f t="shared" si="2"/>
        <v>75.359529112313083</v>
      </c>
      <c r="P8" s="9"/>
    </row>
    <row r="9" spans="1:133">
      <c r="A9" s="12"/>
      <c r="B9" s="44">
        <v>515</v>
      </c>
      <c r="C9" s="20" t="s">
        <v>22</v>
      </c>
      <c r="D9" s="46">
        <v>191208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191208</v>
      </c>
      <c r="O9" s="47">
        <f t="shared" si="2"/>
        <v>60.836143811644924</v>
      </c>
      <c r="P9" s="9"/>
    </row>
    <row r="10" spans="1:133">
      <c r="A10" s="12"/>
      <c r="B10" s="44">
        <v>519</v>
      </c>
      <c r="C10" s="20" t="s">
        <v>58</v>
      </c>
      <c r="D10" s="46">
        <v>204203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204203</v>
      </c>
      <c r="O10" s="47">
        <f t="shared" si="2"/>
        <v>64.970728603245306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1201070</v>
      </c>
      <c r="E11" s="31">
        <f t="shared" si="3"/>
        <v>83432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1284502</v>
      </c>
      <c r="O11" s="43">
        <f t="shared" si="2"/>
        <v>408.68660515431117</v>
      </c>
      <c r="P11" s="10"/>
    </row>
    <row r="12" spans="1:133">
      <c r="A12" s="12"/>
      <c r="B12" s="44">
        <v>521</v>
      </c>
      <c r="C12" s="20" t="s">
        <v>25</v>
      </c>
      <c r="D12" s="46">
        <v>985850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985850</v>
      </c>
      <c r="O12" s="47">
        <f t="shared" si="2"/>
        <v>313.66528794145722</v>
      </c>
      <c r="P12" s="9"/>
    </row>
    <row r="13" spans="1:133">
      <c r="A13" s="12"/>
      <c r="B13" s="44">
        <v>522</v>
      </c>
      <c r="C13" s="20" t="s">
        <v>26</v>
      </c>
      <c r="D13" s="46">
        <v>158593</v>
      </c>
      <c r="E13" s="46">
        <v>83432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242025</v>
      </c>
      <c r="O13" s="47">
        <f t="shared" si="2"/>
        <v>77.004454342984417</v>
      </c>
      <c r="P13" s="9"/>
    </row>
    <row r="14" spans="1:133">
      <c r="A14" s="12"/>
      <c r="B14" s="44">
        <v>529</v>
      </c>
      <c r="C14" s="20" t="s">
        <v>72</v>
      </c>
      <c r="D14" s="46">
        <v>56627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56627</v>
      </c>
      <c r="O14" s="47">
        <f t="shared" si="2"/>
        <v>18.016862869869552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751895</v>
      </c>
      <c r="E15" s="31">
        <f t="shared" si="4"/>
        <v>234386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3842892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4829173</v>
      </c>
      <c r="O15" s="43">
        <f t="shared" si="2"/>
        <v>1536.4852052179447</v>
      </c>
      <c r="P15" s="10"/>
    </row>
    <row r="16" spans="1:133">
      <c r="A16" s="12"/>
      <c r="B16" s="44">
        <v>534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812157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812157</v>
      </c>
      <c r="O16" s="47">
        <f t="shared" si="2"/>
        <v>258.40184537066494</v>
      </c>
      <c r="P16" s="9"/>
    </row>
    <row r="17" spans="1:16">
      <c r="A17" s="12"/>
      <c r="B17" s="44">
        <v>536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3030735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3030735</v>
      </c>
      <c r="O17" s="47">
        <f t="shared" si="2"/>
        <v>964.28094177537389</v>
      </c>
      <c r="P17" s="9"/>
    </row>
    <row r="18" spans="1:16">
      <c r="A18" s="12"/>
      <c r="B18" s="44">
        <v>537</v>
      </c>
      <c r="C18" s="20" t="s">
        <v>73</v>
      </c>
      <c r="D18" s="46">
        <v>55950</v>
      </c>
      <c r="E18" s="46">
        <v>35674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91624</v>
      </c>
      <c r="O18" s="47">
        <f t="shared" si="2"/>
        <v>29.151765828825962</v>
      </c>
      <c r="P18" s="9"/>
    </row>
    <row r="19" spans="1:16">
      <c r="A19" s="12"/>
      <c r="B19" s="44">
        <v>539</v>
      </c>
      <c r="C19" s="20" t="s">
        <v>30</v>
      </c>
      <c r="D19" s="46">
        <v>695945</v>
      </c>
      <c r="E19" s="46">
        <v>198712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894657</v>
      </c>
      <c r="O19" s="47">
        <f t="shared" si="2"/>
        <v>284.65065224307983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SUM(D21:D21)</f>
        <v>228084</v>
      </c>
      <c r="E20" s="31">
        <f t="shared" si="5"/>
        <v>115622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343706</v>
      </c>
      <c r="O20" s="43">
        <f t="shared" si="2"/>
        <v>109.35602927139675</v>
      </c>
      <c r="P20" s="10"/>
    </row>
    <row r="21" spans="1:16">
      <c r="A21" s="12"/>
      <c r="B21" s="44">
        <v>541</v>
      </c>
      <c r="C21" s="20" t="s">
        <v>61</v>
      </c>
      <c r="D21" s="46">
        <v>228084</v>
      </c>
      <c r="E21" s="46">
        <v>115622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343706</v>
      </c>
      <c r="O21" s="47">
        <f t="shared" si="2"/>
        <v>109.35602927139675</v>
      </c>
      <c r="P21" s="9"/>
    </row>
    <row r="22" spans="1:16" ht="15.75">
      <c r="A22" s="28" t="s">
        <v>33</v>
      </c>
      <c r="B22" s="29"/>
      <c r="C22" s="30"/>
      <c r="D22" s="31">
        <f t="shared" ref="D22:M22" si="6">SUM(D23:D24)</f>
        <v>5755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1352750</v>
      </c>
      <c r="N22" s="31">
        <f t="shared" si="1"/>
        <v>1358505</v>
      </c>
      <c r="O22" s="43">
        <f t="shared" si="2"/>
        <v>432.23194400254533</v>
      </c>
      <c r="P22" s="10"/>
    </row>
    <row r="23" spans="1:16">
      <c r="A23" s="13"/>
      <c r="B23" s="45">
        <v>552</v>
      </c>
      <c r="C23" s="21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1352750</v>
      </c>
      <c r="N23" s="46">
        <f t="shared" si="1"/>
        <v>1352750</v>
      </c>
      <c r="O23" s="47">
        <f t="shared" si="2"/>
        <v>430.40089086859689</v>
      </c>
      <c r="P23" s="9"/>
    </row>
    <row r="24" spans="1:16">
      <c r="A24" s="13"/>
      <c r="B24" s="45">
        <v>559</v>
      </c>
      <c r="C24" s="21" t="s">
        <v>53</v>
      </c>
      <c r="D24" s="46">
        <v>5755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5755</v>
      </c>
      <c r="O24" s="47">
        <f t="shared" si="2"/>
        <v>1.8310531339484568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SUM(D26:D30)</f>
        <v>478335</v>
      </c>
      <c r="E25" s="31">
        <f t="shared" si="7"/>
        <v>1368675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279961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2126971</v>
      </c>
      <c r="O25" s="43">
        <f t="shared" si="2"/>
        <v>676.73273942093545</v>
      </c>
      <c r="P25" s="9"/>
    </row>
    <row r="26" spans="1:16">
      <c r="A26" s="12"/>
      <c r="B26" s="44">
        <v>572</v>
      </c>
      <c r="C26" s="20" t="s">
        <v>62</v>
      </c>
      <c r="D26" s="46">
        <v>251436</v>
      </c>
      <c r="E26" s="46">
        <v>1368675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1620111</v>
      </c>
      <c r="O26" s="47">
        <f t="shared" si="2"/>
        <v>515.46643334393889</v>
      </c>
      <c r="P26" s="9"/>
    </row>
    <row r="27" spans="1:16">
      <c r="A27" s="12"/>
      <c r="B27" s="44">
        <v>573</v>
      </c>
      <c r="C27" s="20" t="s">
        <v>74</v>
      </c>
      <c r="D27" s="46">
        <v>43085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43085</v>
      </c>
      <c r="O27" s="47">
        <f t="shared" si="2"/>
        <v>13.708240534521158</v>
      </c>
      <c r="P27" s="9"/>
    </row>
    <row r="28" spans="1:16">
      <c r="A28" s="12"/>
      <c r="B28" s="44">
        <v>574</v>
      </c>
      <c r="C28" s="20" t="s">
        <v>49</v>
      </c>
      <c r="D28" s="46">
        <v>127453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127453</v>
      </c>
      <c r="O28" s="47">
        <f t="shared" si="2"/>
        <v>40.551384027998729</v>
      </c>
      <c r="P28" s="9"/>
    </row>
    <row r="29" spans="1:16">
      <c r="A29" s="12"/>
      <c r="B29" s="44">
        <v>575</v>
      </c>
      <c r="C29" s="20" t="s">
        <v>75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279961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279961</v>
      </c>
      <c r="O29" s="47">
        <f t="shared" si="2"/>
        <v>89.074451161310847</v>
      </c>
      <c r="P29" s="9"/>
    </row>
    <row r="30" spans="1:16">
      <c r="A30" s="12"/>
      <c r="B30" s="44">
        <v>579</v>
      </c>
      <c r="C30" s="20" t="s">
        <v>76</v>
      </c>
      <c r="D30" s="46">
        <v>56361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56361</v>
      </c>
      <c r="O30" s="47">
        <f t="shared" si="2"/>
        <v>17.932230353165764</v>
      </c>
      <c r="P30" s="9"/>
    </row>
    <row r="31" spans="1:16" ht="15.75">
      <c r="A31" s="28" t="s">
        <v>63</v>
      </c>
      <c r="B31" s="29"/>
      <c r="C31" s="30"/>
      <c r="D31" s="31">
        <f t="shared" ref="D31:M31" si="8">SUM(D32:D33)</f>
        <v>436727</v>
      </c>
      <c r="E31" s="31">
        <f t="shared" si="8"/>
        <v>9437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393113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16884</v>
      </c>
      <c r="N31" s="31">
        <f t="shared" si="1"/>
        <v>856161</v>
      </c>
      <c r="O31" s="43">
        <f t="shared" si="2"/>
        <v>272.40248170537706</v>
      </c>
      <c r="P31" s="9"/>
    </row>
    <row r="32" spans="1:16">
      <c r="A32" s="12"/>
      <c r="B32" s="44">
        <v>581</v>
      </c>
      <c r="C32" s="20" t="s">
        <v>64</v>
      </c>
      <c r="D32" s="46">
        <v>429500</v>
      </c>
      <c r="E32" s="46">
        <v>9437</v>
      </c>
      <c r="F32" s="46">
        <v>0</v>
      </c>
      <c r="G32" s="46">
        <v>0</v>
      </c>
      <c r="H32" s="46">
        <v>0</v>
      </c>
      <c r="I32" s="46">
        <v>326252</v>
      </c>
      <c r="J32" s="46">
        <v>0</v>
      </c>
      <c r="K32" s="46">
        <v>0</v>
      </c>
      <c r="L32" s="46">
        <v>0</v>
      </c>
      <c r="M32" s="46">
        <v>16884</v>
      </c>
      <c r="N32" s="46">
        <f t="shared" si="1"/>
        <v>782073</v>
      </c>
      <c r="O32" s="47">
        <f t="shared" si="2"/>
        <v>248.83009863188036</v>
      </c>
      <c r="P32" s="9"/>
    </row>
    <row r="33" spans="1:119" ht="15.75" thickBot="1">
      <c r="A33" s="12"/>
      <c r="B33" s="44">
        <v>590</v>
      </c>
      <c r="C33" s="20" t="s">
        <v>77</v>
      </c>
      <c r="D33" s="46">
        <v>7227</v>
      </c>
      <c r="E33" s="46">
        <v>0</v>
      </c>
      <c r="F33" s="46">
        <v>0</v>
      </c>
      <c r="G33" s="46">
        <v>0</v>
      </c>
      <c r="H33" s="46">
        <v>0</v>
      </c>
      <c r="I33" s="46">
        <v>66861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74088</v>
      </c>
      <c r="O33" s="47">
        <f t="shared" si="2"/>
        <v>23.57238307349666</v>
      </c>
      <c r="P33" s="9"/>
    </row>
    <row r="34" spans="1:119" ht="16.5" thickBot="1">
      <c r="A34" s="14" t="s">
        <v>10</v>
      </c>
      <c r="B34" s="23"/>
      <c r="C34" s="22"/>
      <c r="D34" s="15">
        <f>SUM(D5,D11,D15,D20,D22,D25,D31)</f>
        <v>4318530</v>
      </c>
      <c r="E34" s="15">
        <f t="shared" ref="E34:M34" si="9">SUM(E5,E11,E15,E20,E22,E25,E31)</f>
        <v>1811552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4515966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1369634</v>
      </c>
      <c r="N34" s="15">
        <f t="shared" si="1"/>
        <v>12015682</v>
      </c>
      <c r="O34" s="37">
        <f t="shared" si="2"/>
        <v>3822.997772828508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78</v>
      </c>
      <c r="M36" s="163"/>
      <c r="N36" s="163"/>
      <c r="O36" s="41">
        <v>3143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1289100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1289100</v>
      </c>
      <c r="O5" s="32">
        <f t="shared" ref="O5:O27" si="2">(N5/O$29)</f>
        <v>414.23521850899743</v>
      </c>
      <c r="P5" s="6"/>
    </row>
    <row r="6" spans="1:133">
      <c r="A6" s="12"/>
      <c r="B6" s="44">
        <v>511</v>
      </c>
      <c r="C6" s="20" t="s">
        <v>19</v>
      </c>
      <c r="D6" s="46">
        <v>306953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306953</v>
      </c>
      <c r="O6" s="47">
        <f t="shared" si="2"/>
        <v>98.635282776349612</v>
      </c>
      <c r="P6" s="9"/>
    </row>
    <row r="7" spans="1:133">
      <c r="A7" s="12"/>
      <c r="B7" s="44">
        <v>512</v>
      </c>
      <c r="C7" s="20" t="s">
        <v>20</v>
      </c>
      <c r="D7" s="46">
        <v>239839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239839</v>
      </c>
      <c r="O7" s="47">
        <f t="shared" si="2"/>
        <v>77.069087403598971</v>
      </c>
      <c r="P7" s="9"/>
    </row>
    <row r="8" spans="1:133">
      <c r="A8" s="12"/>
      <c r="B8" s="44">
        <v>513</v>
      </c>
      <c r="C8" s="20" t="s">
        <v>21</v>
      </c>
      <c r="D8" s="46">
        <v>288802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288802</v>
      </c>
      <c r="O8" s="47">
        <f t="shared" si="2"/>
        <v>92.802699228791781</v>
      </c>
      <c r="P8" s="9"/>
    </row>
    <row r="9" spans="1:133">
      <c r="A9" s="12"/>
      <c r="B9" s="44">
        <v>515</v>
      </c>
      <c r="C9" s="20" t="s">
        <v>22</v>
      </c>
      <c r="D9" s="46">
        <v>244695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244695</v>
      </c>
      <c r="O9" s="47">
        <f t="shared" si="2"/>
        <v>78.629498714652954</v>
      </c>
      <c r="P9" s="9"/>
    </row>
    <row r="10" spans="1:133">
      <c r="A10" s="12"/>
      <c r="B10" s="44">
        <v>519</v>
      </c>
      <c r="C10" s="20" t="s">
        <v>58</v>
      </c>
      <c r="D10" s="46">
        <v>208811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208811</v>
      </c>
      <c r="O10" s="47">
        <f t="shared" si="2"/>
        <v>67.098650385604117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1339228</v>
      </c>
      <c r="E11" s="31">
        <f t="shared" si="3"/>
        <v>30713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1369941</v>
      </c>
      <c r="O11" s="43">
        <f t="shared" si="2"/>
        <v>440.21240359897172</v>
      </c>
      <c r="P11" s="10"/>
    </row>
    <row r="12" spans="1:133">
      <c r="A12" s="12"/>
      <c r="B12" s="44">
        <v>521</v>
      </c>
      <c r="C12" s="20" t="s">
        <v>25</v>
      </c>
      <c r="D12" s="46">
        <v>1184644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1184644</v>
      </c>
      <c r="O12" s="47">
        <f t="shared" si="2"/>
        <v>380.66966580976862</v>
      </c>
      <c r="P12" s="9"/>
    </row>
    <row r="13" spans="1:133">
      <c r="A13" s="12"/>
      <c r="B13" s="44">
        <v>522</v>
      </c>
      <c r="C13" s="20" t="s">
        <v>26</v>
      </c>
      <c r="D13" s="46">
        <v>154584</v>
      </c>
      <c r="E13" s="46">
        <v>30713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185297</v>
      </c>
      <c r="O13" s="47">
        <f t="shared" si="2"/>
        <v>59.542737789203088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569448</v>
      </c>
      <c r="E14" s="31">
        <f t="shared" si="4"/>
        <v>153617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3794989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4518054</v>
      </c>
      <c r="O14" s="43">
        <f t="shared" si="2"/>
        <v>1451.8168380462726</v>
      </c>
      <c r="P14" s="10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814500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814500</v>
      </c>
      <c r="O15" s="47">
        <f t="shared" si="2"/>
        <v>261.72879177377894</v>
      </c>
      <c r="P15" s="9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2980489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2980489</v>
      </c>
      <c r="O16" s="47">
        <f t="shared" si="2"/>
        <v>957.74068123393317</v>
      </c>
      <c r="P16" s="9"/>
    </row>
    <row r="17" spans="1:119">
      <c r="A17" s="12"/>
      <c r="B17" s="44">
        <v>539</v>
      </c>
      <c r="C17" s="20" t="s">
        <v>30</v>
      </c>
      <c r="D17" s="46">
        <v>569448</v>
      </c>
      <c r="E17" s="46">
        <v>153617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723065</v>
      </c>
      <c r="O17" s="47">
        <f t="shared" si="2"/>
        <v>232.34736503856041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242582</v>
      </c>
      <c r="E18" s="31">
        <f t="shared" si="5"/>
        <v>355477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598059</v>
      </c>
      <c r="O18" s="43">
        <f t="shared" si="2"/>
        <v>192.17834190231363</v>
      </c>
      <c r="P18" s="10"/>
    </row>
    <row r="19" spans="1:119">
      <c r="A19" s="12"/>
      <c r="B19" s="44">
        <v>541</v>
      </c>
      <c r="C19" s="20" t="s">
        <v>61</v>
      </c>
      <c r="D19" s="46">
        <v>242582</v>
      </c>
      <c r="E19" s="46">
        <v>355477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598059</v>
      </c>
      <c r="O19" s="47">
        <f t="shared" si="2"/>
        <v>192.17834190231363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237183</v>
      </c>
      <c r="N20" s="31">
        <f t="shared" si="1"/>
        <v>237183</v>
      </c>
      <c r="O20" s="43">
        <f t="shared" si="2"/>
        <v>76.215616966580981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237183</v>
      </c>
      <c r="N21" s="46">
        <f t="shared" si="1"/>
        <v>237183</v>
      </c>
      <c r="O21" s="47">
        <f t="shared" si="2"/>
        <v>76.215616966580981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SUM(D23:D24)</f>
        <v>236053</v>
      </c>
      <c r="E22" s="31">
        <f t="shared" si="7"/>
        <v>151037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387090</v>
      </c>
      <c r="O22" s="43">
        <f t="shared" si="2"/>
        <v>124.38624678663238</v>
      </c>
      <c r="P22" s="9"/>
    </row>
    <row r="23" spans="1:119">
      <c r="A23" s="12"/>
      <c r="B23" s="44">
        <v>572</v>
      </c>
      <c r="C23" s="20" t="s">
        <v>62</v>
      </c>
      <c r="D23" s="46">
        <v>158365</v>
      </c>
      <c r="E23" s="46">
        <v>149178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307543</v>
      </c>
      <c r="O23" s="47">
        <f t="shared" si="2"/>
        <v>98.824871465295629</v>
      </c>
      <c r="P23" s="9"/>
    </row>
    <row r="24" spans="1:119">
      <c r="A24" s="12"/>
      <c r="B24" s="44">
        <v>574</v>
      </c>
      <c r="C24" s="20" t="s">
        <v>49</v>
      </c>
      <c r="D24" s="46">
        <v>77688</v>
      </c>
      <c r="E24" s="46">
        <v>1859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79547</v>
      </c>
      <c r="O24" s="47">
        <f t="shared" si="2"/>
        <v>25.561375321336762</v>
      </c>
      <c r="P24" s="9"/>
    </row>
    <row r="25" spans="1:119" ht="15.75">
      <c r="A25" s="28" t="s">
        <v>63</v>
      </c>
      <c r="B25" s="29"/>
      <c r="C25" s="30"/>
      <c r="D25" s="31">
        <f t="shared" ref="D25:M25" si="8">SUM(D26:D26)</f>
        <v>349969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183106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16884</v>
      </c>
      <c r="N25" s="31">
        <f t="shared" si="1"/>
        <v>549959</v>
      </c>
      <c r="O25" s="43">
        <f t="shared" si="2"/>
        <v>176.72204370179949</v>
      </c>
      <c r="P25" s="9"/>
    </row>
    <row r="26" spans="1:119" ht="15.75" thickBot="1">
      <c r="A26" s="12"/>
      <c r="B26" s="44">
        <v>581</v>
      </c>
      <c r="C26" s="20" t="s">
        <v>64</v>
      </c>
      <c r="D26" s="46">
        <v>349969</v>
      </c>
      <c r="E26" s="46">
        <v>0</v>
      </c>
      <c r="F26" s="46">
        <v>0</v>
      </c>
      <c r="G26" s="46">
        <v>0</v>
      </c>
      <c r="H26" s="46">
        <v>0</v>
      </c>
      <c r="I26" s="46">
        <v>183106</v>
      </c>
      <c r="J26" s="46">
        <v>0</v>
      </c>
      <c r="K26" s="46">
        <v>0</v>
      </c>
      <c r="L26" s="46">
        <v>0</v>
      </c>
      <c r="M26" s="46">
        <v>16884</v>
      </c>
      <c r="N26" s="46">
        <f t="shared" si="1"/>
        <v>549959</v>
      </c>
      <c r="O26" s="47">
        <f t="shared" si="2"/>
        <v>176.72204370179949</v>
      </c>
      <c r="P26" s="9"/>
    </row>
    <row r="27" spans="1:119" ht="16.5" thickBot="1">
      <c r="A27" s="14" t="s">
        <v>10</v>
      </c>
      <c r="B27" s="23"/>
      <c r="C27" s="22"/>
      <c r="D27" s="15">
        <f>SUM(D5,D11,D14,D18,D20,D22,D25)</f>
        <v>4026380</v>
      </c>
      <c r="E27" s="15">
        <f t="shared" ref="E27:M27" si="9">SUM(E5,E11,E14,E18,E20,E22,E25)</f>
        <v>690844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3978095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254067</v>
      </c>
      <c r="N27" s="15">
        <f t="shared" si="1"/>
        <v>8949386</v>
      </c>
      <c r="O27" s="37">
        <f t="shared" si="2"/>
        <v>2875.766709511568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68</v>
      </c>
      <c r="M29" s="163"/>
      <c r="N29" s="163"/>
      <c r="O29" s="41">
        <v>3112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2024-11-15T21:37:42Z</cp:lastPrinted>
  <dcterms:created xsi:type="dcterms:W3CDTF">2000-08-31T21:26:31Z</dcterms:created>
  <dcterms:modified xsi:type="dcterms:W3CDTF">2024-11-15T21:37:55Z</dcterms:modified>
</cp:coreProperties>
</file>