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Revenues/"/>
    </mc:Choice>
  </mc:AlternateContent>
  <xr:revisionPtr revIDLastSave="83" documentId="11_F37F747B18BC94C7A2BBD65710A1E9ED4504598B" xr6:coauthVersionLast="47" xr6:coauthVersionMax="47" xr10:uidLastSave="{D56D5DCC-A631-4605-B284-3DF9807E837C}"/>
  <bookViews>
    <workbookView xWindow="-108" yWindow="-108" windowWidth="23256" windowHeight="13896" tabRatio="786" xr2:uid="{00000000-000D-0000-FFFF-FFFF00000000}"/>
  </bookViews>
  <sheets>
    <sheet name="2023" sheetId="48" r:id="rId1"/>
    <sheet name="2022" sheetId="47" r:id="rId2"/>
    <sheet name="2021" sheetId="46" r:id="rId3"/>
    <sheet name="2020" sheetId="45" r:id="rId4"/>
    <sheet name="2019" sheetId="44" r:id="rId5"/>
    <sheet name="2018" sheetId="43" r:id="rId6"/>
    <sheet name="2017" sheetId="42" r:id="rId7"/>
    <sheet name="2016" sheetId="41" r:id="rId8"/>
    <sheet name="2015" sheetId="40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</sheets>
  <definedNames>
    <definedName name="_xlnm.Print_Area" localSheetId="15">'2008'!$A$1:$O$57</definedName>
    <definedName name="_xlnm.Print_Area" localSheetId="14">'2009'!$A$1:$O$55</definedName>
    <definedName name="_xlnm.Print_Area" localSheetId="13">'2010'!$A$1:$O$58</definedName>
    <definedName name="_xlnm.Print_Area" localSheetId="12">'2011'!$A$1:$O$53</definedName>
    <definedName name="_xlnm.Print_Area" localSheetId="11">'2012'!$A$1:$O$52</definedName>
    <definedName name="_xlnm.Print_Area" localSheetId="10">'2013'!$A$1:$O$56</definedName>
    <definedName name="_xlnm.Print_Area" localSheetId="9">'2014'!$A$1:$O$55</definedName>
    <definedName name="_xlnm.Print_Area" localSheetId="8">'2015'!$A$1:$O$54</definedName>
    <definedName name="_xlnm.Print_Area" localSheetId="7">'2016'!$A$1:$O$56</definedName>
    <definedName name="_xlnm.Print_Area" localSheetId="6">'2017'!$A$1:$O$57</definedName>
    <definedName name="_xlnm.Print_Area" localSheetId="5">'2018'!$A$1:$O$58</definedName>
    <definedName name="_xlnm.Print_Area" localSheetId="4">'2019'!$A$1:$O$56</definedName>
    <definedName name="_xlnm.Print_Area" localSheetId="3">'2020'!$A$1:$O$53</definedName>
    <definedName name="_xlnm.Print_Area" localSheetId="2">'2021'!$A$1:$P$52</definedName>
    <definedName name="_xlnm.Print_Area" localSheetId="1">'2022'!$A$1:$P$55</definedName>
    <definedName name="_xlnm.Print_Area" localSheetId="0">'2023'!$A$1:$P$56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51" i="48" l="1"/>
  <c r="P51" i="48" s="1"/>
  <c r="N50" i="48"/>
  <c r="M50" i="48"/>
  <c r="L50" i="48"/>
  <c r="K50" i="48"/>
  <c r="J50" i="48"/>
  <c r="I50" i="48"/>
  <c r="H50" i="48"/>
  <c r="G50" i="48"/>
  <c r="F50" i="48"/>
  <c r="E50" i="48"/>
  <c r="D50" i="48"/>
  <c r="O49" i="48"/>
  <c r="P49" i="48" s="1"/>
  <c r="O48" i="48"/>
  <c r="P48" i="48" s="1"/>
  <c r="O47" i="48"/>
  <c r="P47" i="48" s="1"/>
  <c r="O46" i="48"/>
  <c r="P46" i="48" s="1"/>
  <c r="O45" i="48"/>
  <c r="P45" i="48" s="1"/>
  <c r="O44" i="48"/>
  <c r="P44" i="48" s="1"/>
  <c r="O43" i="48"/>
  <c r="P43" i="48" s="1"/>
  <c r="O42" i="48"/>
  <c r="P42" i="48" s="1"/>
  <c r="N41" i="48"/>
  <c r="M41" i="48"/>
  <c r="L41" i="48"/>
  <c r="K41" i="48"/>
  <c r="J41" i="48"/>
  <c r="I41" i="48"/>
  <c r="H41" i="48"/>
  <c r="G41" i="48"/>
  <c r="F41" i="48"/>
  <c r="E41" i="48"/>
  <c r="D41" i="48"/>
  <c r="O40" i="48"/>
  <c r="P40" i="48" s="1"/>
  <c r="N39" i="48"/>
  <c r="M39" i="48"/>
  <c r="L39" i="48"/>
  <c r="K39" i="48"/>
  <c r="J39" i="48"/>
  <c r="I39" i="48"/>
  <c r="H39" i="48"/>
  <c r="G39" i="48"/>
  <c r="F39" i="48"/>
  <c r="E39" i="48"/>
  <c r="D39" i="48"/>
  <c r="O38" i="48"/>
  <c r="P38" i="48" s="1"/>
  <c r="O37" i="48"/>
  <c r="P37" i="48" s="1"/>
  <c r="O36" i="48"/>
  <c r="P36" i="48" s="1"/>
  <c r="O35" i="48"/>
  <c r="P35" i="48" s="1"/>
  <c r="O34" i="48"/>
  <c r="P34" i="48" s="1"/>
  <c r="O33" i="48"/>
  <c r="P33" i="48" s="1"/>
  <c r="N32" i="48"/>
  <c r="M32" i="48"/>
  <c r="L32" i="48"/>
  <c r="K32" i="48"/>
  <c r="J32" i="48"/>
  <c r="I32" i="48"/>
  <c r="H32" i="48"/>
  <c r="G32" i="48"/>
  <c r="F32" i="48"/>
  <c r="E32" i="48"/>
  <c r="D32" i="48"/>
  <c r="O31" i="48"/>
  <c r="P31" i="48" s="1"/>
  <c r="O30" i="48"/>
  <c r="P30" i="48" s="1"/>
  <c r="O29" i="48"/>
  <c r="P29" i="48" s="1"/>
  <c r="O28" i="48"/>
  <c r="P28" i="48" s="1"/>
  <c r="O27" i="48"/>
  <c r="P27" i="48" s="1"/>
  <c r="O26" i="48"/>
  <c r="P26" i="48" s="1"/>
  <c r="O25" i="48"/>
  <c r="P25" i="48" s="1"/>
  <c r="O24" i="48"/>
  <c r="P24" i="48" s="1"/>
  <c r="O23" i="48"/>
  <c r="P23" i="48" s="1"/>
  <c r="O22" i="48"/>
  <c r="P22" i="48" s="1"/>
  <c r="O21" i="48"/>
  <c r="P21" i="48" s="1"/>
  <c r="N20" i="48"/>
  <c r="M20" i="48"/>
  <c r="L20" i="48"/>
  <c r="K20" i="48"/>
  <c r="J20" i="48"/>
  <c r="I20" i="48"/>
  <c r="H20" i="48"/>
  <c r="G20" i="48"/>
  <c r="F20" i="48"/>
  <c r="E20" i="48"/>
  <c r="D20" i="48"/>
  <c r="O19" i="48"/>
  <c r="P19" i="48" s="1"/>
  <c r="O18" i="48"/>
  <c r="P18" i="48" s="1"/>
  <c r="O17" i="48"/>
  <c r="P17" i="48" s="1"/>
  <c r="N16" i="48"/>
  <c r="M16" i="48"/>
  <c r="L16" i="48"/>
  <c r="K16" i="48"/>
  <c r="J16" i="48"/>
  <c r="I16" i="48"/>
  <c r="H16" i="48"/>
  <c r="G16" i="48"/>
  <c r="F16" i="48"/>
  <c r="E16" i="48"/>
  <c r="D16" i="48"/>
  <c r="O15" i="48"/>
  <c r="P15" i="48" s="1"/>
  <c r="O14" i="48"/>
  <c r="P14" i="48" s="1"/>
  <c r="O13" i="48"/>
  <c r="P13" i="48" s="1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50" i="47"/>
  <c r="P50" i="47" s="1"/>
  <c r="N49" i="47"/>
  <c r="M49" i="47"/>
  <c r="L49" i="47"/>
  <c r="K49" i="47"/>
  <c r="J49" i="47"/>
  <c r="I49" i="47"/>
  <c r="H49" i="47"/>
  <c r="G49" i="47"/>
  <c r="F49" i="47"/>
  <c r="E49" i="47"/>
  <c r="D49" i="47"/>
  <c r="O48" i="47"/>
  <c r="P48" i="47" s="1"/>
  <c r="O47" i="47"/>
  <c r="P47" i="47" s="1"/>
  <c r="O46" i="47"/>
  <c r="P46" i="47" s="1"/>
  <c r="O45" i="47"/>
  <c r="P45" i="47" s="1"/>
  <c r="O44" i="47"/>
  <c r="P44" i="47" s="1"/>
  <c r="O43" i="47"/>
  <c r="P43" i="47" s="1"/>
  <c r="O42" i="47"/>
  <c r="P42" i="47" s="1"/>
  <c r="N41" i="47"/>
  <c r="M41" i="47"/>
  <c r="L41" i="47"/>
  <c r="K41" i="47"/>
  <c r="J41" i="47"/>
  <c r="I41" i="47"/>
  <c r="H41" i="47"/>
  <c r="G41" i="47"/>
  <c r="F41" i="47"/>
  <c r="E41" i="47"/>
  <c r="D41" i="47"/>
  <c r="O40" i="47"/>
  <c r="P40" i="47" s="1"/>
  <c r="N39" i="47"/>
  <c r="M39" i="47"/>
  <c r="L39" i="47"/>
  <c r="K39" i="47"/>
  <c r="J39" i="47"/>
  <c r="I39" i="47"/>
  <c r="H39" i="47"/>
  <c r="G39" i="47"/>
  <c r="F39" i="47"/>
  <c r="E39" i="47"/>
  <c r="D39" i="47"/>
  <c r="O38" i="47"/>
  <c r="P38" i="47" s="1"/>
  <c r="O37" i="47"/>
  <c r="P37" i="47" s="1"/>
  <c r="O36" i="47"/>
  <c r="P36" i="47" s="1"/>
  <c r="O35" i="47"/>
  <c r="P35" i="47" s="1"/>
  <c r="O34" i="47"/>
  <c r="P34" i="47" s="1"/>
  <c r="O33" i="47"/>
  <c r="P33" i="47" s="1"/>
  <c r="N32" i="47"/>
  <c r="M32" i="47"/>
  <c r="L32" i="47"/>
  <c r="K32" i="47"/>
  <c r="J32" i="47"/>
  <c r="I32" i="47"/>
  <c r="H32" i="47"/>
  <c r="G32" i="47"/>
  <c r="F32" i="47"/>
  <c r="E32" i="47"/>
  <c r="D32" i="47"/>
  <c r="O31" i="47"/>
  <c r="P31" i="47" s="1"/>
  <c r="O30" i="47"/>
  <c r="P30" i="47" s="1"/>
  <c r="O29" i="47"/>
  <c r="P29" i="47" s="1"/>
  <c r="O28" i="47"/>
  <c r="P28" i="47" s="1"/>
  <c r="O27" i="47"/>
  <c r="P27" i="47" s="1"/>
  <c r="O26" i="47"/>
  <c r="P26" i="47" s="1"/>
  <c r="O25" i="47"/>
  <c r="P25" i="47" s="1"/>
  <c r="O24" i="47"/>
  <c r="P24" i="47" s="1"/>
  <c r="O23" i="47"/>
  <c r="P23" i="47" s="1"/>
  <c r="O22" i="47"/>
  <c r="P22" i="47" s="1"/>
  <c r="O21" i="47"/>
  <c r="P21" i="47" s="1"/>
  <c r="N20" i="47"/>
  <c r="M20" i="47"/>
  <c r="L20" i="47"/>
  <c r="K20" i="47"/>
  <c r="J20" i="47"/>
  <c r="I20" i="47"/>
  <c r="H20" i="47"/>
  <c r="G20" i="47"/>
  <c r="F20" i="47"/>
  <c r="E20" i="47"/>
  <c r="D20" i="47"/>
  <c r="O19" i="47"/>
  <c r="P19" i="47" s="1"/>
  <c r="O18" i="47"/>
  <c r="P18" i="47" s="1"/>
  <c r="O17" i="47"/>
  <c r="P17" i="47" s="1"/>
  <c r="N16" i="47"/>
  <c r="M16" i="47"/>
  <c r="L16" i="47"/>
  <c r="K16" i="47"/>
  <c r="J16" i="47"/>
  <c r="I16" i="47"/>
  <c r="H16" i="47"/>
  <c r="G16" i="47"/>
  <c r="F16" i="47"/>
  <c r="E16" i="47"/>
  <c r="D16" i="47"/>
  <c r="O15" i="47"/>
  <c r="P15" i="47" s="1"/>
  <c r="O14" i="47"/>
  <c r="P14" i="47" s="1"/>
  <c r="O13" i="47"/>
  <c r="P13" i="47" s="1"/>
  <c r="O12" i="47"/>
  <c r="P12" i="47" s="1"/>
  <c r="O11" i="47"/>
  <c r="P11" i="47" s="1"/>
  <c r="O10" i="47"/>
  <c r="P10" i="47" s="1"/>
  <c r="O9" i="47"/>
  <c r="P9" i="47" s="1"/>
  <c r="O8" i="47"/>
  <c r="P8" i="47" s="1"/>
  <c r="O7" i="47"/>
  <c r="P7" i="47" s="1"/>
  <c r="O6" i="47"/>
  <c r="P6" i="47" s="1"/>
  <c r="N5" i="47"/>
  <c r="M5" i="47"/>
  <c r="L5" i="47"/>
  <c r="K5" i="47"/>
  <c r="J5" i="47"/>
  <c r="I5" i="47"/>
  <c r="H5" i="47"/>
  <c r="G5" i="47"/>
  <c r="F5" i="47"/>
  <c r="E5" i="47"/>
  <c r="D5" i="47"/>
  <c r="O41" i="48" l="1"/>
  <c r="P41" i="48" s="1"/>
  <c r="J52" i="48"/>
  <c r="O39" i="48"/>
  <c r="P39" i="48" s="1"/>
  <c r="L52" i="48"/>
  <c r="M52" i="48"/>
  <c r="N52" i="48"/>
  <c r="E52" i="48"/>
  <c r="F52" i="48"/>
  <c r="O5" i="48"/>
  <c r="P5" i="48" s="1"/>
  <c r="O16" i="48"/>
  <c r="P16" i="48" s="1"/>
  <c r="O20" i="48"/>
  <c r="P20" i="48" s="1"/>
  <c r="O32" i="48"/>
  <c r="P32" i="48" s="1"/>
  <c r="O50" i="48"/>
  <c r="P50" i="48" s="1"/>
  <c r="G52" i="48"/>
  <c r="H52" i="48"/>
  <c r="I52" i="48"/>
  <c r="D52" i="48"/>
  <c r="K52" i="48"/>
  <c r="O49" i="47"/>
  <c r="P49" i="47" s="1"/>
  <c r="O41" i="47"/>
  <c r="P41" i="47" s="1"/>
  <c r="O39" i="47"/>
  <c r="P39" i="47" s="1"/>
  <c r="O32" i="47"/>
  <c r="P32" i="47" s="1"/>
  <c r="I51" i="47"/>
  <c r="E51" i="47"/>
  <c r="O20" i="47"/>
  <c r="P20" i="47" s="1"/>
  <c r="D51" i="47"/>
  <c r="L51" i="47"/>
  <c r="M51" i="47"/>
  <c r="K51" i="47"/>
  <c r="N51" i="47"/>
  <c r="O16" i="47"/>
  <c r="P16" i="47" s="1"/>
  <c r="J51" i="47"/>
  <c r="H51" i="47"/>
  <c r="G51" i="47"/>
  <c r="O5" i="47"/>
  <c r="P5" i="47" s="1"/>
  <c r="F51" i="47"/>
  <c r="O52" i="48" l="1"/>
  <c r="P52" i="48" s="1"/>
  <c r="O51" i="47"/>
  <c r="P51" i="47" s="1"/>
  <c r="O47" i="46"/>
  <c r="P47" i="46"/>
  <c r="N46" i="46"/>
  <c r="M46" i="46"/>
  <c r="L46" i="46"/>
  <c r="K46" i="46"/>
  <c r="J46" i="46"/>
  <c r="I46" i="46"/>
  <c r="H46" i="46"/>
  <c r="G46" i="46"/>
  <c r="F46" i="46"/>
  <c r="E46" i="46"/>
  <c r="D46" i="46"/>
  <c r="O45" i="46"/>
  <c r="P45" i="46" s="1"/>
  <c r="O44" i="46"/>
  <c r="P44" i="46"/>
  <c r="O43" i="46"/>
  <c r="P43" i="46" s="1"/>
  <c r="O42" i="46"/>
  <c r="P42" i="46"/>
  <c r="O41" i="46"/>
  <c r="P41" i="46"/>
  <c r="O40" i="46"/>
  <c r="P40" i="46" s="1"/>
  <c r="N39" i="46"/>
  <c r="M39" i="46"/>
  <c r="L39" i="46"/>
  <c r="K39" i="46"/>
  <c r="J39" i="46"/>
  <c r="J48" i="46" s="1"/>
  <c r="I39" i="46"/>
  <c r="H39" i="46"/>
  <c r="G39" i="46"/>
  <c r="F39" i="46"/>
  <c r="E39" i="46"/>
  <c r="D39" i="46"/>
  <c r="O38" i="46"/>
  <c r="P38" i="46"/>
  <c r="N37" i="46"/>
  <c r="M37" i="46"/>
  <c r="L37" i="46"/>
  <c r="K37" i="46"/>
  <c r="J37" i="46"/>
  <c r="I37" i="46"/>
  <c r="H37" i="46"/>
  <c r="G37" i="46"/>
  <c r="F37" i="46"/>
  <c r="E37" i="46"/>
  <c r="D37" i="46"/>
  <c r="D48" i="46" s="1"/>
  <c r="O36" i="46"/>
  <c r="P36" i="46" s="1"/>
  <c r="O35" i="46"/>
  <c r="P35" i="46" s="1"/>
  <c r="O34" i="46"/>
  <c r="P34" i="46" s="1"/>
  <c r="O33" i="46"/>
  <c r="P33" i="46" s="1"/>
  <c r="O32" i="46"/>
  <c r="P32" i="46"/>
  <c r="O31" i="46"/>
  <c r="P31" i="46" s="1"/>
  <c r="O30" i="46"/>
  <c r="P30" i="46" s="1"/>
  <c r="O29" i="46"/>
  <c r="P29" i="46"/>
  <c r="N28" i="46"/>
  <c r="M28" i="46"/>
  <c r="L28" i="46"/>
  <c r="K28" i="46"/>
  <c r="J28" i="46"/>
  <c r="I28" i="46"/>
  <c r="H28" i="46"/>
  <c r="G28" i="46"/>
  <c r="F28" i="46"/>
  <c r="E28" i="46"/>
  <c r="D28" i="46"/>
  <c r="O27" i="46"/>
  <c r="P27" i="46" s="1"/>
  <c r="O26" i="46"/>
  <c r="P26" i="46"/>
  <c r="O25" i="46"/>
  <c r="P25" i="46" s="1"/>
  <c r="O24" i="46"/>
  <c r="P24" i="46"/>
  <c r="O23" i="46"/>
  <c r="P23" i="46"/>
  <c r="O22" i="46"/>
  <c r="P22" i="46" s="1"/>
  <c r="O21" i="46"/>
  <c r="P21" i="46"/>
  <c r="O20" i="46"/>
  <c r="P20" i="46"/>
  <c r="O19" i="46"/>
  <c r="P19" i="46" s="1"/>
  <c r="N18" i="46"/>
  <c r="M18" i="46"/>
  <c r="L18" i="46"/>
  <c r="K18" i="46"/>
  <c r="J18" i="46"/>
  <c r="I18" i="46"/>
  <c r="H18" i="46"/>
  <c r="G18" i="46"/>
  <c r="F18" i="46"/>
  <c r="E18" i="46"/>
  <c r="D18" i="46"/>
  <c r="O18" i="46" s="1"/>
  <c r="P18" i="46" s="1"/>
  <c r="O17" i="46"/>
  <c r="P17" i="46"/>
  <c r="O16" i="46"/>
  <c r="P16" i="46" s="1"/>
  <c r="N15" i="46"/>
  <c r="M15" i="46"/>
  <c r="L15" i="46"/>
  <c r="K15" i="46"/>
  <c r="J15" i="46"/>
  <c r="I15" i="46"/>
  <c r="H15" i="46"/>
  <c r="H48" i="46" s="1"/>
  <c r="G15" i="46"/>
  <c r="G48" i="46" s="1"/>
  <c r="F15" i="46"/>
  <c r="F48" i="46" s="1"/>
  <c r="E15" i="46"/>
  <c r="D15" i="46"/>
  <c r="O14" i="46"/>
  <c r="P14" i="46" s="1"/>
  <c r="O13" i="46"/>
  <c r="P13" i="46" s="1"/>
  <c r="O12" i="46"/>
  <c r="P12" i="46"/>
  <c r="O11" i="46"/>
  <c r="P11" i="46"/>
  <c r="O10" i="46"/>
  <c r="P10" i="46" s="1"/>
  <c r="O9" i="46"/>
  <c r="P9" i="46"/>
  <c r="O8" i="46"/>
  <c r="P8" i="46"/>
  <c r="O7" i="46"/>
  <c r="P7" i="46" s="1"/>
  <c r="O6" i="46"/>
  <c r="P6" i="46"/>
  <c r="N5" i="46"/>
  <c r="N48" i="46" s="1"/>
  <c r="M5" i="46"/>
  <c r="M48" i="46" s="1"/>
  <c r="L5" i="46"/>
  <c r="L48" i="46" s="1"/>
  <c r="K5" i="46"/>
  <c r="J5" i="46"/>
  <c r="I5" i="46"/>
  <c r="H5" i="46"/>
  <c r="G5" i="46"/>
  <c r="F5" i="46"/>
  <c r="E5" i="46"/>
  <c r="E48" i="46" s="1"/>
  <c r="D5" i="46"/>
  <c r="N48" i="45"/>
  <c r="O48" i="45" s="1"/>
  <c r="M47" i="45"/>
  <c r="L47" i="45"/>
  <c r="K47" i="45"/>
  <c r="J47" i="45"/>
  <c r="I47" i="45"/>
  <c r="H47" i="45"/>
  <c r="G47" i="45"/>
  <c r="F47" i="45"/>
  <c r="E47" i="45"/>
  <c r="D47" i="45"/>
  <c r="N46" i="45"/>
  <c r="O46" i="45" s="1"/>
  <c r="N45" i="45"/>
  <c r="O45" i="45" s="1"/>
  <c r="N44" i="45"/>
  <c r="O44" i="45" s="1"/>
  <c r="N43" i="45"/>
  <c r="O43" i="45" s="1"/>
  <c r="N42" i="45"/>
  <c r="O42" i="45" s="1"/>
  <c r="N41" i="45"/>
  <c r="O41" i="45"/>
  <c r="M40" i="45"/>
  <c r="L40" i="45"/>
  <c r="K40" i="45"/>
  <c r="J40" i="45"/>
  <c r="I40" i="45"/>
  <c r="H40" i="45"/>
  <c r="G40" i="45"/>
  <c r="F40" i="45"/>
  <c r="E40" i="45"/>
  <c r="D40" i="45"/>
  <c r="N40" i="45" s="1"/>
  <c r="O40" i="45" s="1"/>
  <c r="N39" i="45"/>
  <c r="O39" i="45"/>
  <c r="M38" i="45"/>
  <c r="L38" i="45"/>
  <c r="K38" i="45"/>
  <c r="J38" i="45"/>
  <c r="I38" i="45"/>
  <c r="H38" i="45"/>
  <c r="G38" i="45"/>
  <c r="F38" i="45"/>
  <c r="E38" i="45"/>
  <c r="D38" i="45"/>
  <c r="N37" i="45"/>
  <c r="O37" i="45"/>
  <c r="N36" i="45"/>
  <c r="O36" i="45" s="1"/>
  <c r="N35" i="45"/>
  <c r="O35" i="45"/>
  <c r="N34" i="45"/>
  <c r="O34" i="45"/>
  <c r="N33" i="45"/>
  <c r="O33" i="45" s="1"/>
  <c r="N32" i="45"/>
  <c r="O32" i="45" s="1"/>
  <c r="M31" i="45"/>
  <c r="N31" i="45" s="1"/>
  <c r="O31" i="45" s="1"/>
  <c r="L31" i="45"/>
  <c r="K31" i="45"/>
  <c r="J31" i="45"/>
  <c r="I31" i="45"/>
  <c r="H31" i="45"/>
  <c r="G31" i="45"/>
  <c r="F31" i="45"/>
  <c r="E31" i="45"/>
  <c r="D31" i="45"/>
  <c r="N30" i="45"/>
  <c r="O30" i="45" s="1"/>
  <c r="N29" i="45"/>
  <c r="O29" i="45"/>
  <c r="N28" i="45"/>
  <c r="O28" i="45" s="1"/>
  <c r="N27" i="45"/>
  <c r="O27" i="45"/>
  <c r="N26" i="45"/>
  <c r="O26" i="45"/>
  <c r="N25" i="45"/>
  <c r="O25" i="45" s="1"/>
  <c r="N24" i="45"/>
  <c r="O24" i="45" s="1"/>
  <c r="N23" i="45"/>
  <c r="O23" i="45" s="1"/>
  <c r="N22" i="45"/>
  <c r="O22" i="45" s="1"/>
  <c r="N21" i="45"/>
  <c r="O21" i="45" s="1"/>
  <c r="M20" i="45"/>
  <c r="L20" i="45"/>
  <c r="L49" i="45" s="1"/>
  <c r="K20" i="45"/>
  <c r="J20" i="45"/>
  <c r="I20" i="45"/>
  <c r="H20" i="45"/>
  <c r="G20" i="45"/>
  <c r="F20" i="45"/>
  <c r="E20" i="45"/>
  <c r="D20" i="45"/>
  <c r="N19" i="45"/>
  <c r="O19" i="45"/>
  <c r="N18" i="45"/>
  <c r="O18" i="45"/>
  <c r="N17" i="45"/>
  <c r="O17" i="45" s="1"/>
  <c r="M16" i="45"/>
  <c r="L16" i="45"/>
  <c r="K16" i="45"/>
  <c r="J16" i="45"/>
  <c r="I16" i="45"/>
  <c r="H16" i="45"/>
  <c r="G16" i="45"/>
  <c r="F16" i="45"/>
  <c r="E16" i="45"/>
  <c r="D16" i="45"/>
  <c r="N16" i="45" s="1"/>
  <c r="O16" i="45" s="1"/>
  <c r="N15" i="45"/>
  <c r="O15" i="45" s="1"/>
  <c r="N14" i="45"/>
  <c r="O14" i="45" s="1"/>
  <c r="N13" i="45"/>
  <c r="O13" i="45" s="1"/>
  <c r="N12" i="45"/>
  <c r="O12" i="45" s="1"/>
  <c r="N11" i="45"/>
  <c r="O11" i="45"/>
  <c r="N10" i="45"/>
  <c r="O10" i="45" s="1"/>
  <c r="N9" i="45"/>
  <c r="O9" i="45" s="1"/>
  <c r="N8" i="45"/>
  <c r="O8" i="45" s="1"/>
  <c r="N7" i="45"/>
  <c r="O7" i="45" s="1"/>
  <c r="N6" i="45"/>
  <c r="O6" i="45" s="1"/>
  <c r="M5" i="45"/>
  <c r="M49" i="45" s="1"/>
  <c r="L5" i="45"/>
  <c r="K5" i="45"/>
  <c r="J5" i="45"/>
  <c r="I5" i="45"/>
  <c r="H5" i="45"/>
  <c r="H49" i="45" s="1"/>
  <c r="G5" i="45"/>
  <c r="F5" i="45"/>
  <c r="E5" i="45"/>
  <c r="D5" i="45"/>
  <c r="D49" i="45" s="1"/>
  <c r="N51" i="44"/>
  <c r="O51" i="44" s="1"/>
  <c r="M50" i="44"/>
  <c r="L50" i="44"/>
  <c r="K50" i="44"/>
  <c r="J50" i="44"/>
  <c r="I50" i="44"/>
  <c r="H50" i="44"/>
  <c r="G50" i="44"/>
  <c r="N50" i="44" s="1"/>
  <c r="O50" i="44" s="1"/>
  <c r="F50" i="44"/>
  <c r="E50" i="44"/>
  <c r="D50" i="44"/>
  <c r="N49" i="44"/>
  <c r="O49" i="44" s="1"/>
  <c r="N48" i="44"/>
  <c r="O48" i="44"/>
  <c r="N47" i="44"/>
  <c r="O47" i="44" s="1"/>
  <c r="N46" i="44"/>
  <c r="O46" i="44" s="1"/>
  <c r="N45" i="44"/>
  <c r="O45" i="44" s="1"/>
  <c r="N44" i="44"/>
  <c r="O44" i="44" s="1"/>
  <c r="N43" i="44"/>
  <c r="O43" i="44" s="1"/>
  <c r="M42" i="44"/>
  <c r="L42" i="44"/>
  <c r="K42" i="44"/>
  <c r="J42" i="44"/>
  <c r="I42" i="44"/>
  <c r="H42" i="44"/>
  <c r="G42" i="44"/>
  <c r="F42" i="44"/>
  <c r="E42" i="44"/>
  <c r="D42" i="44"/>
  <c r="N41" i="44"/>
  <c r="O41" i="44" s="1"/>
  <c r="M40" i="44"/>
  <c r="L40" i="44"/>
  <c r="K40" i="44"/>
  <c r="J40" i="44"/>
  <c r="I40" i="44"/>
  <c r="H40" i="44"/>
  <c r="G40" i="44"/>
  <c r="F40" i="44"/>
  <c r="E40" i="44"/>
  <c r="D40" i="44"/>
  <c r="D52" i="44" s="1"/>
  <c r="N39" i="44"/>
  <c r="O39" i="44" s="1"/>
  <c r="N38" i="44"/>
  <c r="O38" i="44"/>
  <c r="N37" i="44"/>
  <c r="O37" i="44" s="1"/>
  <c r="N36" i="44"/>
  <c r="O36" i="44" s="1"/>
  <c r="N35" i="44"/>
  <c r="O35" i="44" s="1"/>
  <c r="N34" i="44"/>
  <c r="O34" i="44" s="1"/>
  <c r="N33" i="44"/>
  <c r="O33" i="44" s="1"/>
  <c r="M32" i="44"/>
  <c r="L32" i="44"/>
  <c r="K32" i="44"/>
  <c r="J32" i="44"/>
  <c r="I32" i="44"/>
  <c r="H32" i="44"/>
  <c r="G32" i="44"/>
  <c r="F32" i="44"/>
  <c r="E32" i="44"/>
  <c r="D32" i="44"/>
  <c r="N32" i="44" s="1"/>
  <c r="O32" i="44" s="1"/>
  <c r="N31" i="44"/>
  <c r="O31" i="44" s="1"/>
  <c r="N30" i="44"/>
  <c r="O30" i="44" s="1"/>
  <c r="N29" i="44"/>
  <c r="O29" i="44" s="1"/>
  <c r="N28" i="44"/>
  <c r="O28" i="44" s="1"/>
  <c r="N27" i="44"/>
  <c r="O27" i="44" s="1"/>
  <c r="N26" i="44"/>
  <c r="O26" i="44" s="1"/>
  <c r="N25" i="44"/>
  <c r="O25" i="44" s="1"/>
  <c r="N24" i="44"/>
  <c r="O24" i="44"/>
  <c r="N23" i="44"/>
  <c r="O23" i="44" s="1"/>
  <c r="N22" i="44"/>
  <c r="O22" i="44" s="1"/>
  <c r="N21" i="44"/>
  <c r="O21" i="44" s="1"/>
  <c r="M20" i="44"/>
  <c r="L20" i="44"/>
  <c r="K20" i="44"/>
  <c r="J20" i="44"/>
  <c r="I20" i="44"/>
  <c r="H20" i="44"/>
  <c r="G20" i="44"/>
  <c r="F20" i="44"/>
  <c r="E20" i="44"/>
  <c r="N20" i="44" s="1"/>
  <c r="O20" i="44" s="1"/>
  <c r="D20" i="44"/>
  <c r="N19" i="44"/>
  <c r="O19" i="44" s="1"/>
  <c r="N18" i="44"/>
  <c r="O18" i="44" s="1"/>
  <c r="N17" i="44"/>
  <c r="O17" i="44" s="1"/>
  <c r="M16" i="44"/>
  <c r="L16" i="44"/>
  <c r="K16" i="44"/>
  <c r="K52" i="44" s="1"/>
  <c r="J16" i="44"/>
  <c r="J52" i="44" s="1"/>
  <c r="I16" i="44"/>
  <c r="H16" i="44"/>
  <c r="G16" i="44"/>
  <c r="G52" i="44" s="1"/>
  <c r="F16" i="44"/>
  <c r="E16" i="44"/>
  <c r="D16" i="44"/>
  <c r="N16" i="44" s="1"/>
  <c r="O16" i="44" s="1"/>
  <c r="N15" i="44"/>
  <c r="O15" i="44" s="1"/>
  <c r="N14" i="44"/>
  <c r="O14" i="44"/>
  <c r="N13" i="44"/>
  <c r="O13" i="44" s="1"/>
  <c r="N12" i="44"/>
  <c r="O12" i="44" s="1"/>
  <c r="N11" i="44"/>
  <c r="O11" i="44" s="1"/>
  <c r="N10" i="44"/>
  <c r="O10" i="44" s="1"/>
  <c r="N9" i="44"/>
  <c r="O9" i="44" s="1"/>
  <c r="N8" i="44"/>
  <c r="O8" i="44"/>
  <c r="N7" i="44"/>
  <c r="O7" i="44" s="1"/>
  <c r="N6" i="44"/>
  <c r="O6" i="44" s="1"/>
  <c r="M5" i="44"/>
  <c r="M52" i="44" s="1"/>
  <c r="L5" i="44"/>
  <c r="N5" i="44" s="1"/>
  <c r="O5" i="44" s="1"/>
  <c r="K5" i="44"/>
  <c r="J5" i="44"/>
  <c r="I5" i="44"/>
  <c r="I52" i="44" s="1"/>
  <c r="H5" i="44"/>
  <c r="G5" i="44"/>
  <c r="F5" i="44"/>
  <c r="E5" i="44"/>
  <c r="D5" i="44"/>
  <c r="N53" i="43"/>
  <c r="O53" i="43" s="1"/>
  <c r="M52" i="43"/>
  <c r="L52" i="43"/>
  <c r="K52" i="43"/>
  <c r="J52" i="43"/>
  <c r="I52" i="43"/>
  <c r="H52" i="43"/>
  <c r="G52" i="43"/>
  <c r="F52" i="43"/>
  <c r="E52" i="43"/>
  <c r="D52" i="43"/>
  <c r="N52" i="43" s="1"/>
  <c r="O52" i="43" s="1"/>
  <c r="N51" i="43"/>
  <c r="O51" i="43" s="1"/>
  <c r="N50" i="43"/>
  <c r="O50" i="43" s="1"/>
  <c r="N49" i="43"/>
  <c r="O49" i="43" s="1"/>
  <c r="N48" i="43"/>
  <c r="O48" i="43" s="1"/>
  <c r="N47" i="43"/>
  <c r="O47" i="43" s="1"/>
  <c r="N46" i="43"/>
  <c r="O46" i="43" s="1"/>
  <c r="N45" i="43"/>
  <c r="O45" i="43" s="1"/>
  <c r="N44" i="43"/>
  <c r="O44" i="43" s="1"/>
  <c r="M43" i="43"/>
  <c r="L43" i="43"/>
  <c r="K43" i="43"/>
  <c r="J43" i="43"/>
  <c r="N43" i="43" s="1"/>
  <c r="O43" i="43" s="1"/>
  <c r="I43" i="43"/>
  <c r="H43" i="43"/>
  <c r="G43" i="43"/>
  <c r="F43" i="43"/>
  <c r="E43" i="43"/>
  <c r="D43" i="43"/>
  <c r="N42" i="43"/>
  <c r="O42" i="43" s="1"/>
  <c r="M41" i="43"/>
  <c r="L41" i="43"/>
  <c r="K41" i="43"/>
  <c r="J41" i="43"/>
  <c r="I41" i="43"/>
  <c r="H41" i="43"/>
  <c r="G41" i="43"/>
  <c r="F41" i="43"/>
  <c r="E41" i="43"/>
  <c r="D41" i="43"/>
  <c r="N40" i="43"/>
  <c r="O40" i="43" s="1"/>
  <c r="N39" i="43"/>
  <c r="O39" i="43" s="1"/>
  <c r="N38" i="43"/>
  <c r="O38" i="43" s="1"/>
  <c r="N37" i="43"/>
  <c r="O37" i="43"/>
  <c r="N36" i="43"/>
  <c r="O36" i="43" s="1"/>
  <c r="N35" i="43"/>
  <c r="O35" i="43" s="1"/>
  <c r="N34" i="43"/>
  <c r="O34" i="43" s="1"/>
  <c r="M33" i="43"/>
  <c r="L33" i="43"/>
  <c r="K33" i="43"/>
  <c r="J33" i="43"/>
  <c r="I33" i="43"/>
  <c r="H33" i="43"/>
  <c r="G33" i="43"/>
  <c r="F33" i="43"/>
  <c r="E33" i="43"/>
  <c r="D33" i="43"/>
  <c r="N32" i="43"/>
  <c r="O32" i="43" s="1"/>
  <c r="N31" i="43"/>
  <c r="O31" i="43" s="1"/>
  <c r="N30" i="43"/>
  <c r="O30" i="43" s="1"/>
  <c r="N29" i="43"/>
  <c r="O29" i="43"/>
  <c r="N28" i="43"/>
  <c r="O28" i="43" s="1"/>
  <c r="N27" i="43"/>
  <c r="O27" i="43" s="1"/>
  <c r="N26" i="43"/>
  <c r="O26" i="43" s="1"/>
  <c r="N25" i="43"/>
  <c r="O25" i="43" s="1"/>
  <c r="N24" i="43"/>
  <c r="O24" i="43" s="1"/>
  <c r="N23" i="43"/>
  <c r="O23" i="43"/>
  <c r="N22" i="43"/>
  <c r="O22" i="43" s="1"/>
  <c r="N21" i="43"/>
  <c r="O21" i="43" s="1"/>
  <c r="M20" i="43"/>
  <c r="L20" i="43"/>
  <c r="K20" i="43"/>
  <c r="J20" i="43"/>
  <c r="I20" i="43"/>
  <c r="H20" i="43"/>
  <c r="G20" i="43"/>
  <c r="F20" i="43"/>
  <c r="F54" i="43" s="1"/>
  <c r="E20" i="43"/>
  <c r="D20" i="43"/>
  <c r="N20" i="43" s="1"/>
  <c r="O20" i="43" s="1"/>
  <c r="N19" i="43"/>
  <c r="O19" i="43" s="1"/>
  <c r="N18" i="43"/>
  <c r="O18" i="43" s="1"/>
  <c r="N17" i="43"/>
  <c r="O17" i="43" s="1"/>
  <c r="M16" i="43"/>
  <c r="L16" i="43"/>
  <c r="K16" i="43"/>
  <c r="J16" i="43"/>
  <c r="I16" i="43"/>
  <c r="I54" i="43" s="1"/>
  <c r="H16" i="43"/>
  <c r="G16" i="43"/>
  <c r="F16" i="43"/>
  <c r="E16" i="43"/>
  <c r="E54" i="43" s="1"/>
  <c r="D16" i="43"/>
  <c r="N15" i="43"/>
  <c r="O15" i="43" s="1"/>
  <c r="N14" i="43"/>
  <c r="O14" i="43" s="1"/>
  <c r="N13" i="43"/>
  <c r="O13" i="43"/>
  <c r="N12" i="43"/>
  <c r="O12" i="43" s="1"/>
  <c r="N11" i="43"/>
  <c r="O11" i="43" s="1"/>
  <c r="N10" i="43"/>
  <c r="O10" i="43" s="1"/>
  <c r="N9" i="43"/>
  <c r="O9" i="43" s="1"/>
  <c r="N8" i="43"/>
  <c r="O8" i="43" s="1"/>
  <c r="N7" i="43"/>
  <c r="O7" i="43"/>
  <c r="N6" i="43"/>
  <c r="O6" i="43" s="1"/>
  <c r="M5" i="43"/>
  <c r="M54" i="43" s="1"/>
  <c r="L5" i="43"/>
  <c r="L54" i="43" s="1"/>
  <c r="K5" i="43"/>
  <c r="K54" i="43" s="1"/>
  <c r="J5" i="43"/>
  <c r="N5" i="43" s="1"/>
  <c r="O5" i="43" s="1"/>
  <c r="I5" i="43"/>
  <c r="H5" i="43"/>
  <c r="G5" i="43"/>
  <c r="F5" i="43"/>
  <c r="E5" i="43"/>
  <c r="D5" i="43"/>
  <c r="D54" i="43" s="1"/>
  <c r="N52" i="42"/>
  <c r="O52" i="42" s="1"/>
  <c r="N51" i="42"/>
  <c r="O51" i="42" s="1"/>
  <c r="M50" i="42"/>
  <c r="L50" i="42"/>
  <c r="K50" i="42"/>
  <c r="J50" i="42"/>
  <c r="I50" i="42"/>
  <c r="H50" i="42"/>
  <c r="G50" i="42"/>
  <c r="F50" i="42"/>
  <c r="E50" i="42"/>
  <c r="D50" i="42"/>
  <c r="N49" i="42"/>
  <c r="O49" i="42" s="1"/>
  <c r="N48" i="42"/>
  <c r="O48" i="42" s="1"/>
  <c r="N47" i="42"/>
  <c r="O47" i="42" s="1"/>
  <c r="N46" i="42"/>
  <c r="O46" i="42" s="1"/>
  <c r="N45" i="42"/>
  <c r="O45" i="42" s="1"/>
  <c r="N44" i="42"/>
  <c r="O44" i="42" s="1"/>
  <c r="M43" i="42"/>
  <c r="L43" i="42"/>
  <c r="K43" i="42"/>
  <c r="J43" i="42"/>
  <c r="I43" i="42"/>
  <c r="H43" i="42"/>
  <c r="G43" i="42"/>
  <c r="F43" i="42"/>
  <c r="E43" i="42"/>
  <c r="D43" i="42"/>
  <c r="N42" i="42"/>
  <c r="O42" i="42" s="1"/>
  <c r="M41" i="42"/>
  <c r="L41" i="42"/>
  <c r="K41" i="42"/>
  <c r="J41" i="42"/>
  <c r="I41" i="42"/>
  <c r="H41" i="42"/>
  <c r="G41" i="42"/>
  <c r="F41" i="42"/>
  <c r="E41" i="42"/>
  <c r="D41" i="42"/>
  <c r="N40" i="42"/>
  <c r="O40" i="42" s="1"/>
  <c r="N39" i="42"/>
  <c r="O39" i="42" s="1"/>
  <c r="N38" i="42"/>
  <c r="O38" i="42" s="1"/>
  <c r="N37" i="42"/>
  <c r="O37" i="42" s="1"/>
  <c r="N36" i="42"/>
  <c r="O36" i="42" s="1"/>
  <c r="N35" i="42"/>
  <c r="O35" i="42" s="1"/>
  <c r="M34" i="42"/>
  <c r="L34" i="42"/>
  <c r="K34" i="42"/>
  <c r="J34" i="42"/>
  <c r="I34" i="42"/>
  <c r="H34" i="42"/>
  <c r="G34" i="42"/>
  <c r="F34" i="42"/>
  <c r="E34" i="42"/>
  <c r="D34" i="42"/>
  <c r="N33" i="42"/>
  <c r="O33" i="42" s="1"/>
  <c r="N32" i="42"/>
  <c r="O32" i="42" s="1"/>
  <c r="N31" i="42"/>
  <c r="O31" i="42" s="1"/>
  <c r="N30" i="42"/>
  <c r="O30" i="42" s="1"/>
  <c r="N29" i="42"/>
  <c r="O29" i="42" s="1"/>
  <c r="N28" i="42"/>
  <c r="O28" i="42" s="1"/>
  <c r="N27" i="42"/>
  <c r="O27" i="42"/>
  <c r="N26" i="42"/>
  <c r="O26" i="42" s="1"/>
  <c r="N25" i="42"/>
  <c r="O25" i="42" s="1"/>
  <c r="N24" i="42"/>
  <c r="O24" i="42" s="1"/>
  <c r="N23" i="42"/>
  <c r="O23" i="42" s="1"/>
  <c r="N22" i="42"/>
  <c r="O22" i="42" s="1"/>
  <c r="N21" i="42"/>
  <c r="O21" i="42"/>
  <c r="M20" i="42"/>
  <c r="L20" i="42"/>
  <c r="K20" i="42"/>
  <c r="J20" i="42"/>
  <c r="I20" i="42"/>
  <c r="H20" i="42"/>
  <c r="G20" i="42"/>
  <c r="F20" i="42"/>
  <c r="E20" i="42"/>
  <c r="E53" i="42" s="1"/>
  <c r="D20" i="42"/>
  <c r="N19" i="42"/>
  <c r="O19" i="42"/>
  <c r="N18" i="42"/>
  <c r="O18" i="42" s="1"/>
  <c r="N17" i="42"/>
  <c r="O17" i="42" s="1"/>
  <c r="M16" i="42"/>
  <c r="L16" i="42"/>
  <c r="K16" i="42"/>
  <c r="J16" i="42"/>
  <c r="I16" i="42"/>
  <c r="H16" i="42"/>
  <c r="G16" i="42"/>
  <c r="N16" i="42" s="1"/>
  <c r="O16" i="42" s="1"/>
  <c r="F16" i="42"/>
  <c r="E16" i="42"/>
  <c r="D16" i="42"/>
  <c r="N15" i="42"/>
  <c r="O15" i="42" s="1"/>
  <c r="N14" i="42"/>
  <c r="O14" i="42" s="1"/>
  <c r="N13" i="42"/>
  <c r="O13" i="42" s="1"/>
  <c r="N12" i="42"/>
  <c r="O12" i="42" s="1"/>
  <c r="N11" i="42"/>
  <c r="O11" i="42"/>
  <c r="N10" i="42"/>
  <c r="O10" i="42" s="1"/>
  <c r="N9" i="42"/>
  <c r="O9" i="42" s="1"/>
  <c r="N8" i="42"/>
  <c r="O8" i="42" s="1"/>
  <c r="N7" i="42"/>
  <c r="O7" i="42" s="1"/>
  <c r="N6" i="42"/>
  <c r="O6" i="42" s="1"/>
  <c r="M5" i="42"/>
  <c r="L5" i="42"/>
  <c r="K5" i="42"/>
  <c r="J5" i="42"/>
  <c r="J53" i="42" s="1"/>
  <c r="I5" i="42"/>
  <c r="I53" i="42" s="1"/>
  <c r="H5" i="42"/>
  <c r="H53" i="42" s="1"/>
  <c r="G5" i="42"/>
  <c r="F5" i="42"/>
  <c r="E5" i="42"/>
  <c r="D5" i="42"/>
  <c r="N51" i="41"/>
  <c r="O51" i="41" s="1"/>
  <c r="N50" i="41"/>
  <c r="O50" i="41"/>
  <c r="M49" i="41"/>
  <c r="L49" i="41"/>
  <c r="K49" i="41"/>
  <c r="J49" i="41"/>
  <c r="I49" i="41"/>
  <c r="N49" i="41" s="1"/>
  <c r="O49" i="41" s="1"/>
  <c r="H49" i="41"/>
  <c r="G49" i="41"/>
  <c r="F49" i="41"/>
  <c r="E49" i="41"/>
  <c r="D49" i="41"/>
  <c r="N48" i="41"/>
  <c r="O48" i="41"/>
  <c r="N47" i="41"/>
  <c r="O47" i="41" s="1"/>
  <c r="N46" i="41"/>
  <c r="O46" i="41" s="1"/>
  <c r="N45" i="41"/>
  <c r="O45" i="41" s="1"/>
  <c r="N44" i="41"/>
  <c r="O44" i="41" s="1"/>
  <c r="N43" i="41"/>
  <c r="O43" i="41" s="1"/>
  <c r="M42" i="41"/>
  <c r="L42" i="41"/>
  <c r="K42" i="41"/>
  <c r="J42" i="41"/>
  <c r="I42" i="41"/>
  <c r="H42" i="41"/>
  <c r="G42" i="41"/>
  <c r="F42" i="41"/>
  <c r="E42" i="41"/>
  <c r="D42" i="41"/>
  <c r="N41" i="41"/>
  <c r="O41" i="41" s="1"/>
  <c r="M40" i="41"/>
  <c r="L40" i="41"/>
  <c r="K40" i="41"/>
  <c r="J40" i="41"/>
  <c r="I40" i="41"/>
  <c r="H40" i="41"/>
  <c r="G40" i="41"/>
  <c r="F40" i="41"/>
  <c r="E40" i="41"/>
  <c r="D40" i="41"/>
  <c r="N39" i="41"/>
  <c r="O39" i="41" s="1"/>
  <c r="N38" i="41"/>
  <c r="O38" i="41"/>
  <c r="N37" i="41"/>
  <c r="O37" i="41" s="1"/>
  <c r="N36" i="41"/>
  <c r="O36" i="41" s="1"/>
  <c r="N35" i="41"/>
  <c r="O35" i="41" s="1"/>
  <c r="N34" i="41"/>
  <c r="O34" i="41" s="1"/>
  <c r="M33" i="41"/>
  <c r="L33" i="41"/>
  <c r="K33" i="41"/>
  <c r="J33" i="41"/>
  <c r="I33" i="41"/>
  <c r="H33" i="41"/>
  <c r="G33" i="41"/>
  <c r="F33" i="41"/>
  <c r="F52" i="41" s="1"/>
  <c r="E33" i="41"/>
  <c r="D33" i="41"/>
  <c r="N32" i="41"/>
  <c r="O32" i="41" s="1"/>
  <c r="N31" i="41"/>
  <c r="O31" i="41" s="1"/>
  <c r="N30" i="41"/>
  <c r="O30" i="41"/>
  <c r="N29" i="41"/>
  <c r="O29" i="41" s="1"/>
  <c r="N28" i="41"/>
  <c r="O28" i="41" s="1"/>
  <c r="N27" i="41"/>
  <c r="O27" i="41" s="1"/>
  <c r="N26" i="41"/>
  <c r="O26" i="41" s="1"/>
  <c r="N25" i="41"/>
  <c r="O25" i="41" s="1"/>
  <c r="N24" i="41"/>
  <c r="O24" i="41" s="1"/>
  <c r="N23" i="41"/>
  <c r="O23" i="41" s="1"/>
  <c r="N22" i="41"/>
  <c r="O22" i="41" s="1"/>
  <c r="N21" i="41"/>
  <c r="O21" i="41" s="1"/>
  <c r="M20" i="41"/>
  <c r="L20" i="41"/>
  <c r="K20" i="41"/>
  <c r="J20" i="41"/>
  <c r="I20" i="41"/>
  <c r="H20" i="41"/>
  <c r="G20" i="41"/>
  <c r="F20" i="41"/>
  <c r="E20" i="41"/>
  <c r="D20" i="41"/>
  <c r="N19" i="41"/>
  <c r="O19" i="41" s="1"/>
  <c r="N18" i="41"/>
  <c r="O18" i="41" s="1"/>
  <c r="N17" i="41"/>
  <c r="O17" i="41" s="1"/>
  <c r="M16" i="41"/>
  <c r="L16" i="41"/>
  <c r="L52" i="41" s="1"/>
  <c r="K16" i="41"/>
  <c r="K52" i="41" s="1"/>
  <c r="J16" i="41"/>
  <c r="I16" i="41"/>
  <c r="H16" i="41"/>
  <c r="G16" i="41"/>
  <c r="F16" i="41"/>
  <c r="E16" i="41"/>
  <c r="D16" i="41"/>
  <c r="D52" i="41" s="1"/>
  <c r="N15" i="41"/>
  <c r="O15" i="41" s="1"/>
  <c r="N14" i="41"/>
  <c r="O14" i="41" s="1"/>
  <c r="N13" i="41"/>
  <c r="O13" i="41" s="1"/>
  <c r="N12" i="41"/>
  <c r="O12" i="41" s="1"/>
  <c r="N11" i="41"/>
  <c r="O11" i="41" s="1"/>
  <c r="N10" i="41"/>
  <c r="O10" i="41" s="1"/>
  <c r="N9" i="41"/>
  <c r="O9" i="41" s="1"/>
  <c r="N8" i="41"/>
  <c r="O8" i="41"/>
  <c r="N7" i="41"/>
  <c r="O7" i="41" s="1"/>
  <c r="N6" i="41"/>
  <c r="O6" i="41" s="1"/>
  <c r="M5" i="41"/>
  <c r="M52" i="41" s="1"/>
  <c r="L5" i="41"/>
  <c r="K5" i="41"/>
  <c r="J5" i="41"/>
  <c r="I5" i="41"/>
  <c r="H5" i="41"/>
  <c r="H52" i="41" s="1"/>
  <c r="G5" i="41"/>
  <c r="F5" i="41"/>
  <c r="E5" i="41"/>
  <c r="D5" i="41"/>
  <c r="N49" i="40"/>
  <c r="O49" i="40" s="1"/>
  <c r="M48" i="40"/>
  <c r="L48" i="40"/>
  <c r="K48" i="40"/>
  <c r="J48" i="40"/>
  <c r="I48" i="40"/>
  <c r="H48" i="40"/>
  <c r="G48" i="40"/>
  <c r="F48" i="40"/>
  <c r="E48" i="40"/>
  <c r="D48" i="40"/>
  <c r="N47" i="40"/>
  <c r="O47" i="40" s="1"/>
  <c r="N46" i="40"/>
  <c r="O46" i="40" s="1"/>
  <c r="N45" i="40"/>
  <c r="O45" i="40" s="1"/>
  <c r="N44" i="40"/>
  <c r="O44" i="40" s="1"/>
  <c r="N43" i="40"/>
  <c r="O43" i="40"/>
  <c r="M42" i="40"/>
  <c r="L42" i="40"/>
  <c r="K42" i="40"/>
  <c r="J42" i="40"/>
  <c r="I42" i="40"/>
  <c r="H42" i="40"/>
  <c r="G42" i="40"/>
  <c r="F42" i="40"/>
  <c r="E42" i="40"/>
  <c r="D42" i="40"/>
  <c r="N42" i="40" s="1"/>
  <c r="O42" i="40" s="1"/>
  <c r="N41" i="40"/>
  <c r="O41" i="40"/>
  <c r="M40" i="40"/>
  <c r="L40" i="40"/>
  <c r="K40" i="40"/>
  <c r="J40" i="40"/>
  <c r="I40" i="40"/>
  <c r="H40" i="40"/>
  <c r="G40" i="40"/>
  <c r="F40" i="40"/>
  <c r="E40" i="40"/>
  <c r="D40" i="40"/>
  <c r="N39" i="40"/>
  <c r="O39" i="40" s="1"/>
  <c r="N38" i="40"/>
  <c r="O38" i="40" s="1"/>
  <c r="N37" i="40"/>
  <c r="O37" i="40" s="1"/>
  <c r="N36" i="40"/>
  <c r="O36" i="40" s="1"/>
  <c r="N35" i="40"/>
  <c r="O35" i="40" s="1"/>
  <c r="N34" i="40"/>
  <c r="O34" i="40" s="1"/>
  <c r="N33" i="40"/>
  <c r="O33" i="40"/>
  <c r="M32" i="40"/>
  <c r="L32" i="40"/>
  <c r="K32" i="40"/>
  <c r="N32" i="40" s="1"/>
  <c r="O32" i="40" s="1"/>
  <c r="J32" i="40"/>
  <c r="I32" i="40"/>
  <c r="H32" i="40"/>
  <c r="G32" i="40"/>
  <c r="F32" i="40"/>
  <c r="E32" i="40"/>
  <c r="D32" i="40"/>
  <c r="N31" i="40"/>
  <c r="O31" i="40" s="1"/>
  <c r="N30" i="40"/>
  <c r="O30" i="40" s="1"/>
  <c r="N29" i="40"/>
  <c r="O29" i="40" s="1"/>
  <c r="N28" i="40"/>
  <c r="O28" i="40" s="1"/>
  <c r="N27" i="40"/>
  <c r="O27" i="40" s="1"/>
  <c r="N26" i="40"/>
  <c r="O26" i="40" s="1"/>
  <c r="N25" i="40"/>
  <c r="O25" i="40"/>
  <c r="N24" i="40"/>
  <c r="O24" i="40" s="1"/>
  <c r="N23" i="40"/>
  <c r="O23" i="40" s="1"/>
  <c r="N22" i="40"/>
  <c r="O22" i="40" s="1"/>
  <c r="N21" i="40"/>
  <c r="O21" i="40" s="1"/>
  <c r="M20" i="40"/>
  <c r="L20" i="40"/>
  <c r="K20" i="40"/>
  <c r="J20" i="40"/>
  <c r="I20" i="40"/>
  <c r="H20" i="40"/>
  <c r="G20" i="40"/>
  <c r="F20" i="40"/>
  <c r="E20" i="40"/>
  <c r="D20" i="40"/>
  <c r="N19" i="40"/>
  <c r="O19" i="40" s="1"/>
  <c r="N18" i="40"/>
  <c r="O18" i="40" s="1"/>
  <c r="N17" i="40"/>
  <c r="O17" i="40"/>
  <c r="M16" i="40"/>
  <c r="L16" i="40"/>
  <c r="K16" i="40"/>
  <c r="J16" i="40"/>
  <c r="I16" i="40"/>
  <c r="I50" i="40" s="1"/>
  <c r="H16" i="40"/>
  <c r="G16" i="40"/>
  <c r="F16" i="40"/>
  <c r="E16" i="40"/>
  <c r="D16" i="40"/>
  <c r="N15" i="40"/>
  <c r="O15" i="40"/>
  <c r="N14" i="40"/>
  <c r="O14" i="40" s="1"/>
  <c r="N13" i="40"/>
  <c r="O13" i="40" s="1"/>
  <c r="N12" i="40"/>
  <c r="O12" i="40" s="1"/>
  <c r="N11" i="40"/>
  <c r="O11" i="40" s="1"/>
  <c r="N10" i="40"/>
  <c r="O10" i="40" s="1"/>
  <c r="N9" i="40"/>
  <c r="O9" i="40" s="1"/>
  <c r="N8" i="40"/>
  <c r="O8" i="40" s="1"/>
  <c r="N7" i="40"/>
  <c r="O7" i="40" s="1"/>
  <c r="N6" i="40"/>
  <c r="O6" i="40" s="1"/>
  <c r="M5" i="40"/>
  <c r="M50" i="40" s="1"/>
  <c r="L5" i="40"/>
  <c r="L50" i="40" s="1"/>
  <c r="K5" i="40"/>
  <c r="J5" i="40"/>
  <c r="J50" i="40" s="1"/>
  <c r="I5" i="40"/>
  <c r="H5" i="40"/>
  <c r="G5" i="40"/>
  <c r="G50" i="40" s="1"/>
  <c r="F5" i="40"/>
  <c r="E5" i="40"/>
  <c r="D5" i="40"/>
  <c r="D50" i="40" s="1"/>
  <c r="N50" i="39"/>
  <c r="O50" i="39" s="1"/>
  <c r="M49" i="39"/>
  <c r="L49" i="39"/>
  <c r="K49" i="39"/>
  <c r="J49" i="39"/>
  <c r="I49" i="39"/>
  <c r="H49" i="39"/>
  <c r="G49" i="39"/>
  <c r="F49" i="39"/>
  <c r="E49" i="39"/>
  <c r="D49" i="39"/>
  <c r="N48" i="39"/>
  <c r="O48" i="39" s="1"/>
  <c r="N47" i="39"/>
  <c r="O47" i="39" s="1"/>
  <c r="N46" i="39"/>
  <c r="O46" i="39" s="1"/>
  <c r="N45" i="39"/>
  <c r="O45" i="39"/>
  <c r="N44" i="39"/>
  <c r="O44" i="39" s="1"/>
  <c r="N43" i="39"/>
  <c r="O43" i="39" s="1"/>
  <c r="M42" i="39"/>
  <c r="L42" i="39"/>
  <c r="K42" i="39"/>
  <c r="J42" i="39"/>
  <c r="N42" i="39" s="1"/>
  <c r="O42" i="39" s="1"/>
  <c r="I42" i="39"/>
  <c r="H42" i="39"/>
  <c r="G42" i="39"/>
  <c r="F42" i="39"/>
  <c r="E42" i="39"/>
  <c r="D42" i="39"/>
  <c r="N41" i="39"/>
  <c r="O41" i="39" s="1"/>
  <c r="N40" i="39"/>
  <c r="O40" i="39" s="1"/>
  <c r="M39" i="39"/>
  <c r="L39" i="39"/>
  <c r="K39" i="39"/>
  <c r="J39" i="39"/>
  <c r="I39" i="39"/>
  <c r="H39" i="39"/>
  <c r="G39" i="39"/>
  <c r="F39" i="39"/>
  <c r="E39" i="39"/>
  <c r="D39" i="39"/>
  <c r="N38" i="39"/>
  <c r="O38" i="39" s="1"/>
  <c r="N37" i="39"/>
  <c r="O37" i="39" s="1"/>
  <c r="N36" i="39"/>
  <c r="O36" i="39" s="1"/>
  <c r="N35" i="39"/>
  <c r="O35" i="39"/>
  <c r="N34" i="39"/>
  <c r="O34" i="39" s="1"/>
  <c r="N33" i="39"/>
  <c r="O33" i="39" s="1"/>
  <c r="N32" i="39"/>
  <c r="O32" i="39" s="1"/>
  <c r="M31" i="39"/>
  <c r="L31" i="39"/>
  <c r="K31" i="39"/>
  <c r="J31" i="39"/>
  <c r="I31" i="39"/>
  <c r="H31" i="39"/>
  <c r="G31" i="39"/>
  <c r="F31" i="39"/>
  <c r="E31" i="39"/>
  <c r="D31" i="39"/>
  <c r="N30" i="39"/>
  <c r="O30" i="39" s="1"/>
  <c r="N29" i="39"/>
  <c r="O29" i="39" s="1"/>
  <c r="N28" i="39"/>
  <c r="O28" i="39" s="1"/>
  <c r="N27" i="39"/>
  <c r="O27" i="39" s="1"/>
  <c r="N26" i="39"/>
  <c r="O26" i="39" s="1"/>
  <c r="N25" i="39"/>
  <c r="O25" i="39" s="1"/>
  <c r="N24" i="39"/>
  <c r="O24" i="39" s="1"/>
  <c r="N23" i="39"/>
  <c r="O23" i="39" s="1"/>
  <c r="N22" i="39"/>
  <c r="O22" i="39" s="1"/>
  <c r="N21" i="39"/>
  <c r="O21" i="39"/>
  <c r="M20" i="39"/>
  <c r="L20" i="39"/>
  <c r="K20" i="39"/>
  <c r="K51" i="39" s="1"/>
  <c r="J20" i="39"/>
  <c r="I20" i="39"/>
  <c r="H20" i="39"/>
  <c r="G20" i="39"/>
  <c r="F20" i="39"/>
  <c r="E20" i="39"/>
  <c r="D20" i="39"/>
  <c r="N19" i="39"/>
  <c r="O19" i="39"/>
  <c r="N18" i="39"/>
  <c r="O18" i="39" s="1"/>
  <c r="N17" i="39"/>
  <c r="O17" i="39" s="1"/>
  <c r="M16" i="39"/>
  <c r="M51" i="39" s="1"/>
  <c r="L16" i="39"/>
  <c r="K16" i="39"/>
  <c r="J16" i="39"/>
  <c r="I16" i="39"/>
  <c r="H16" i="39"/>
  <c r="G16" i="39"/>
  <c r="F16" i="39"/>
  <c r="E16" i="39"/>
  <c r="D16" i="39"/>
  <c r="D51" i="39" s="1"/>
  <c r="N15" i="39"/>
  <c r="O15" i="39" s="1"/>
  <c r="N14" i="39"/>
  <c r="O14" i="39" s="1"/>
  <c r="N13" i="39"/>
  <c r="O13" i="39" s="1"/>
  <c r="N12" i="39"/>
  <c r="O12" i="39" s="1"/>
  <c r="N11" i="39"/>
  <c r="O11" i="39"/>
  <c r="N10" i="39"/>
  <c r="O10" i="39" s="1"/>
  <c r="N9" i="39"/>
  <c r="O9" i="39" s="1"/>
  <c r="N8" i="39"/>
  <c r="O8" i="39" s="1"/>
  <c r="N7" i="39"/>
  <c r="O7" i="39" s="1"/>
  <c r="N6" i="39"/>
  <c r="O6" i="39" s="1"/>
  <c r="M5" i="39"/>
  <c r="L5" i="39"/>
  <c r="K5" i="39"/>
  <c r="J5" i="39"/>
  <c r="I5" i="39"/>
  <c r="H5" i="39"/>
  <c r="G5" i="39"/>
  <c r="G51" i="39" s="1"/>
  <c r="F5" i="39"/>
  <c r="E5" i="39"/>
  <c r="D5" i="39"/>
  <c r="N52" i="38"/>
  <c r="O52" i="38" s="1"/>
  <c r="M51" i="38"/>
  <c r="L51" i="38"/>
  <c r="K51" i="38"/>
  <c r="J51" i="38"/>
  <c r="I51" i="38"/>
  <c r="H51" i="38"/>
  <c r="G51" i="38"/>
  <c r="F51" i="38"/>
  <c r="E51" i="38"/>
  <c r="D51" i="38"/>
  <c r="N50" i="38"/>
  <c r="O50" i="38" s="1"/>
  <c r="N49" i="38"/>
  <c r="O49" i="38"/>
  <c r="N48" i="38"/>
  <c r="O48" i="38" s="1"/>
  <c r="N47" i="38"/>
  <c r="O47" i="38" s="1"/>
  <c r="N46" i="38"/>
  <c r="O46" i="38" s="1"/>
  <c r="N45" i="38"/>
  <c r="O45" i="38" s="1"/>
  <c r="N44" i="38"/>
  <c r="O44" i="38" s="1"/>
  <c r="N43" i="38"/>
  <c r="O43" i="38"/>
  <c r="N42" i="38"/>
  <c r="O42" i="38" s="1"/>
  <c r="M41" i="38"/>
  <c r="L41" i="38"/>
  <c r="K41" i="38"/>
  <c r="J41" i="38"/>
  <c r="I41" i="38"/>
  <c r="H41" i="38"/>
  <c r="G41" i="38"/>
  <c r="F41" i="38"/>
  <c r="E41" i="38"/>
  <c r="D41" i="38"/>
  <c r="N40" i="38"/>
  <c r="O40" i="38" s="1"/>
  <c r="N39" i="38"/>
  <c r="O39" i="38" s="1"/>
  <c r="N38" i="38"/>
  <c r="O38" i="38" s="1"/>
  <c r="N37" i="38"/>
  <c r="O37" i="38" s="1"/>
  <c r="M36" i="38"/>
  <c r="L36" i="38"/>
  <c r="K36" i="38"/>
  <c r="J36" i="38"/>
  <c r="I36" i="38"/>
  <c r="H36" i="38"/>
  <c r="G36" i="38"/>
  <c r="F36" i="38"/>
  <c r="E36" i="38"/>
  <c r="D36" i="38"/>
  <c r="N35" i="38"/>
  <c r="O35" i="38" s="1"/>
  <c r="N34" i="38"/>
  <c r="O34" i="38" s="1"/>
  <c r="N33" i="38"/>
  <c r="O33" i="38" s="1"/>
  <c r="N32" i="38"/>
  <c r="O32" i="38"/>
  <c r="N31" i="38"/>
  <c r="O31" i="38"/>
  <c r="M30" i="38"/>
  <c r="L30" i="38"/>
  <c r="K30" i="38"/>
  <c r="J30" i="38"/>
  <c r="I30" i="38"/>
  <c r="H30" i="38"/>
  <c r="G30" i="38"/>
  <c r="F30" i="38"/>
  <c r="E30" i="38"/>
  <c r="D30" i="38"/>
  <c r="N29" i="38"/>
  <c r="O29" i="38"/>
  <c r="N28" i="38"/>
  <c r="O28" i="38" s="1"/>
  <c r="N27" i="38"/>
  <c r="O27" i="38" s="1"/>
  <c r="N26" i="38"/>
  <c r="O26" i="38" s="1"/>
  <c r="N25" i="38"/>
  <c r="O25" i="38" s="1"/>
  <c r="N24" i="38"/>
  <c r="O24" i="38"/>
  <c r="N23" i="38"/>
  <c r="O23" i="38"/>
  <c r="N22" i="38"/>
  <c r="O22" i="38" s="1"/>
  <c r="N21" i="38"/>
  <c r="O21" i="38" s="1"/>
  <c r="N20" i="38"/>
  <c r="O20" i="38" s="1"/>
  <c r="N19" i="38"/>
  <c r="O19" i="38"/>
  <c r="M18" i="38"/>
  <c r="L18" i="38"/>
  <c r="K18" i="38"/>
  <c r="J18" i="38"/>
  <c r="I18" i="38"/>
  <c r="H18" i="38"/>
  <c r="G18" i="38"/>
  <c r="F18" i="38"/>
  <c r="E18" i="38"/>
  <c r="D18" i="38"/>
  <c r="N17" i="38"/>
  <c r="O17" i="38"/>
  <c r="N16" i="38"/>
  <c r="O16" i="38"/>
  <c r="N15" i="38"/>
  <c r="O15" i="38"/>
  <c r="M14" i="38"/>
  <c r="L14" i="38"/>
  <c r="K14" i="38"/>
  <c r="J14" i="38"/>
  <c r="I14" i="38"/>
  <c r="H14" i="38"/>
  <c r="G14" i="38"/>
  <c r="F14" i="38"/>
  <c r="E14" i="38"/>
  <c r="D14" i="38"/>
  <c r="N13" i="38"/>
  <c r="O13" i="38" s="1"/>
  <c r="N12" i="38"/>
  <c r="O12" i="38" s="1"/>
  <c r="N11" i="38"/>
  <c r="O11" i="38" s="1"/>
  <c r="N10" i="38"/>
  <c r="O10" i="38" s="1"/>
  <c r="N9" i="38"/>
  <c r="O9" i="38"/>
  <c r="N8" i="38"/>
  <c r="O8" i="38"/>
  <c r="N7" i="38"/>
  <c r="O7" i="38"/>
  <c r="N6" i="38"/>
  <c r="O6" i="38" s="1"/>
  <c r="M5" i="38"/>
  <c r="L5" i="38"/>
  <c r="K5" i="38"/>
  <c r="J5" i="38"/>
  <c r="I5" i="38"/>
  <c r="H5" i="38"/>
  <c r="G5" i="38"/>
  <c r="F5" i="38"/>
  <c r="F53" i="38" s="1"/>
  <c r="E5" i="38"/>
  <c r="D5" i="38"/>
  <c r="N51" i="37"/>
  <c r="O51" i="37" s="1"/>
  <c r="N50" i="37"/>
  <c r="O50" i="37" s="1"/>
  <c r="M49" i="37"/>
  <c r="L49" i="37"/>
  <c r="K49" i="37"/>
  <c r="J49" i="37"/>
  <c r="I49" i="37"/>
  <c r="H49" i="37"/>
  <c r="G49" i="37"/>
  <c r="F49" i="37"/>
  <c r="E49" i="37"/>
  <c r="D49" i="37"/>
  <c r="N48" i="37"/>
  <c r="O48" i="37" s="1"/>
  <c r="N47" i="37"/>
  <c r="O47" i="37"/>
  <c r="N46" i="37"/>
  <c r="O46" i="37"/>
  <c r="N45" i="37"/>
  <c r="O45" i="37" s="1"/>
  <c r="N44" i="37"/>
  <c r="O44" i="37" s="1"/>
  <c r="N43" i="37"/>
  <c r="O43" i="37" s="1"/>
  <c r="M42" i="37"/>
  <c r="L42" i="37"/>
  <c r="K42" i="37"/>
  <c r="J42" i="37"/>
  <c r="I42" i="37"/>
  <c r="H42" i="37"/>
  <c r="G42" i="37"/>
  <c r="F42" i="37"/>
  <c r="E42" i="37"/>
  <c r="D42" i="37"/>
  <c r="N41" i="37"/>
  <c r="O41" i="37" s="1"/>
  <c r="N40" i="37"/>
  <c r="O40" i="37" s="1"/>
  <c r="M39" i="37"/>
  <c r="L39" i="37"/>
  <c r="K39" i="37"/>
  <c r="J39" i="37"/>
  <c r="I39" i="37"/>
  <c r="N39" i="37" s="1"/>
  <c r="O39" i="37" s="1"/>
  <c r="H39" i="37"/>
  <c r="G39" i="37"/>
  <c r="F39" i="37"/>
  <c r="E39" i="37"/>
  <c r="D39" i="37"/>
  <c r="N38" i="37"/>
  <c r="O38" i="37" s="1"/>
  <c r="N37" i="37"/>
  <c r="O37" i="37" s="1"/>
  <c r="N36" i="37"/>
  <c r="O36" i="37" s="1"/>
  <c r="N35" i="37"/>
  <c r="O35" i="37"/>
  <c r="N34" i="37"/>
  <c r="O34" i="37"/>
  <c r="N33" i="37"/>
  <c r="O33" i="37" s="1"/>
  <c r="M32" i="37"/>
  <c r="L32" i="37"/>
  <c r="K32" i="37"/>
  <c r="J32" i="37"/>
  <c r="I32" i="37"/>
  <c r="H32" i="37"/>
  <c r="G32" i="37"/>
  <c r="F32" i="37"/>
  <c r="E32" i="37"/>
  <c r="D32" i="37"/>
  <c r="N31" i="37"/>
  <c r="O31" i="37" s="1"/>
  <c r="N30" i="37"/>
  <c r="O30" i="37" s="1"/>
  <c r="N29" i="37"/>
  <c r="O29" i="37" s="1"/>
  <c r="N28" i="37"/>
  <c r="O28" i="37" s="1"/>
  <c r="N27" i="37"/>
  <c r="O27" i="37"/>
  <c r="N26" i="37"/>
  <c r="O26" i="37"/>
  <c r="N25" i="37"/>
  <c r="O25" i="37" s="1"/>
  <c r="N24" i="37"/>
  <c r="O24" i="37" s="1"/>
  <c r="N23" i="37"/>
  <c r="O23" i="37" s="1"/>
  <c r="N22" i="37"/>
  <c r="O22" i="37" s="1"/>
  <c r="N21" i="37"/>
  <c r="O21" i="37"/>
  <c r="M20" i="37"/>
  <c r="L20" i="37"/>
  <c r="K20" i="37"/>
  <c r="J20" i="37"/>
  <c r="I20" i="37"/>
  <c r="H20" i="37"/>
  <c r="G20" i="37"/>
  <c r="F20" i="37"/>
  <c r="E20" i="37"/>
  <c r="D20" i="37"/>
  <c r="N19" i="37"/>
  <c r="O19" i="37"/>
  <c r="N18" i="37"/>
  <c r="O18" i="37" s="1"/>
  <c r="N17" i="37"/>
  <c r="O17" i="37" s="1"/>
  <c r="M16" i="37"/>
  <c r="L16" i="37"/>
  <c r="K16" i="37"/>
  <c r="J16" i="37"/>
  <c r="I16" i="37"/>
  <c r="H16" i="37"/>
  <c r="G16" i="37"/>
  <c r="F16" i="37"/>
  <c r="E16" i="37"/>
  <c r="D16" i="37"/>
  <c r="N15" i="37"/>
  <c r="O15" i="37" s="1"/>
  <c r="N14" i="37"/>
  <c r="O14" i="37" s="1"/>
  <c r="N13" i="37"/>
  <c r="O13" i="37" s="1"/>
  <c r="N12" i="37"/>
  <c r="O12" i="37"/>
  <c r="N11" i="37"/>
  <c r="O11" i="37" s="1"/>
  <c r="N10" i="37"/>
  <c r="O10" i="37" s="1"/>
  <c r="N9" i="37"/>
  <c r="O9" i="37" s="1"/>
  <c r="N8" i="37"/>
  <c r="O8" i="37" s="1"/>
  <c r="N7" i="37"/>
  <c r="O7" i="37" s="1"/>
  <c r="N6" i="37"/>
  <c r="O6" i="37"/>
  <c r="M5" i="37"/>
  <c r="L5" i="37"/>
  <c r="K5" i="37"/>
  <c r="J5" i="37"/>
  <c r="I5" i="37"/>
  <c r="H5" i="37"/>
  <c r="G5" i="37"/>
  <c r="F5" i="37"/>
  <c r="F52" i="37" s="1"/>
  <c r="E5" i="37"/>
  <c r="D5" i="37"/>
  <c r="N47" i="36"/>
  <c r="O47" i="36"/>
  <c r="M46" i="36"/>
  <c r="L46" i="36"/>
  <c r="K46" i="36"/>
  <c r="J46" i="36"/>
  <c r="I46" i="36"/>
  <c r="H46" i="36"/>
  <c r="G46" i="36"/>
  <c r="F46" i="36"/>
  <c r="E46" i="36"/>
  <c r="D46" i="36"/>
  <c r="D48" i="36" s="1"/>
  <c r="N45" i="36"/>
  <c r="O45" i="36"/>
  <c r="N44" i="36"/>
  <c r="O44" i="36" s="1"/>
  <c r="N43" i="36"/>
  <c r="O43" i="36" s="1"/>
  <c r="N42" i="36"/>
  <c r="O42" i="36" s="1"/>
  <c r="N41" i="36"/>
  <c r="O41" i="36" s="1"/>
  <c r="N40" i="36"/>
  <c r="O40" i="36" s="1"/>
  <c r="M39" i="36"/>
  <c r="L39" i="36"/>
  <c r="K39" i="36"/>
  <c r="J39" i="36"/>
  <c r="I39" i="36"/>
  <c r="H39" i="36"/>
  <c r="G39" i="36"/>
  <c r="F39" i="36"/>
  <c r="E39" i="36"/>
  <c r="D39" i="36"/>
  <c r="N38" i="36"/>
  <c r="O38" i="36" s="1"/>
  <c r="M37" i="36"/>
  <c r="L37" i="36"/>
  <c r="K37" i="36"/>
  <c r="J37" i="36"/>
  <c r="I37" i="36"/>
  <c r="H37" i="36"/>
  <c r="G37" i="36"/>
  <c r="F37" i="36"/>
  <c r="E37" i="36"/>
  <c r="D37" i="36"/>
  <c r="N36" i="36"/>
  <c r="O36" i="36" s="1"/>
  <c r="N35" i="36"/>
  <c r="O35" i="36"/>
  <c r="N34" i="36"/>
  <c r="O34" i="36"/>
  <c r="N33" i="36"/>
  <c r="O33" i="36" s="1"/>
  <c r="N32" i="36"/>
  <c r="O32" i="36"/>
  <c r="N31" i="36"/>
  <c r="O31" i="36" s="1"/>
  <c r="M30" i="36"/>
  <c r="L30" i="36"/>
  <c r="K30" i="36"/>
  <c r="J30" i="36"/>
  <c r="I30" i="36"/>
  <c r="H30" i="36"/>
  <c r="G30" i="36"/>
  <c r="F30" i="36"/>
  <c r="E30" i="36"/>
  <c r="D30" i="36"/>
  <c r="N29" i="36"/>
  <c r="O29" i="36" s="1"/>
  <c r="N28" i="36"/>
  <c r="O28" i="36" s="1"/>
  <c r="N27" i="36"/>
  <c r="O27" i="36"/>
  <c r="N26" i="36"/>
  <c r="O26" i="36"/>
  <c r="N25" i="36"/>
  <c r="O25" i="36" s="1"/>
  <c r="N24" i="36"/>
  <c r="O24" i="36"/>
  <c r="N23" i="36"/>
  <c r="O23" i="36" s="1"/>
  <c r="N22" i="36"/>
  <c r="O22" i="36" s="1"/>
  <c r="N21" i="36"/>
  <c r="O21" i="36"/>
  <c r="M20" i="36"/>
  <c r="L20" i="36"/>
  <c r="K20" i="36"/>
  <c r="J20" i="36"/>
  <c r="I20" i="36"/>
  <c r="H20" i="36"/>
  <c r="G20" i="36"/>
  <c r="F20" i="36"/>
  <c r="E20" i="36"/>
  <c r="D20" i="36"/>
  <c r="N19" i="36"/>
  <c r="O19" i="36"/>
  <c r="N18" i="36"/>
  <c r="O18" i="36"/>
  <c r="N17" i="36"/>
  <c r="O17" i="36" s="1"/>
  <c r="M16" i="36"/>
  <c r="L16" i="36"/>
  <c r="K16" i="36"/>
  <c r="J16" i="36"/>
  <c r="I16" i="36"/>
  <c r="H16" i="36"/>
  <c r="H48" i="36" s="1"/>
  <c r="G16" i="36"/>
  <c r="F16" i="36"/>
  <c r="E16" i="36"/>
  <c r="D16" i="36"/>
  <c r="N16" i="36" s="1"/>
  <c r="O16" i="36" s="1"/>
  <c r="N15" i="36"/>
  <c r="O15" i="36" s="1"/>
  <c r="N14" i="36"/>
  <c r="O14" i="36"/>
  <c r="N13" i="36"/>
  <c r="O13" i="36" s="1"/>
  <c r="N12" i="36"/>
  <c r="O12" i="36" s="1"/>
  <c r="N11" i="36"/>
  <c r="O11" i="36"/>
  <c r="N10" i="36"/>
  <c r="O10" i="36"/>
  <c r="N9" i="36"/>
  <c r="O9" i="36" s="1"/>
  <c r="N8" i="36"/>
  <c r="O8" i="36"/>
  <c r="N7" i="36"/>
  <c r="O7" i="36" s="1"/>
  <c r="N6" i="36"/>
  <c r="O6" i="36" s="1"/>
  <c r="M5" i="36"/>
  <c r="L5" i="36"/>
  <c r="K5" i="36"/>
  <c r="J5" i="36"/>
  <c r="I5" i="36"/>
  <c r="H5" i="36"/>
  <c r="G5" i="36"/>
  <c r="F5" i="36"/>
  <c r="E5" i="36"/>
  <c r="D5" i="36"/>
  <c r="N48" i="35"/>
  <c r="O48" i="35" s="1"/>
  <c r="M47" i="35"/>
  <c r="L47" i="35"/>
  <c r="K47" i="35"/>
  <c r="J47" i="35"/>
  <c r="I47" i="35"/>
  <c r="H47" i="35"/>
  <c r="G47" i="35"/>
  <c r="F47" i="35"/>
  <c r="E47" i="35"/>
  <c r="D47" i="35"/>
  <c r="N46" i="35"/>
  <c r="O46" i="35" s="1"/>
  <c r="N45" i="35"/>
  <c r="O45" i="35" s="1"/>
  <c r="N44" i="35"/>
  <c r="O44" i="35"/>
  <c r="N43" i="35"/>
  <c r="O43" i="35" s="1"/>
  <c r="N42" i="35"/>
  <c r="O42" i="35" s="1"/>
  <c r="N41" i="35"/>
  <c r="O41" i="35" s="1"/>
  <c r="M40" i="35"/>
  <c r="L40" i="35"/>
  <c r="K40" i="35"/>
  <c r="J40" i="35"/>
  <c r="I40" i="35"/>
  <c r="H40" i="35"/>
  <c r="H49" i="35" s="1"/>
  <c r="G40" i="35"/>
  <c r="F40" i="35"/>
  <c r="E40" i="35"/>
  <c r="D40" i="35"/>
  <c r="N39" i="35"/>
  <c r="O39" i="35" s="1"/>
  <c r="M38" i="35"/>
  <c r="L38" i="35"/>
  <c r="K38" i="35"/>
  <c r="J38" i="35"/>
  <c r="I38" i="35"/>
  <c r="H38" i="35"/>
  <c r="G38" i="35"/>
  <c r="F38" i="35"/>
  <c r="E38" i="35"/>
  <c r="D38" i="35"/>
  <c r="N37" i="35"/>
  <c r="O37" i="35"/>
  <c r="N36" i="35"/>
  <c r="O36" i="35"/>
  <c r="N35" i="35"/>
  <c r="O35" i="35" s="1"/>
  <c r="N34" i="35"/>
  <c r="O34" i="35" s="1"/>
  <c r="N33" i="35"/>
  <c r="O33" i="35" s="1"/>
  <c r="N32" i="35"/>
  <c r="O32" i="35" s="1"/>
  <c r="M31" i="35"/>
  <c r="L31" i="35"/>
  <c r="K31" i="35"/>
  <c r="J31" i="35"/>
  <c r="I31" i="35"/>
  <c r="H31" i="35"/>
  <c r="G31" i="35"/>
  <c r="F31" i="35"/>
  <c r="E31" i="35"/>
  <c r="D31" i="35"/>
  <c r="N30" i="35"/>
  <c r="O30" i="35" s="1"/>
  <c r="N29" i="35"/>
  <c r="O29" i="35"/>
  <c r="N28" i="35"/>
  <c r="O28" i="35"/>
  <c r="N27" i="35"/>
  <c r="O27" i="35" s="1"/>
  <c r="N26" i="35"/>
  <c r="O26" i="35" s="1"/>
  <c r="N25" i="35"/>
  <c r="O25" i="35" s="1"/>
  <c r="N24" i="35"/>
  <c r="O24" i="35" s="1"/>
  <c r="N23" i="35"/>
  <c r="O23" i="35"/>
  <c r="N22" i="35"/>
  <c r="O22" i="35"/>
  <c r="M21" i="35"/>
  <c r="L21" i="35"/>
  <c r="K21" i="35"/>
  <c r="J21" i="35"/>
  <c r="I21" i="35"/>
  <c r="H21" i="35"/>
  <c r="G21" i="35"/>
  <c r="F21" i="35"/>
  <c r="E21" i="35"/>
  <c r="D21" i="35"/>
  <c r="N20" i="35"/>
  <c r="O20" i="35"/>
  <c r="N19" i="35"/>
  <c r="O19" i="35" s="1"/>
  <c r="N18" i="35"/>
  <c r="O18" i="35" s="1"/>
  <c r="N17" i="35"/>
  <c r="O17" i="35" s="1"/>
  <c r="M16" i="35"/>
  <c r="L16" i="35"/>
  <c r="K16" i="35"/>
  <c r="J16" i="35"/>
  <c r="I16" i="35"/>
  <c r="I49" i="35" s="1"/>
  <c r="H16" i="35"/>
  <c r="G16" i="35"/>
  <c r="G49" i="35" s="1"/>
  <c r="F16" i="35"/>
  <c r="E16" i="35"/>
  <c r="D16" i="35"/>
  <c r="N15" i="35"/>
  <c r="O15" i="35" s="1"/>
  <c r="N14" i="35"/>
  <c r="O14" i="35" s="1"/>
  <c r="N13" i="35"/>
  <c r="O13" i="35"/>
  <c r="N12" i="35"/>
  <c r="O12" i="35"/>
  <c r="N11" i="35"/>
  <c r="O11" i="35" s="1"/>
  <c r="N10" i="35"/>
  <c r="O10" i="35" s="1"/>
  <c r="N9" i="35"/>
  <c r="O9" i="35" s="1"/>
  <c r="N8" i="35"/>
  <c r="O8" i="35" s="1"/>
  <c r="N7" i="35"/>
  <c r="O7" i="35"/>
  <c r="N6" i="35"/>
  <c r="O6" i="35"/>
  <c r="M5" i="35"/>
  <c r="L5" i="35"/>
  <c r="K5" i="35"/>
  <c r="J5" i="35"/>
  <c r="I5" i="35"/>
  <c r="H5" i="35"/>
  <c r="G5" i="35"/>
  <c r="F5" i="35"/>
  <c r="E5" i="35"/>
  <c r="D5" i="35"/>
  <c r="N53" i="34"/>
  <c r="O53" i="34" s="1"/>
  <c r="N52" i="34"/>
  <c r="O52" i="34" s="1"/>
  <c r="M51" i="34"/>
  <c r="L51" i="34"/>
  <c r="K51" i="34"/>
  <c r="J51" i="34"/>
  <c r="I51" i="34"/>
  <c r="H51" i="34"/>
  <c r="G51" i="34"/>
  <c r="F51" i="34"/>
  <c r="E51" i="34"/>
  <c r="D51" i="34"/>
  <c r="N50" i="34"/>
  <c r="O50" i="34" s="1"/>
  <c r="N49" i="34"/>
  <c r="O49" i="34"/>
  <c r="N48" i="34"/>
  <c r="O48" i="34" s="1"/>
  <c r="N47" i="34"/>
  <c r="O47" i="34" s="1"/>
  <c r="N46" i="34"/>
  <c r="O46" i="34" s="1"/>
  <c r="N45" i="34"/>
  <c r="O45" i="34" s="1"/>
  <c r="M44" i="34"/>
  <c r="L44" i="34"/>
  <c r="K44" i="34"/>
  <c r="J44" i="34"/>
  <c r="I44" i="34"/>
  <c r="H44" i="34"/>
  <c r="G44" i="34"/>
  <c r="F44" i="34"/>
  <c r="E44" i="34"/>
  <c r="D44" i="34"/>
  <c r="N43" i="34"/>
  <c r="O43" i="34" s="1"/>
  <c r="N42" i="34"/>
  <c r="O42" i="34" s="1"/>
  <c r="N41" i="34"/>
  <c r="O41" i="34"/>
  <c r="M40" i="34"/>
  <c r="L40" i="34"/>
  <c r="K40" i="34"/>
  <c r="J40" i="34"/>
  <c r="I40" i="34"/>
  <c r="H40" i="34"/>
  <c r="G40" i="34"/>
  <c r="F40" i="34"/>
  <c r="E40" i="34"/>
  <c r="D40" i="34"/>
  <c r="N39" i="34"/>
  <c r="O39" i="34"/>
  <c r="N38" i="34"/>
  <c r="O38" i="34" s="1"/>
  <c r="N37" i="34"/>
  <c r="O37" i="34" s="1"/>
  <c r="N36" i="34"/>
  <c r="O36" i="34" s="1"/>
  <c r="N35" i="34"/>
  <c r="O35" i="34" s="1"/>
  <c r="N34" i="34"/>
  <c r="O34" i="34" s="1"/>
  <c r="M33" i="34"/>
  <c r="L33" i="34"/>
  <c r="K33" i="34"/>
  <c r="J33" i="34"/>
  <c r="I33" i="34"/>
  <c r="H33" i="34"/>
  <c r="G33" i="34"/>
  <c r="F33" i="34"/>
  <c r="E33" i="34"/>
  <c r="D33" i="34"/>
  <c r="N32" i="34"/>
  <c r="O32" i="34" s="1"/>
  <c r="N31" i="34"/>
  <c r="O31" i="34" s="1"/>
  <c r="N30" i="34"/>
  <c r="O30" i="34" s="1"/>
  <c r="N29" i="34"/>
  <c r="O29" i="34" s="1"/>
  <c r="N28" i="34"/>
  <c r="O28" i="34" s="1"/>
  <c r="N27" i="34"/>
  <c r="O27" i="34"/>
  <c r="N26" i="34"/>
  <c r="O26" i="34" s="1"/>
  <c r="N25" i="34"/>
  <c r="O25" i="34" s="1"/>
  <c r="N24" i="34"/>
  <c r="O24" i="34" s="1"/>
  <c r="N23" i="34"/>
  <c r="O23" i="34" s="1"/>
  <c r="N22" i="34"/>
  <c r="O22" i="34" s="1"/>
  <c r="M21" i="34"/>
  <c r="L21" i="34"/>
  <c r="K21" i="34"/>
  <c r="J21" i="34"/>
  <c r="I21" i="34"/>
  <c r="H21" i="34"/>
  <c r="G21" i="34"/>
  <c r="N21" i="34" s="1"/>
  <c r="O21" i="34" s="1"/>
  <c r="F21" i="34"/>
  <c r="E21" i="34"/>
  <c r="D21" i="34"/>
  <c r="N20" i="34"/>
  <c r="O20" i="34"/>
  <c r="N19" i="34"/>
  <c r="O19" i="34"/>
  <c r="N18" i="34"/>
  <c r="O18" i="34" s="1"/>
  <c r="N17" i="34"/>
  <c r="O17" i="34" s="1"/>
  <c r="N16" i="34"/>
  <c r="O16" i="34" s="1"/>
  <c r="N15" i="34"/>
  <c r="O15" i="34" s="1"/>
  <c r="M14" i="34"/>
  <c r="L14" i="34"/>
  <c r="K14" i="34"/>
  <c r="J14" i="34"/>
  <c r="I14" i="34"/>
  <c r="H14" i="34"/>
  <c r="G14" i="34"/>
  <c r="F14" i="34"/>
  <c r="F54" i="34" s="1"/>
  <c r="E14" i="34"/>
  <c r="D14" i="34"/>
  <c r="N13" i="34"/>
  <c r="O13" i="34" s="1"/>
  <c r="N12" i="34"/>
  <c r="O12" i="34" s="1"/>
  <c r="N11" i="34"/>
  <c r="O11" i="34"/>
  <c r="N10" i="34"/>
  <c r="O10" i="34"/>
  <c r="N9" i="34"/>
  <c r="O9" i="34" s="1"/>
  <c r="N8" i="34"/>
  <c r="O8" i="34" s="1"/>
  <c r="N7" i="34"/>
  <c r="O7" i="34" s="1"/>
  <c r="N6" i="34"/>
  <c r="O6" i="34" s="1"/>
  <c r="M5" i="34"/>
  <c r="L5" i="34"/>
  <c r="K5" i="34"/>
  <c r="K54" i="34" s="1"/>
  <c r="J5" i="34"/>
  <c r="I5" i="34"/>
  <c r="I54" i="34" s="1"/>
  <c r="H5" i="34"/>
  <c r="H54" i="34" s="1"/>
  <c r="G5" i="34"/>
  <c r="F5" i="34"/>
  <c r="E5" i="34"/>
  <c r="D5" i="34"/>
  <c r="N33" i="33"/>
  <c r="O33" i="33" s="1"/>
  <c r="N34" i="33"/>
  <c r="O34" i="33" s="1"/>
  <c r="N35" i="33"/>
  <c r="O35" i="33" s="1"/>
  <c r="N36" i="33"/>
  <c r="O36" i="33" s="1"/>
  <c r="N21" i="33"/>
  <c r="O21" i="33" s="1"/>
  <c r="N22" i="33"/>
  <c r="O22" i="33" s="1"/>
  <c r="N23" i="33"/>
  <c r="O23" i="33" s="1"/>
  <c r="N24" i="33"/>
  <c r="O24" i="33" s="1"/>
  <c r="N25" i="33"/>
  <c r="O25" i="33" s="1"/>
  <c r="N26" i="33"/>
  <c r="O26" i="33" s="1"/>
  <c r="N27" i="33"/>
  <c r="O27" i="33"/>
  <c r="N28" i="33"/>
  <c r="O28" i="33"/>
  <c r="N29" i="33"/>
  <c r="O29" i="33" s="1"/>
  <c r="N30" i="33"/>
  <c r="O30" i="33" s="1"/>
  <c r="N31" i="33"/>
  <c r="O31" i="33" s="1"/>
  <c r="E32" i="33"/>
  <c r="F32" i="33"/>
  <c r="G32" i="33"/>
  <c r="H32" i="33"/>
  <c r="I32" i="33"/>
  <c r="J32" i="33"/>
  <c r="K32" i="33"/>
  <c r="L32" i="33"/>
  <c r="M32" i="33"/>
  <c r="D32" i="33"/>
  <c r="E20" i="33"/>
  <c r="F20" i="33"/>
  <c r="G20" i="33"/>
  <c r="H20" i="33"/>
  <c r="I20" i="33"/>
  <c r="J20" i="33"/>
  <c r="K20" i="33"/>
  <c r="L20" i="33"/>
  <c r="M20" i="33"/>
  <c r="D20" i="33"/>
  <c r="E14" i="33"/>
  <c r="F14" i="33"/>
  <c r="G14" i="33"/>
  <c r="H14" i="33"/>
  <c r="H51" i="33" s="1"/>
  <c r="I14" i="33"/>
  <c r="J14" i="33"/>
  <c r="K14" i="33"/>
  <c r="L14" i="33"/>
  <c r="M14" i="33"/>
  <c r="D14" i="33"/>
  <c r="E5" i="33"/>
  <c r="F5" i="33"/>
  <c r="F51" i="33" s="1"/>
  <c r="G5" i="33"/>
  <c r="H5" i="33"/>
  <c r="I5" i="33"/>
  <c r="I51" i="33" s="1"/>
  <c r="J5" i="33"/>
  <c r="K5" i="33"/>
  <c r="L5" i="33"/>
  <c r="M5" i="33"/>
  <c r="M51" i="33" s="1"/>
  <c r="D5" i="33"/>
  <c r="E49" i="33"/>
  <c r="F49" i="33"/>
  <c r="G49" i="33"/>
  <c r="H49" i="33"/>
  <c r="I49" i="33"/>
  <c r="J49" i="33"/>
  <c r="K49" i="33"/>
  <c r="L49" i="33"/>
  <c r="M49" i="33"/>
  <c r="D49" i="33"/>
  <c r="N50" i="33"/>
  <c r="O50" i="33" s="1"/>
  <c r="N44" i="33"/>
  <c r="O44" i="33" s="1"/>
  <c r="N45" i="33"/>
  <c r="O45" i="33" s="1"/>
  <c r="N46" i="33"/>
  <c r="O46" i="33" s="1"/>
  <c r="N47" i="33"/>
  <c r="O47" i="33" s="1"/>
  <c r="N48" i="33"/>
  <c r="O48" i="33" s="1"/>
  <c r="N43" i="33"/>
  <c r="O43" i="33" s="1"/>
  <c r="E42" i="33"/>
  <c r="F42" i="33"/>
  <c r="G42" i="33"/>
  <c r="H42" i="33"/>
  <c r="I42" i="33"/>
  <c r="J42" i="33"/>
  <c r="K42" i="33"/>
  <c r="L42" i="33"/>
  <c r="M42" i="33"/>
  <c r="D42" i="33"/>
  <c r="E38" i="33"/>
  <c r="F38" i="33"/>
  <c r="G38" i="33"/>
  <c r="H38" i="33"/>
  <c r="I38" i="33"/>
  <c r="J38" i="33"/>
  <c r="K38" i="33"/>
  <c r="K51" i="33" s="1"/>
  <c r="L38" i="33"/>
  <c r="M38" i="33"/>
  <c r="D38" i="33"/>
  <c r="N39" i="33"/>
  <c r="O39" i="33"/>
  <c r="N40" i="33"/>
  <c r="O40" i="33" s="1"/>
  <c r="N41" i="33"/>
  <c r="O41" i="33" s="1"/>
  <c r="N17" i="33"/>
  <c r="O17" i="33" s="1"/>
  <c r="N37" i="33"/>
  <c r="O37" i="33" s="1"/>
  <c r="N15" i="33"/>
  <c r="O15" i="33" s="1"/>
  <c r="N16" i="33"/>
  <c r="O16" i="33" s="1"/>
  <c r="N18" i="33"/>
  <c r="O18" i="33" s="1"/>
  <c r="N19" i="33"/>
  <c r="O19" i="33" s="1"/>
  <c r="N7" i="33"/>
  <c r="O7" i="33"/>
  <c r="N8" i="33"/>
  <c r="O8" i="33" s="1"/>
  <c r="N9" i="33"/>
  <c r="O9" i="33" s="1"/>
  <c r="N10" i="33"/>
  <c r="O10" i="33" s="1"/>
  <c r="N11" i="33"/>
  <c r="O11" i="33" s="1"/>
  <c r="N12" i="33"/>
  <c r="O12" i="33" s="1"/>
  <c r="N13" i="33"/>
  <c r="O13" i="33"/>
  <c r="N6" i="33"/>
  <c r="O6" i="33" s="1"/>
  <c r="K49" i="35"/>
  <c r="E49" i="35"/>
  <c r="G53" i="38"/>
  <c r="J51" i="39"/>
  <c r="N37" i="36"/>
  <c r="O37" i="36" s="1"/>
  <c r="N16" i="41"/>
  <c r="O16" i="41" s="1"/>
  <c r="F53" i="42"/>
  <c r="G54" i="43"/>
  <c r="H54" i="43"/>
  <c r="F52" i="44"/>
  <c r="K49" i="45"/>
  <c r="I49" i="45"/>
  <c r="G49" i="45"/>
  <c r="O28" i="46"/>
  <c r="P28" i="46" s="1"/>
  <c r="O15" i="46" l="1"/>
  <c r="P15" i="46" s="1"/>
  <c r="E52" i="44"/>
  <c r="L54" i="34"/>
  <c r="D49" i="35"/>
  <c r="F49" i="35"/>
  <c r="L51" i="39"/>
  <c r="N41" i="43"/>
  <c r="O41" i="43" s="1"/>
  <c r="O46" i="46"/>
  <c r="P46" i="46" s="1"/>
  <c r="N47" i="35"/>
  <c r="O47" i="35" s="1"/>
  <c r="M54" i="34"/>
  <c r="N40" i="44"/>
  <c r="O40" i="44" s="1"/>
  <c r="F49" i="45"/>
  <c r="N20" i="33"/>
  <c r="O20" i="33" s="1"/>
  <c r="N46" i="36"/>
  <c r="O46" i="36" s="1"/>
  <c r="G48" i="36"/>
  <c r="E52" i="37"/>
  <c r="L52" i="44"/>
  <c r="N38" i="45"/>
  <c r="O38" i="45" s="1"/>
  <c r="N47" i="45"/>
  <c r="O47" i="45" s="1"/>
  <c r="N42" i="41"/>
  <c r="O42" i="41" s="1"/>
  <c r="H52" i="44"/>
  <c r="N49" i="39"/>
  <c r="O49" i="39" s="1"/>
  <c r="N20" i="37"/>
  <c r="O20" i="37" s="1"/>
  <c r="N20" i="45"/>
  <c r="O20" i="45" s="1"/>
  <c r="N5" i="45"/>
  <c r="O5" i="45" s="1"/>
  <c r="J51" i="33"/>
  <c r="N33" i="43"/>
  <c r="O33" i="43" s="1"/>
  <c r="I48" i="46"/>
  <c r="O48" i="46" s="1"/>
  <c r="P48" i="46" s="1"/>
  <c r="G52" i="37"/>
  <c r="E49" i="45"/>
  <c r="O39" i="46"/>
  <c r="P39" i="46" s="1"/>
  <c r="G53" i="42"/>
  <c r="F48" i="36"/>
  <c r="H52" i="37"/>
  <c r="N32" i="37"/>
  <c r="O32" i="37" s="1"/>
  <c r="N16" i="43"/>
  <c r="O16" i="43" s="1"/>
  <c r="N20" i="40"/>
  <c r="O20" i="40" s="1"/>
  <c r="G52" i="41"/>
  <c r="L52" i="37"/>
  <c r="M53" i="38"/>
  <c r="J52" i="41"/>
  <c r="N43" i="42"/>
  <c r="O43" i="42" s="1"/>
  <c r="D54" i="34"/>
  <c r="H50" i="40"/>
  <c r="N16" i="37"/>
  <c r="O16" i="37" s="1"/>
  <c r="N51" i="38"/>
  <c r="O51" i="38" s="1"/>
  <c r="N5" i="41"/>
  <c r="O5" i="41" s="1"/>
  <c r="N5" i="34"/>
  <c r="O5" i="34" s="1"/>
  <c r="I48" i="36"/>
  <c r="H53" i="38"/>
  <c r="N14" i="38"/>
  <c r="O14" i="38" s="1"/>
  <c r="J54" i="43"/>
  <c r="N54" i="43" s="1"/>
  <c r="O54" i="43" s="1"/>
  <c r="N39" i="39"/>
  <c r="O39" i="39" s="1"/>
  <c r="M53" i="42"/>
  <c r="N32" i="33"/>
  <c r="O32" i="33" s="1"/>
  <c r="M48" i="36"/>
  <c r="I52" i="37"/>
  <c r="N30" i="38"/>
  <c r="O30" i="38" s="1"/>
  <c r="L53" i="38"/>
  <c r="L53" i="42"/>
  <c r="N34" i="42"/>
  <c r="O34" i="42" s="1"/>
  <c r="N50" i="42"/>
  <c r="O50" i="42" s="1"/>
  <c r="K53" i="38"/>
  <c r="K48" i="46"/>
  <c r="O37" i="46"/>
  <c r="P37" i="46" s="1"/>
  <c r="N40" i="34"/>
  <c r="O40" i="34" s="1"/>
  <c r="J53" i="38"/>
  <c r="N40" i="40"/>
  <c r="O40" i="40" s="1"/>
  <c r="N42" i="44"/>
  <c r="O42" i="44" s="1"/>
  <c r="N20" i="36"/>
  <c r="O20" i="36" s="1"/>
  <c r="E48" i="36"/>
  <c r="N16" i="40"/>
  <c r="O16" i="40" s="1"/>
  <c r="K50" i="40"/>
  <c r="J49" i="45"/>
  <c r="N49" i="45" s="1"/>
  <c r="O49" i="45" s="1"/>
  <c r="N21" i="35"/>
  <c r="O21" i="35" s="1"/>
  <c r="E51" i="33"/>
  <c r="G54" i="34"/>
  <c r="N44" i="34"/>
  <c r="O44" i="34" s="1"/>
  <c r="J49" i="35"/>
  <c r="N16" i="35"/>
  <c r="O16" i="35" s="1"/>
  <c r="N42" i="37"/>
  <c r="O42" i="37" s="1"/>
  <c r="J52" i="37"/>
  <c r="N36" i="38"/>
  <c r="O36" i="38" s="1"/>
  <c r="H51" i="39"/>
  <c r="N40" i="41"/>
  <c r="O40" i="41" s="1"/>
  <c r="G51" i="33"/>
  <c r="N5" i="33"/>
  <c r="O5" i="33" s="1"/>
  <c r="N33" i="34"/>
  <c r="O33" i="34" s="1"/>
  <c r="N38" i="35"/>
  <c r="O38" i="35" s="1"/>
  <c r="N40" i="35"/>
  <c r="O40" i="35" s="1"/>
  <c r="N42" i="33"/>
  <c r="O42" i="33" s="1"/>
  <c r="J54" i="34"/>
  <c r="M49" i="35"/>
  <c r="N5" i="36"/>
  <c r="O5" i="36" s="1"/>
  <c r="L48" i="36"/>
  <c r="N30" i="36"/>
  <c r="O30" i="36" s="1"/>
  <c r="J48" i="36"/>
  <c r="N49" i="37"/>
  <c r="O49" i="37" s="1"/>
  <c r="D53" i="38"/>
  <c r="N41" i="38"/>
  <c r="O41" i="38" s="1"/>
  <c r="N20" i="41"/>
  <c r="O20" i="41" s="1"/>
  <c r="E52" i="41"/>
  <c r="N20" i="39"/>
  <c r="O20" i="39" s="1"/>
  <c r="N38" i="33"/>
  <c r="O38" i="33" s="1"/>
  <c r="N31" i="35"/>
  <c r="O31" i="35" s="1"/>
  <c r="L49" i="35"/>
  <c r="K52" i="37"/>
  <c r="I53" i="38"/>
  <c r="E53" i="38"/>
  <c r="N18" i="38"/>
  <c r="O18" i="38" s="1"/>
  <c r="N5" i="39"/>
  <c r="O5" i="39" s="1"/>
  <c r="I51" i="39"/>
  <c r="N5" i="35"/>
  <c r="O5" i="35" s="1"/>
  <c r="N5" i="38"/>
  <c r="O5" i="38" s="1"/>
  <c r="N33" i="41"/>
  <c r="O33" i="41" s="1"/>
  <c r="N5" i="42"/>
  <c r="O5" i="42" s="1"/>
  <c r="O5" i="46"/>
  <c r="P5" i="46" s="1"/>
  <c r="N14" i="34"/>
  <c r="O14" i="34" s="1"/>
  <c r="N14" i="33"/>
  <c r="O14" i="33" s="1"/>
  <c r="N51" i="34"/>
  <c r="O51" i="34" s="1"/>
  <c r="M52" i="37"/>
  <c r="F50" i="40"/>
  <c r="N48" i="40"/>
  <c r="O48" i="40" s="1"/>
  <c r="I52" i="41"/>
  <c r="K53" i="42"/>
  <c r="N20" i="42"/>
  <c r="O20" i="42" s="1"/>
  <c r="N41" i="42"/>
  <c r="O41" i="42" s="1"/>
  <c r="D53" i="42"/>
  <c r="N5" i="40"/>
  <c r="O5" i="40" s="1"/>
  <c r="E50" i="40"/>
  <c r="N50" i="40" s="1"/>
  <c r="O50" i="40" s="1"/>
  <c r="N49" i="33"/>
  <c r="O49" i="33" s="1"/>
  <c r="D51" i="33"/>
  <c r="L51" i="33"/>
  <c r="N5" i="37"/>
  <c r="O5" i="37" s="1"/>
  <c r="D52" i="37"/>
  <c r="N31" i="39"/>
  <c r="O31" i="39" s="1"/>
  <c r="E51" i="39"/>
  <c r="E54" i="34"/>
  <c r="K48" i="36"/>
  <c r="N39" i="36"/>
  <c r="O39" i="36" s="1"/>
  <c r="N16" i="39"/>
  <c r="O16" i="39" s="1"/>
  <c r="F51" i="39"/>
  <c r="N52" i="37" l="1"/>
  <c r="O52" i="37" s="1"/>
  <c r="N54" i="34"/>
  <c r="O54" i="34" s="1"/>
  <c r="N53" i="42"/>
  <c r="O53" i="42" s="1"/>
  <c r="N52" i="41"/>
  <c r="O52" i="41" s="1"/>
  <c r="N53" i="38"/>
  <c r="O53" i="38" s="1"/>
  <c r="N52" i="44"/>
  <c r="O52" i="44" s="1"/>
  <c r="N48" i="36"/>
  <c r="O48" i="36" s="1"/>
  <c r="N49" i="35"/>
  <c r="O49" i="35" s="1"/>
  <c r="N51" i="33"/>
  <c r="O51" i="33" s="1"/>
  <c r="N51" i="39"/>
  <c r="O51" i="39" s="1"/>
</calcChain>
</file>

<file path=xl/sharedStrings.xml><?xml version="1.0" encoding="utf-8"?>
<sst xmlns="http://schemas.openxmlformats.org/spreadsheetml/2006/main" count="1078" uniqueCount="152">
  <si>
    <t>Other Charges for Services</t>
  </si>
  <si>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</si>
  <si>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</si>
  <si>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</si>
  <si>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</si>
  <si>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</si>
  <si>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</si>
  <si>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</si>
  <si>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</si>
  <si>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</si>
  <si>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Local Option Taxes</t>
  </si>
  <si>
    <t>Utility Service Tax - Electricity</t>
  </si>
  <si>
    <t>Utility Service Tax - Water</t>
  </si>
  <si>
    <t>Utility Service Tax - Telecommunications</t>
  </si>
  <si>
    <t>Utility Service Tax - Gas</t>
  </si>
  <si>
    <t>Utility Service Tax - Propane</t>
  </si>
  <si>
    <t>Local Business Tax</t>
  </si>
  <si>
    <t>Permits, Fees, and Special Assessments</t>
  </si>
  <si>
    <t>Franchise Fee - Electricity</t>
  </si>
  <si>
    <t>Franchise Fee - Solid Waste</t>
  </si>
  <si>
    <t>Impact Fees - Residential - Public Safety</t>
  </si>
  <si>
    <t>Impact Fees - Residential - Culture / Recreation</t>
  </si>
  <si>
    <t>Other Permits, Fees, and Special Assessments</t>
  </si>
  <si>
    <t>Intergovernmental Revenue</t>
  </si>
  <si>
    <t>Federal Grant - Culture / Recreation</t>
  </si>
  <si>
    <t>Federal Grant - Physical Environment - Water Supply System</t>
  </si>
  <si>
    <t>State Grant - Culture / Recreation</t>
  </si>
  <si>
    <t>State Shared Revenues - General Gov't - Revenue Sharing Proceeds</t>
  </si>
  <si>
    <t>State Shared Revenues - General Gov't - Mobile Home License Tax</t>
  </si>
  <si>
    <t>State Shared Revenues - General Gov't - Alcoholic Beverage License Tax</t>
  </si>
  <si>
    <t>State Shared Revenues - General Gov't - Local Gov't Half-Cent Sales Tax</t>
  </si>
  <si>
    <t>State Shared Revenues - Transportation - Other Transportation</t>
  </si>
  <si>
    <t>Shared Revenue from Other Local Units</t>
  </si>
  <si>
    <t>Payments from Other Local Units in Lieu of Taxes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</si>
  <si>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</si>
  <si>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</si>
  <si>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</si>
  <si>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</si>
  <si>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</si>
  <si>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</si>
  <si>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</si>
  <si>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State Shared Revenues - General Gov't - Other General Government</t>
  </si>
  <si>
    <t>General Gov't (Not Court-Related) - Other General Gov't Charges and Fees</t>
  </si>
  <si>
    <t>Physical Environment - Gas Utility</t>
  </si>
  <si>
    <t>Physical Environment - Garbage / Solid Waste</t>
  </si>
  <si>
    <t>Physical Environment - Sewer / Wastewater Utility</t>
  </si>
  <si>
    <t>Total - All Account Codes</t>
  </si>
  <si>
    <t>Local Fiscal Year Ended September 30, 2009</t>
  </si>
  <si>
    <t>Court-Ordered Judgments and Fines - As Decided by Circuit Court Civil</t>
  </si>
  <si>
    <t>Fines - Local Ordinance Violations</t>
  </si>
  <si>
    <t>Other Judgments, Fines, and Forfeits</t>
  </si>
  <si>
    <t>Interest and Other Earnings - Interest</t>
  </si>
  <si>
    <t>Rents and Royalties</t>
  </si>
  <si>
    <t>Sale of Surplus Materials and Scrap</t>
  </si>
  <si>
    <t>Contributions and Donations from Private Sources</t>
  </si>
  <si>
    <t>Pension Fund Contributions</t>
  </si>
  <si>
    <t>Other Miscellaneous Revenues - Other</t>
  </si>
  <si>
    <t>Non-Operating - Inter-Fund Group Transfers In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</si>
  <si>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</si>
  <si>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</si>
  <si>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</si>
  <si>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</si>
  <si>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</si>
  <si>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</si>
  <si>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</si>
  <si>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Crescent City Revenues Reported by Account Code and Fund Type</t>
  </si>
  <si>
    <t>Local Fiscal Year Ended September 30, 2010</t>
  </si>
  <si>
    <t>Building Permits</t>
  </si>
  <si>
    <t>Federal Grant - Public Safety</t>
  </si>
  <si>
    <t>Physical Environment - Water Utility</t>
  </si>
  <si>
    <t>Disposition of Fixed Assets</t>
  </si>
  <si>
    <t>Proceeds - Installment Purchases and Capital Lease Proceeds</t>
  </si>
  <si>
    <t>2010 Municipal Census Population:</t>
  </si>
  <si>
    <t>Local Fiscal Year Ended September 30, 2011</t>
  </si>
  <si>
    <t>First Local Option Fuel Tax (1 to 6 Cents)</t>
  </si>
  <si>
    <t>Second Local Option Fuel Tax (1 to 5 Cents)</t>
  </si>
  <si>
    <t>Discretionary Sales Surtaxes</t>
  </si>
  <si>
    <t>Communications Services Taxes</t>
  </si>
  <si>
    <t>Federal Grant - Physical Environment - Other Physical Environment</t>
  </si>
  <si>
    <t>2011 Municipal Population:</t>
  </si>
  <si>
    <t>Compiled from data obtained from the Florida Department of Financial Services, Division of Accounting and Auditing, Bureau of Local Government.</t>
  </si>
  <si>
    <t>Local Fiscal Year Ended September 30, 2012</t>
  </si>
  <si>
    <t>2012 Municipal Population:</t>
  </si>
  <si>
    <t>Local Fiscal Year Ended September 30, 2013</t>
  </si>
  <si>
    <t>Communications Services Taxes (Chapter 202, F.S.)</t>
  </si>
  <si>
    <t>Local Business Tax (Chapter 205, F.S.)</t>
  </si>
  <si>
    <t>State Shared Revenues - General Government - Revenue Sharing Proceeds</t>
  </si>
  <si>
    <t>State Shared Revenues - General Government - Mobile Home License Tax</t>
  </si>
  <si>
    <t>State Shared Revenues - General Government - Alcoholic Beverage License Tax</t>
  </si>
  <si>
    <t>State Shared Revenues - General Government - Local Government Half-Cent Sales Tax</t>
  </si>
  <si>
    <t>State Shared Revenues - General Government - Other General Government</t>
  </si>
  <si>
    <t>General Government - Other General Government Charges and Fees</t>
  </si>
  <si>
    <t>Sales - Sale of Surplus Materials and Scrap</t>
  </si>
  <si>
    <t>2013 Municipal Population:</t>
  </si>
  <si>
    <t>Local Fiscal Year Ended September 30, 2008</t>
  </si>
  <si>
    <t>Permits and Franchise Fees</t>
  </si>
  <si>
    <t>Other Permits and Fees</t>
  </si>
  <si>
    <t>Court-Ordered Judgments and Fines - As Decided by Circuit Court Criminal</t>
  </si>
  <si>
    <t>Interest and Other Earnings - Net Increase (Decrease) in Fair Value of Investments</t>
  </si>
  <si>
    <t>Impact Fees - Public Safety</t>
  </si>
  <si>
    <t>Impact Fees - Culture / Recreation</t>
  </si>
  <si>
    <t>2008 Municipal Population:</t>
  </si>
  <si>
    <t>Local Fiscal Year Ended September 30, 2014</t>
  </si>
  <si>
    <t>Federal Payments in Lieu of Taxes</t>
  </si>
  <si>
    <t>Physical Environment - Conservation and Resource Management</t>
  </si>
  <si>
    <t>2014 Municipal Population:</t>
  </si>
  <si>
    <t>Local Fiscal Year Ended September 30, 2015</t>
  </si>
  <si>
    <t>Federal Grant - Physical Environment - Sewer / Wastewater</t>
  </si>
  <si>
    <t>State Shared Revenues - Other</t>
  </si>
  <si>
    <t>2015 Municipal Population:</t>
  </si>
  <si>
    <t>Local Fiscal Year Ended September 30, 2016</t>
  </si>
  <si>
    <t>Proprietary Non-Operating - Other Grants and Donations</t>
  </si>
  <si>
    <t>2016 Municipal Population:</t>
  </si>
  <si>
    <t>Local Fiscal Year Ended September 30, 2017</t>
  </si>
  <si>
    <t>State Grant - Transportation - Other Transportation</t>
  </si>
  <si>
    <t>Grants from Other Local Units - Physical Environment</t>
  </si>
  <si>
    <t>Grants from Other Local Units - Culture / Recreation</t>
  </si>
  <si>
    <t>Grants from Other Local Units - Other</t>
  </si>
  <si>
    <t>2017 Municipal Population:</t>
  </si>
  <si>
    <t>Local Fiscal Year Ended September 30, 2018</t>
  </si>
  <si>
    <t>Culture / Recreation - Other Culture / Recreation Charges</t>
  </si>
  <si>
    <t>Sales - Disposition of Fixed Assets</t>
  </si>
  <si>
    <t>2018 Municipal Population:</t>
  </si>
  <si>
    <t>Local Fiscal Year Ended September 30, 2019</t>
  </si>
  <si>
    <t>State Grant - Physical Environment - Other Physical Environment</t>
  </si>
  <si>
    <t>2019 Municipal Population:</t>
  </si>
  <si>
    <t>Local Fiscal Year Ended September 30, 2020</t>
  </si>
  <si>
    <t>State Grant - Other</t>
  </si>
  <si>
    <t>2020 Municipal Population:</t>
  </si>
  <si>
    <t>Local Fiscal Year Ended September 30, 2021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</si>
  <si>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</si>
  <si>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</si>
  <si>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</si>
  <si>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</si>
  <si>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</si>
  <si>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Second Local Option Fuel Tax (1 to 5 Cents Local Option Fuel Tax) - Municipal Proceeds</t>
  </si>
  <si>
    <t>Local Communications Services Taxes</t>
  </si>
  <si>
    <t>Other Fees and Special Assessments</t>
  </si>
  <si>
    <t>Intergovernmental Revenues</t>
  </si>
  <si>
    <t>Federal Grant - General Government</t>
  </si>
  <si>
    <t>State Shared Revenues - General Government - Municipal Revenue Sharing Program</t>
  </si>
  <si>
    <t>State Shared Revenues - General Government - Local Government Half-Cent Sales Tax Program</t>
  </si>
  <si>
    <t>Culture / Recreation - Parks and Recreation</t>
  </si>
  <si>
    <t>Other Charges for Services (Not Court-Related)</t>
  </si>
  <si>
    <t>2021 Municipal Population:</t>
  </si>
  <si>
    <t>Local Fiscal Year Ended September 30, 2022</t>
  </si>
  <si>
    <t>Local Government Infrastructure Surtax</t>
  </si>
  <si>
    <t>State Communications Services Taxes</t>
  </si>
  <si>
    <t>Federal Grant - American Rescue Plan Act Funds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</si>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</sst>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center"/>
    </xf>
    <xf numFmtId="0" fontId="9" fillId="2" borderId="1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1" fillId="0" borderId="0" xfId="0" applyFont="1"/>
    <xf numFmtId="37" fontId="8" fillId="2" borderId="13" xfId="0" applyNumberFormat="1" applyFont="1" applyFill="1" applyBorder="1" applyAlignment="1">
      <alignment horizontal="center" vertical="center" wrapText="1"/>
    </xf>
    <xf numFmtId="37" fontId="8" fillId="2" borderId="1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2" borderId="4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42" fontId="1" fillId="2" borderId="10" xfId="0" applyNumberFormat="1" applyFont="1" applyFill="1" applyBorder="1" applyAlignment="1">
      <alignment vertical="center"/>
    </xf>
    <xf numFmtId="42" fontId="1" fillId="2" borderId="11" xfId="0" applyNumberFormat="1" applyFont="1" applyFill="1" applyBorder="1" applyAlignment="1">
      <alignment vertical="center"/>
    </xf>
    <xf numFmtId="44" fontId="1" fillId="2" borderId="5" xfId="0" applyNumberFormat="1" applyFont="1" applyFill="1" applyBorder="1" applyAlignment="1">
      <alignment vertical="center"/>
    </xf>
    <xf numFmtId="44" fontId="6" fillId="0" borderId="0" xfId="0" applyNumberFormat="1" applyFont="1"/>
    <xf numFmtId="0" fontId="3" fillId="0" borderId="0" xfId="0" applyFont="1"/>
    <xf numFmtId="0" fontId="3" fillId="0" borderId="1" xfId="0" applyFont="1" applyBorder="1" applyAlignment="1">
      <alignment vertical="center"/>
    </xf>
    <xf numFmtId="164" fontId="3" fillId="0" borderId="8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42" fontId="3" fillId="0" borderId="12" xfId="0" applyNumberFormat="1" applyFont="1" applyBorder="1" applyAlignment="1">
      <alignment vertical="center"/>
    </xf>
    <xf numFmtId="44" fontId="3" fillId="0" borderId="21" xfId="0" applyNumberFormat="1" applyFont="1" applyBorder="1" applyAlignment="1">
      <alignment vertical="center"/>
    </xf>
    <xf numFmtId="43" fontId="3" fillId="0" borderId="0" xfId="0" applyNumberFormat="1" applyFont="1"/>
    <xf numFmtId="0" fontId="1" fillId="2" borderId="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2" fontId="1" fillId="2" borderId="12" xfId="0" applyNumberFormat="1" applyFont="1" applyFill="1" applyBorder="1" applyAlignment="1">
      <alignment vertical="center"/>
    </xf>
    <xf numFmtId="42" fontId="1" fillId="2" borderId="8" xfId="0" applyNumberFormat="1" applyFont="1" applyFill="1" applyBorder="1" applyAlignment="1">
      <alignment vertical="center"/>
    </xf>
    <xf numFmtId="44" fontId="1" fillId="2" borderId="21" xfId="0" applyNumberFormat="1" applyFont="1" applyFill="1" applyBorder="1" applyAlignment="1">
      <alignment vertical="center"/>
    </xf>
    <xf numFmtId="43" fontId="6" fillId="0" borderId="0" xfId="0" applyNumberFormat="1" applyFont="1"/>
    <xf numFmtId="0" fontId="7" fillId="0" borderId="1" xfId="0" applyFont="1" applyBorder="1" applyAlignment="1">
      <alignment vertical="center"/>
    </xf>
    <xf numFmtId="164" fontId="7" fillId="0" borderId="8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42" fontId="1" fillId="2" borderId="3" xfId="0" applyNumberFormat="1" applyFont="1" applyFill="1" applyBorder="1" applyAlignment="1">
      <alignment vertical="center"/>
    </xf>
    <xf numFmtId="44" fontId="1" fillId="2" borderId="17" xfId="0" applyNumberFormat="1" applyFont="1" applyFill="1" applyBorder="1" applyAlignment="1">
      <alignment vertical="center"/>
    </xf>
    <xf numFmtId="0" fontId="2" fillId="0" borderId="0" xfId="0" applyFont="1"/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37" fontId="3" fillId="0" borderId="0" xfId="0" applyNumberFormat="1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37" fontId="3" fillId="0" borderId="19" xfId="0" applyNumberFormat="1" applyFont="1" applyBorder="1" applyAlignment="1">
      <alignment vertical="center"/>
    </xf>
    <xf numFmtId="41" fontId="3" fillId="0" borderId="20" xfId="0" applyNumberFormat="1" applyFont="1" applyBorder="1" applyAlignment="1">
      <alignment vertical="center"/>
    </xf>
    <xf numFmtId="37" fontId="3" fillId="0" borderId="0" xfId="0" applyNumberFormat="1" applyFont="1"/>
    <xf numFmtId="37" fontId="3" fillId="0" borderId="19" xfId="0" applyNumberFormat="1" applyFont="1" applyBorder="1" applyAlignment="1">
      <alignment horizontal="right" vertical="center"/>
    </xf>
    <xf numFmtId="0" fontId="3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C70161-9490-40F4-B7EE-15B386A42412}">
  <sheetPr>
    <pageSetUpPr fitToPage="1"/>
  </sheetPr>
  <dimension ref="A1:ED56"/>
  <sheetViews>
    <sheetView tabSelected="1" workbookViewId="0">
      <selection sqref="A1:P1"/>
    </sheetView>
  </sheetViews>
  <sheetFormatPr defaultColWidth="9.81640625" defaultRowHeight="15"/>
  <cols>
    <col min="1" max="1" width="1.81640625" style="62" customWidth="1"/>
    <col min="2" max="2" width="6.81640625" style="62" customWidth="1"/>
    <col min="3" max="3" width="65.81640625" style="62" bestFit="1" customWidth="1"/>
    <col min="4" max="5" width="16.81640625" style="93" customWidth="1"/>
    <col min="6" max="7" width="15.81640625" style="93" customWidth="1"/>
    <col min="8" max="8" width="13.81640625" style="93" customWidth="1"/>
    <col min="9" max="10" width="15.81640625" style="93" customWidth="1"/>
    <col min="11" max="14" width="13.81640625" style="93" customWidth="1"/>
    <col min="15" max="15" width="16.81640625" style="93" customWidth="1"/>
    <col min="16" max="16" width="13.81640625" style="62" customWidth="1"/>
    <col min="17" max="18" width="9.81640625" style="62"/>
  </cols>
  <sheetData>
    <row r="1" spans="1:134" ht="28.2">
      <c r="A1" s="101" t="s">
        <v>65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3"/>
      <c r="Q1" s="48"/>
      <c r="R1"/>
    </row>
    <row r="2" spans="1:134" ht="23.4" thickBot="1">
      <c r="A2" s="104" t="s">
        <v>150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6"/>
      <c r="Q2" s="48"/>
      <c r="R2"/>
    </row>
    <row r="3" spans="1:134" ht="18" customHeight="1">
      <c r="A3" s="107" t="s">
        <v>58</v>
      </c>
      <c r="B3" s="108"/>
      <c r="C3" s="109"/>
      <c r="D3" s="113" t="s">
        <v>34</v>
      </c>
      <c r="E3" s="114"/>
      <c r="F3" s="114"/>
      <c r="G3" s="114"/>
      <c r="H3" s="115"/>
      <c r="I3" s="113" t="s">
        <v>35</v>
      </c>
      <c r="J3" s="115"/>
      <c r="K3" s="113" t="s">
        <v>37</v>
      </c>
      <c r="L3" s="114"/>
      <c r="M3" s="115"/>
      <c r="N3" s="49"/>
      <c r="O3" s="50"/>
      <c r="P3" s="116" t="s">
        <v>130</v>
      </c>
      <c r="Q3" s="51"/>
      <c r="R3"/>
    </row>
    <row r="4" spans="1:134" ht="32.25" customHeight="1" thickBot="1">
      <c r="A4" s="110"/>
      <c r="B4" s="111"/>
      <c r="C4" s="112"/>
      <c r="D4" s="52" t="s">
        <v>4</v>
      </c>
      <c r="E4" s="52" t="s">
        <v>59</v>
      </c>
      <c r="F4" s="52" t="s">
        <v>60</v>
      </c>
      <c r="G4" s="52" t="s">
        <v>61</v>
      </c>
      <c r="H4" s="52" t="s">
        <v>5</v>
      </c>
      <c r="I4" s="52" t="s">
        <v>6</v>
      </c>
      <c r="J4" s="53" t="s">
        <v>62</v>
      </c>
      <c r="K4" s="53" t="s">
        <v>7</v>
      </c>
      <c r="L4" s="53" t="s">
        <v>8</v>
      </c>
      <c r="M4" s="53" t="s">
        <v>131</v>
      </c>
      <c r="N4" s="53" t="s">
        <v>9</v>
      </c>
      <c r="O4" s="53" t="s">
        <v>132</v>
      </c>
      <c r="P4" s="117"/>
      <c r="Q4" s="54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55"/>
      <c r="CA4" s="55"/>
      <c r="CB4" s="55"/>
      <c r="CC4" s="55"/>
      <c r="CD4" s="55"/>
      <c r="CE4" s="55"/>
      <c r="CF4" s="55"/>
      <c r="CG4" s="55"/>
      <c r="CH4" s="55"/>
      <c r="CI4" s="55"/>
      <c r="CJ4" s="55"/>
      <c r="CK4" s="55"/>
      <c r="CL4" s="55"/>
      <c r="CM4" s="55"/>
      <c r="CN4" s="55"/>
      <c r="CO4" s="55"/>
      <c r="CP4" s="55"/>
      <c r="CQ4" s="55"/>
      <c r="CR4" s="55"/>
      <c r="CS4" s="55"/>
      <c r="CT4" s="55"/>
      <c r="CU4" s="55"/>
      <c r="CV4" s="55"/>
      <c r="CW4" s="55"/>
      <c r="CX4" s="55"/>
      <c r="CY4" s="55"/>
      <c r="CZ4" s="55"/>
      <c r="DA4" s="55"/>
      <c r="DB4" s="55"/>
      <c r="DC4" s="55"/>
      <c r="DD4" s="55"/>
      <c r="DE4" s="55"/>
      <c r="DF4" s="55"/>
      <c r="DG4" s="55"/>
      <c r="DH4" s="55"/>
      <c r="DI4" s="55"/>
      <c r="DJ4" s="55"/>
      <c r="DK4" s="55"/>
      <c r="DL4" s="55"/>
      <c r="DM4" s="55"/>
      <c r="DN4" s="55"/>
      <c r="DO4" s="55"/>
      <c r="DP4" s="55"/>
      <c r="DQ4" s="55"/>
      <c r="DR4" s="55"/>
      <c r="DS4" s="55"/>
      <c r="DT4" s="55"/>
      <c r="DU4" s="55"/>
      <c r="DV4" s="55"/>
      <c r="DW4" s="55"/>
      <c r="DX4" s="55"/>
      <c r="DY4" s="55"/>
      <c r="DZ4" s="55"/>
      <c r="EA4" s="55"/>
      <c r="EB4" s="55"/>
      <c r="EC4" s="55"/>
      <c r="ED4" s="55"/>
    </row>
    <row r="5" spans="1:134" ht="15.6">
      <c r="A5" s="56" t="s">
        <v>133</v>
      </c>
      <c r="B5" s="57"/>
      <c r="C5" s="57"/>
      <c r="D5" s="58">
        <f>SUM(D6:D15)</f>
        <v>1160823</v>
      </c>
      <c r="E5" s="58">
        <f>SUM(E6:E15)</f>
        <v>273021</v>
      </c>
      <c r="F5" s="58">
        <f>SUM(F6:F15)</f>
        <v>0</v>
      </c>
      <c r="G5" s="58">
        <f>SUM(G6:G15)</f>
        <v>0</v>
      </c>
      <c r="H5" s="58">
        <f>SUM(H6:H15)</f>
        <v>0</v>
      </c>
      <c r="I5" s="58">
        <f>SUM(I6:I15)</f>
        <v>0</v>
      </c>
      <c r="J5" s="58">
        <f>SUM(J6:J15)</f>
        <v>0</v>
      </c>
      <c r="K5" s="58">
        <f>SUM(K6:K15)</f>
        <v>0</v>
      </c>
      <c r="L5" s="58">
        <f>SUM(L6:L15)</f>
        <v>0</v>
      </c>
      <c r="M5" s="58">
        <f>SUM(M6:M15)</f>
        <v>0</v>
      </c>
      <c r="N5" s="58">
        <f>SUM(N6:N15)</f>
        <v>0</v>
      </c>
      <c r="O5" s="59">
        <f>SUM(D5:N5)</f>
        <v>1433844</v>
      </c>
      <c r="P5" s="60">
        <f>(O5/P$54)</f>
        <v>848.42840236686391</v>
      </c>
      <c r="Q5" s="61"/>
    </row>
    <row r="6" spans="1:134">
      <c r="A6" s="63"/>
      <c r="B6" s="64">
        <v>311</v>
      </c>
      <c r="C6" s="65" t="s">
        <v>2</v>
      </c>
      <c r="D6" s="66">
        <v>770542</v>
      </c>
      <c r="E6" s="66">
        <v>54244</v>
      </c>
      <c r="F6" s="66">
        <v>0</v>
      </c>
      <c r="G6" s="66">
        <v>0</v>
      </c>
      <c r="H6" s="66">
        <v>0</v>
      </c>
      <c r="I6" s="66">
        <v>0</v>
      </c>
      <c r="J6" s="66">
        <v>0</v>
      </c>
      <c r="K6" s="66">
        <v>0</v>
      </c>
      <c r="L6" s="66">
        <v>0</v>
      </c>
      <c r="M6" s="66">
        <v>0</v>
      </c>
      <c r="N6" s="66">
        <v>0</v>
      </c>
      <c r="O6" s="66">
        <f>SUM(D6:N6)</f>
        <v>824786</v>
      </c>
      <c r="P6" s="67">
        <f>(O6/P$54)</f>
        <v>488.03905325443787</v>
      </c>
      <c r="Q6" s="68"/>
    </row>
    <row r="7" spans="1:134">
      <c r="A7" s="63"/>
      <c r="B7" s="64">
        <v>312.41000000000003</v>
      </c>
      <c r="C7" s="65" t="s">
        <v>134</v>
      </c>
      <c r="D7" s="66">
        <v>51367</v>
      </c>
      <c r="E7" s="66">
        <v>0</v>
      </c>
      <c r="F7" s="66">
        <v>0</v>
      </c>
      <c r="G7" s="66">
        <v>0</v>
      </c>
      <c r="H7" s="66">
        <v>0</v>
      </c>
      <c r="I7" s="66">
        <v>0</v>
      </c>
      <c r="J7" s="66">
        <v>0</v>
      </c>
      <c r="K7" s="66">
        <v>0</v>
      </c>
      <c r="L7" s="66">
        <v>0</v>
      </c>
      <c r="M7" s="66">
        <v>0</v>
      </c>
      <c r="N7" s="66">
        <v>0</v>
      </c>
      <c r="O7" s="66">
        <f t="shared" ref="O7:O15" si="0">SUM(D7:N7)</f>
        <v>51367</v>
      </c>
      <c r="P7" s="67">
        <f>(O7/P$54)</f>
        <v>30.394674556213019</v>
      </c>
      <c r="Q7" s="68"/>
    </row>
    <row r="8" spans="1:134">
      <c r="A8" s="63"/>
      <c r="B8" s="64">
        <v>312.43</v>
      </c>
      <c r="C8" s="65" t="s">
        <v>135</v>
      </c>
      <c r="D8" s="66">
        <v>36355</v>
      </c>
      <c r="E8" s="66">
        <v>0</v>
      </c>
      <c r="F8" s="66">
        <v>0</v>
      </c>
      <c r="G8" s="66">
        <v>0</v>
      </c>
      <c r="H8" s="66">
        <v>0</v>
      </c>
      <c r="I8" s="66">
        <v>0</v>
      </c>
      <c r="J8" s="66">
        <v>0</v>
      </c>
      <c r="K8" s="66">
        <v>0</v>
      </c>
      <c r="L8" s="66">
        <v>0</v>
      </c>
      <c r="M8" s="66">
        <v>0</v>
      </c>
      <c r="N8" s="66">
        <v>0</v>
      </c>
      <c r="O8" s="66">
        <f t="shared" si="0"/>
        <v>36355</v>
      </c>
      <c r="P8" s="67">
        <f>(O8/P$54)</f>
        <v>21.511834319526628</v>
      </c>
      <c r="Q8" s="68"/>
    </row>
    <row r="9" spans="1:134">
      <c r="A9" s="63"/>
      <c r="B9" s="64">
        <v>312.63</v>
      </c>
      <c r="C9" s="65" t="s">
        <v>146</v>
      </c>
      <c r="D9" s="66">
        <v>0</v>
      </c>
      <c r="E9" s="66">
        <v>218777</v>
      </c>
      <c r="F9" s="66">
        <v>0</v>
      </c>
      <c r="G9" s="66">
        <v>0</v>
      </c>
      <c r="H9" s="66">
        <v>0</v>
      </c>
      <c r="I9" s="66">
        <v>0</v>
      </c>
      <c r="J9" s="66">
        <v>0</v>
      </c>
      <c r="K9" s="66">
        <v>0</v>
      </c>
      <c r="L9" s="66">
        <v>0</v>
      </c>
      <c r="M9" s="66">
        <v>0</v>
      </c>
      <c r="N9" s="66">
        <v>0</v>
      </c>
      <c r="O9" s="66">
        <f t="shared" si="0"/>
        <v>218777</v>
      </c>
      <c r="P9" s="67">
        <f>(O9/P$54)</f>
        <v>129.45384615384614</v>
      </c>
      <c r="Q9" s="68"/>
    </row>
    <row r="10" spans="1:134">
      <c r="A10" s="63"/>
      <c r="B10" s="64">
        <v>314.10000000000002</v>
      </c>
      <c r="C10" s="65" t="s">
        <v>11</v>
      </c>
      <c r="D10" s="66">
        <v>167710</v>
      </c>
      <c r="E10" s="66">
        <v>0</v>
      </c>
      <c r="F10" s="66">
        <v>0</v>
      </c>
      <c r="G10" s="66">
        <v>0</v>
      </c>
      <c r="H10" s="66">
        <v>0</v>
      </c>
      <c r="I10" s="66">
        <v>0</v>
      </c>
      <c r="J10" s="66">
        <v>0</v>
      </c>
      <c r="K10" s="66">
        <v>0</v>
      </c>
      <c r="L10" s="66">
        <v>0</v>
      </c>
      <c r="M10" s="66">
        <v>0</v>
      </c>
      <c r="N10" s="66">
        <v>0</v>
      </c>
      <c r="O10" s="66">
        <f t="shared" si="0"/>
        <v>167710</v>
      </c>
      <c r="P10" s="67">
        <f>(O10/P$54)</f>
        <v>99.23668639053254</v>
      </c>
      <c r="Q10" s="68"/>
    </row>
    <row r="11" spans="1:134">
      <c r="A11" s="63"/>
      <c r="B11" s="64">
        <v>314.3</v>
      </c>
      <c r="C11" s="65" t="s">
        <v>12</v>
      </c>
      <c r="D11" s="66">
        <v>38761</v>
      </c>
      <c r="E11" s="66">
        <v>0</v>
      </c>
      <c r="F11" s="66">
        <v>0</v>
      </c>
      <c r="G11" s="66">
        <v>0</v>
      </c>
      <c r="H11" s="66">
        <v>0</v>
      </c>
      <c r="I11" s="66">
        <v>0</v>
      </c>
      <c r="J11" s="66">
        <v>0</v>
      </c>
      <c r="K11" s="66">
        <v>0</v>
      </c>
      <c r="L11" s="66">
        <v>0</v>
      </c>
      <c r="M11" s="66">
        <v>0</v>
      </c>
      <c r="N11" s="66">
        <v>0</v>
      </c>
      <c r="O11" s="66">
        <f t="shared" si="0"/>
        <v>38761</v>
      </c>
      <c r="P11" s="67">
        <f>(O11/P$54)</f>
        <v>22.935502958579882</v>
      </c>
      <c r="Q11" s="68"/>
    </row>
    <row r="12" spans="1:134">
      <c r="A12" s="63"/>
      <c r="B12" s="64">
        <v>314.39999999999998</v>
      </c>
      <c r="C12" s="65" t="s">
        <v>14</v>
      </c>
      <c r="D12" s="66">
        <v>20027</v>
      </c>
      <c r="E12" s="66">
        <v>0</v>
      </c>
      <c r="F12" s="66">
        <v>0</v>
      </c>
      <c r="G12" s="66">
        <v>0</v>
      </c>
      <c r="H12" s="66">
        <v>0</v>
      </c>
      <c r="I12" s="66">
        <v>0</v>
      </c>
      <c r="J12" s="66">
        <v>0</v>
      </c>
      <c r="K12" s="66">
        <v>0</v>
      </c>
      <c r="L12" s="66">
        <v>0</v>
      </c>
      <c r="M12" s="66">
        <v>0</v>
      </c>
      <c r="N12" s="66">
        <v>0</v>
      </c>
      <c r="O12" s="66">
        <f t="shared" si="0"/>
        <v>20027</v>
      </c>
      <c r="P12" s="67">
        <f>(O12/P$54)</f>
        <v>11.850295857988165</v>
      </c>
      <c r="Q12" s="68"/>
    </row>
    <row r="13" spans="1:134">
      <c r="A13" s="63"/>
      <c r="B13" s="64">
        <v>314.8</v>
      </c>
      <c r="C13" s="65" t="s">
        <v>15</v>
      </c>
      <c r="D13" s="66">
        <v>6996</v>
      </c>
      <c r="E13" s="66">
        <v>0</v>
      </c>
      <c r="F13" s="66">
        <v>0</v>
      </c>
      <c r="G13" s="66">
        <v>0</v>
      </c>
      <c r="H13" s="66">
        <v>0</v>
      </c>
      <c r="I13" s="66">
        <v>0</v>
      </c>
      <c r="J13" s="66">
        <v>0</v>
      </c>
      <c r="K13" s="66">
        <v>0</v>
      </c>
      <c r="L13" s="66">
        <v>0</v>
      </c>
      <c r="M13" s="66">
        <v>0</v>
      </c>
      <c r="N13" s="66">
        <v>0</v>
      </c>
      <c r="O13" s="66">
        <f t="shared" si="0"/>
        <v>6996</v>
      </c>
      <c r="P13" s="67">
        <f>(O13/P$54)</f>
        <v>4.1396449704142011</v>
      </c>
      <c r="Q13" s="68"/>
    </row>
    <row r="14" spans="1:134">
      <c r="A14" s="63"/>
      <c r="B14" s="64">
        <v>315.10000000000002</v>
      </c>
      <c r="C14" s="65" t="s">
        <v>147</v>
      </c>
      <c r="D14" s="66">
        <v>64919</v>
      </c>
      <c r="E14" s="66">
        <v>0</v>
      </c>
      <c r="F14" s="66">
        <v>0</v>
      </c>
      <c r="G14" s="66">
        <v>0</v>
      </c>
      <c r="H14" s="66">
        <v>0</v>
      </c>
      <c r="I14" s="66">
        <v>0</v>
      </c>
      <c r="J14" s="66">
        <v>0</v>
      </c>
      <c r="K14" s="66">
        <v>0</v>
      </c>
      <c r="L14" s="66">
        <v>0</v>
      </c>
      <c r="M14" s="66">
        <v>0</v>
      </c>
      <c r="N14" s="66">
        <v>0</v>
      </c>
      <c r="O14" s="66">
        <f t="shared" si="0"/>
        <v>64919</v>
      </c>
      <c r="P14" s="67">
        <f>(O14/P$54)</f>
        <v>38.413609467455622</v>
      </c>
      <c r="Q14" s="68"/>
    </row>
    <row r="15" spans="1:134">
      <c r="A15" s="63"/>
      <c r="B15" s="64">
        <v>316</v>
      </c>
      <c r="C15" s="65" t="s">
        <v>85</v>
      </c>
      <c r="D15" s="66">
        <v>4146</v>
      </c>
      <c r="E15" s="66">
        <v>0</v>
      </c>
      <c r="F15" s="66">
        <v>0</v>
      </c>
      <c r="G15" s="66">
        <v>0</v>
      </c>
      <c r="H15" s="66">
        <v>0</v>
      </c>
      <c r="I15" s="66">
        <v>0</v>
      </c>
      <c r="J15" s="66">
        <v>0</v>
      </c>
      <c r="K15" s="66">
        <v>0</v>
      </c>
      <c r="L15" s="66">
        <v>0</v>
      </c>
      <c r="M15" s="66">
        <v>0</v>
      </c>
      <c r="N15" s="66">
        <v>0</v>
      </c>
      <c r="O15" s="66">
        <f t="shared" si="0"/>
        <v>4146</v>
      </c>
      <c r="P15" s="67">
        <f>(O15/P$54)</f>
        <v>2.4532544378698224</v>
      </c>
      <c r="Q15" s="68"/>
    </row>
    <row r="16" spans="1:134" ht="15.6">
      <c r="A16" s="69" t="s">
        <v>17</v>
      </c>
      <c r="B16" s="70"/>
      <c r="C16" s="71"/>
      <c r="D16" s="72">
        <f>SUM(D17:D19)</f>
        <v>178257</v>
      </c>
      <c r="E16" s="72">
        <f>SUM(E17:E19)</f>
        <v>0</v>
      </c>
      <c r="F16" s="72">
        <f>SUM(F17:F19)</f>
        <v>0</v>
      </c>
      <c r="G16" s="72">
        <f>SUM(G17:G19)</f>
        <v>0</v>
      </c>
      <c r="H16" s="72">
        <f>SUM(H17:H19)</f>
        <v>0</v>
      </c>
      <c r="I16" s="72">
        <f>SUM(I17:I19)</f>
        <v>0</v>
      </c>
      <c r="J16" s="72">
        <f>SUM(J17:J19)</f>
        <v>0</v>
      </c>
      <c r="K16" s="72">
        <f>SUM(K17:K19)</f>
        <v>0</v>
      </c>
      <c r="L16" s="72">
        <f>SUM(L17:L19)</f>
        <v>0</v>
      </c>
      <c r="M16" s="72">
        <f>SUM(M17:M19)</f>
        <v>0</v>
      </c>
      <c r="N16" s="72">
        <f>SUM(N17:N19)</f>
        <v>0</v>
      </c>
      <c r="O16" s="73">
        <f>SUM(D16:N16)</f>
        <v>178257</v>
      </c>
      <c r="P16" s="74">
        <f>(O16/P$54)</f>
        <v>105.47751479289941</v>
      </c>
      <c r="Q16" s="75"/>
    </row>
    <row r="17" spans="1:17">
      <c r="A17" s="63"/>
      <c r="B17" s="64">
        <v>323.10000000000002</v>
      </c>
      <c r="C17" s="65" t="s">
        <v>18</v>
      </c>
      <c r="D17" s="66">
        <v>138047</v>
      </c>
      <c r="E17" s="66">
        <v>0</v>
      </c>
      <c r="F17" s="66">
        <v>0</v>
      </c>
      <c r="G17" s="66">
        <v>0</v>
      </c>
      <c r="H17" s="66">
        <v>0</v>
      </c>
      <c r="I17" s="66">
        <v>0</v>
      </c>
      <c r="J17" s="66">
        <v>0</v>
      </c>
      <c r="K17" s="66">
        <v>0</v>
      </c>
      <c r="L17" s="66">
        <v>0</v>
      </c>
      <c r="M17" s="66">
        <v>0</v>
      </c>
      <c r="N17" s="66">
        <v>0</v>
      </c>
      <c r="O17" s="66">
        <f t="shared" ref="O17:O19" si="1">SUM(D17:N17)</f>
        <v>138047</v>
      </c>
      <c r="P17" s="67">
        <f>(O17/P$54)</f>
        <v>81.684615384615384</v>
      </c>
      <c r="Q17" s="68"/>
    </row>
    <row r="18" spans="1:17">
      <c r="A18" s="63"/>
      <c r="B18" s="64">
        <v>323.7</v>
      </c>
      <c r="C18" s="65" t="s">
        <v>19</v>
      </c>
      <c r="D18" s="66">
        <v>26253</v>
      </c>
      <c r="E18" s="66">
        <v>0</v>
      </c>
      <c r="F18" s="66">
        <v>0</v>
      </c>
      <c r="G18" s="66">
        <v>0</v>
      </c>
      <c r="H18" s="66">
        <v>0</v>
      </c>
      <c r="I18" s="66">
        <v>0</v>
      </c>
      <c r="J18" s="66">
        <v>0</v>
      </c>
      <c r="K18" s="66">
        <v>0</v>
      </c>
      <c r="L18" s="66">
        <v>0</v>
      </c>
      <c r="M18" s="66">
        <v>0</v>
      </c>
      <c r="N18" s="66">
        <v>0</v>
      </c>
      <c r="O18" s="66">
        <f t="shared" si="1"/>
        <v>26253</v>
      </c>
      <c r="P18" s="67">
        <f>(O18/P$54)</f>
        <v>15.534319526627218</v>
      </c>
      <c r="Q18" s="68"/>
    </row>
    <row r="19" spans="1:17">
      <c r="A19" s="63"/>
      <c r="B19" s="64">
        <v>329.5</v>
      </c>
      <c r="C19" s="65" t="s">
        <v>137</v>
      </c>
      <c r="D19" s="66">
        <v>13957</v>
      </c>
      <c r="E19" s="66">
        <v>0</v>
      </c>
      <c r="F19" s="66">
        <v>0</v>
      </c>
      <c r="G19" s="66">
        <v>0</v>
      </c>
      <c r="H19" s="66">
        <v>0</v>
      </c>
      <c r="I19" s="66">
        <v>0</v>
      </c>
      <c r="J19" s="66">
        <v>0</v>
      </c>
      <c r="K19" s="66">
        <v>0</v>
      </c>
      <c r="L19" s="66">
        <v>0</v>
      </c>
      <c r="M19" s="66">
        <v>0</v>
      </c>
      <c r="N19" s="66">
        <v>0</v>
      </c>
      <c r="O19" s="66">
        <f t="shared" si="1"/>
        <v>13957</v>
      </c>
      <c r="P19" s="67">
        <f>(O19/P$54)</f>
        <v>8.2585798816568055</v>
      </c>
      <c r="Q19" s="68"/>
    </row>
    <row r="20" spans="1:17" ht="15.6">
      <c r="A20" s="69" t="s">
        <v>138</v>
      </c>
      <c r="B20" s="70"/>
      <c r="C20" s="71"/>
      <c r="D20" s="72">
        <f>SUM(D21:D31)</f>
        <v>293893</v>
      </c>
      <c r="E20" s="72">
        <f>SUM(E21:E31)</f>
        <v>44582</v>
      </c>
      <c r="F20" s="72">
        <f>SUM(F21:F31)</f>
        <v>0</v>
      </c>
      <c r="G20" s="72">
        <f>SUM(G21:G31)</f>
        <v>0</v>
      </c>
      <c r="H20" s="72">
        <f>SUM(H21:H31)</f>
        <v>0</v>
      </c>
      <c r="I20" s="72">
        <f>SUM(I21:I31)</f>
        <v>1340255</v>
      </c>
      <c r="J20" s="72">
        <f>SUM(J21:J31)</f>
        <v>0</v>
      </c>
      <c r="K20" s="72">
        <f>SUM(K21:K31)</f>
        <v>0</v>
      </c>
      <c r="L20" s="72">
        <f>SUM(L21:L31)</f>
        <v>0</v>
      </c>
      <c r="M20" s="72">
        <f>SUM(M21:M31)</f>
        <v>0</v>
      </c>
      <c r="N20" s="72">
        <f>SUM(N21:N31)</f>
        <v>0</v>
      </c>
      <c r="O20" s="73">
        <f>SUM(D20:N20)</f>
        <v>1678730</v>
      </c>
      <c r="P20" s="74">
        <f>(O20/P$54)</f>
        <v>993.33136094674558</v>
      </c>
      <c r="Q20" s="75"/>
    </row>
    <row r="21" spans="1:17">
      <c r="A21" s="63"/>
      <c r="B21" s="64">
        <v>331.39</v>
      </c>
      <c r="C21" s="65" t="s">
        <v>78</v>
      </c>
      <c r="D21" s="66">
        <v>23323</v>
      </c>
      <c r="E21" s="66">
        <v>0</v>
      </c>
      <c r="F21" s="66">
        <v>0</v>
      </c>
      <c r="G21" s="66">
        <v>0</v>
      </c>
      <c r="H21" s="66">
        <v>0</v>
      </c>
      <c r="I21" s="66">
        <v>0</v>
      </c>
      <c r="J21" s="66">
        <v>0</v>
      </c>
      <c r="K21" s="66">
        <v>0</v>
      </c>
      <c r="L21" s="66">
        <v>0</v>
      </c>
      <c r="M21" s="66">
        <v>0</v>
      </c>
      <c r="N21" s="66">
        <v>0</v>
      </c>
      <c r="O21" s="66">
        <f t="shared" ref="O21:O27" si="2">SUM(D21:N21)</f>
        <v>23323</v>
      </c>
      <c r="P21" s="67">
        <f>(O21/P$54)</f>
        <v>13.800591715976331</v>
      </c>
      <c r="Q21" s="68"/>
    </row>
    <row r="22" spans="1:17">
      <c r="A22" s="63"/>
      <c r="B22" s="64">
        <v>331.51</v>
      </c>
      <c r="C22" s="65" t="s">
        <v>148</v>
      </c>
      <c r="D22" s="66">
        <v>0</v>
      </c>
      <c r="E22" s="66">
        <v>0</v>
      </c>
      <c r="F22" s="66">
        <v>0</v>
      </c>
      <c r="G22" s="66">
        <v>0</v>
      </c>
      <c r="H22" s="66">
        <v>0</v>
      </c>
      <c r="I22" s="66">
        <v>243950</v>
      </c>
      <c r="J22" s="66">
        <v>0</v>
      </c>
      <c r="K22" s="66">
        <v>0</v>
      </c>
      <c r="L22" s="66">
        <v>0</v>
      </c>
      <c r="M22" s="66">
        <v>0</v>
      </c>
      <c r="N22" s="66">
        <v>0</v>
      </c>
      <c r="O22" s="66">
        <f t="shared" si="2"/>
        <v>243950</v>
      </c>
      <c r="P22" s="67">
        <f>(O22/P$54)</f>
        <v>144.3491124260355</v>
      </c>
      <c r="Q22" s="68"/>
    </row>
    <row r="23" spans="1:17">
      <c r="A23" s="63"/>
      <c r="B23" s="64">
        <v>334.49</v>
      </c>
      <c r="C23" s="65" t="s">
        <v>114</v>
      </c>
      <c r="D23" s="66">
        <v>0</v>
      </c>
      <c r="E23" s="66">
        <v>0</v>
      </c>
      <c r="F23" s="66">
        <v>0</v>
      </c>
      <c r="G23" s="66">
        <v>0</v>
      </c>
      <c r="H23" s="66">
        <v>0</v>
      </c>
      <c r="I23" s="66">
        <v>1096305</v>
      </c>
      <c r="J23" s="66">
        <v>0</v>
      </c>
      <c r="K23" s="66">
        <v>0</v>
      </c>
      <c r="L23" s="66">
        <v>0</v>
      </c>
      <c r="M23" s="66">
        <v>0</v>
      </c>
      <c r="N23" s="66">
        <v>0</v>
      </c>
      <c r="O23" s="66">
        <f t="shared" si="2"/>
        <v>1096305</v>
      </c>
      <c r="P23" s="67">
        <f>(O23/P$54)</f>
        <v>648.7011834319527</v>
      </c>
      <c r="Q23" s="68"/>
    </row>
    <row r="24" spans="1:17">
      <c r="A24" s="63"/>
      <c r="B24" s="64">
        <v>335.125</v>
      </c>
      <c r="C24" s="65" t="s">
        <v>140</v>
      </c>
      <c r="D24" s="66">
        <v>77892</v>
      </c>
      <c r="E24" s="66">
        <v>0</v>
      </c>
      <c r="F24" s="66">
        <v>0</v>
      </c>
      <c r="G24" s="66">
        <v>0</v>
      </c>
      <c r="H24" s="66">
        <v>0</v>
      </c>
      <c r="I24" s="66">
        <v>0</v>
      </c>
      <c r="J24" s="66">
        <v>0</v>
      </c>
      <c r="K24" s="66">
        <v>0</v>
      </c>
      <c r="L24" s="66">
        <v>0</v>
      </c>
      <c r="M24" s="66">
        <v>0</v>
      </c>
      <c r="N24" s="66">
        <v>0</v>
      </c>
      <c r="O24" s="66">
        <f t="shared" si="2"/>
        <v>77892</v>
      </c>
      <c r="P24" s="67">
        <f>(O24/P$54)</f>
        <v>46.089940828402369</v>
      </c>
      <c r="Q24" s="68"/>
    </row>
    <row r="25" spans="1:17">
      <c r="A25" s="63"/>
      <c r="B25" s="64">
        <v>335.14</v>
      </c>
      <c r="C25" s="65" t="s">
        <v>87</v>
      </c>
      <c r="D25" s="66">
        <v>2311</v>
      </c>
      <c r="E25" s="66">
        <v>0</v>
      </c>
      <c r="F25" s="66">
        <v>0</v>
      </c>
      <c r="G25" s="66">
        <v>0</v>
      </c>
      <c r="H25" s="66">
        <v>0</v>
      </c>
      <c r="I25" s="66">
        <v>0</v>
      </c>
      <c r="J25" s="66">
        <v>0</v>
      </c>
      <c r="K25" s="66">
        <v>0</v>
      </c>
      <c r="L25" s="66">
        <v>0</v>
      </c>
      <c r="M25" s="66">
        <v>0</v>
      </c>
      <c r="N25" s="66">
        <v>0</v>
      </c>
      <c r="O25" s="66">
        <f t="shared" si="2"/>
        <v>2311</v>
      </c>
      <c r="P25" s="67">
        <f>(O25/P$54)</f>
        <v>1.3674556213017752</v>
      </c>
      <c r="Q25" s="68"/>
    </row>
    <row r="26" spans="1:17">
      <c r="A26" s="63"/>
      <c r="B26" s="64">
        <v>335.15</v>
      </c>
      <c r="C26" s="65" t="s">
        <v>88</v>
      </c>
      <c r="D26" s="66">
        <v>2209</v>
      </c>
      <c r="E26" s="66">
        <v>0</v>
      </c>
      <c r="F26" s="66">
        <v>0</v>
      </c>
      <c r="G26" s="66">
        <v>0</v>
      </c>
      <c r="H26" s="66">
        <v>0</v>
      </c>
      <c r="I26" s="66">
        <v>0</v>
      </c>
      <c r="J26" s="66">
        <v>0</v>
      </c>
      <c r="K26" s="66">
        <v>0</v>
      </c>
      <c r="L26" s="66">
        <v>0</v>
      </c>
      <c r="M26" s="66">
        <v>0</v>
      </c>
      <c r="N26" s="66">
        <v>0</v>
      </c>
      <c r="O26" s="66">
        <f t="shared" si="2"/>
        <v>2209</v>
      </c>
      <c r="P26" s="67">
        <f>(O26/P$54)</f>
        <v>1.3071005917159764</v>
      </c>
      <c r="Q26" s="68"/>
    </row>
    <row r="27" spans="1:17">
      <c r="A27" s="63"/>
      <c r="B27" s="64">
        <v>335.18</v>
      </c>
      <c r="C27" s="65" t="s">
        <v>141</v>
      </c>
      <c r="D27" s="66">
        <v>98042</v>
      </c>
      <c r="E27" s="66">
        <v>0</v>
      </c>
      <c r="F27" s="66">
        <v>0</v>
      </c>
      <c r="G27" s="66">
        <v>0</v>
      </c>
      <c r="H27" s="66">
        <v>0</v>
      </c>
      <c r="I27" s="66">
        <v>0</v>
      </c>
      <c r="J27" s="66">
        <v>0</v>
      </c>
      <c r="K27" s="66">
        <v>0</v>
      </c>
      <c r="L27" s="66">
        <v>0</v>
      </c>
      <c r="M27" s="66">
        <v>0</v>
      </c>
      <c r="N27" s="66">
        <v>0</v>
      </c>
      <c r="O27" s="66">
        <f t="shared" si="2"/>
        <v>98042</v>
      </c>
      <c r="P27" s="67">
        <f>(O27/P$54)</f>
        <v>58.013017751479289</v>
      </c>
      <c r="Q27" s="68"/>
    </row>
    <row r="28" spans="1:17">
      <c r="A28" s="63"/>
      <c r="B28" s="64">
        <v>335.9</v>
      </c>
      <c r="C28" s="65" t="s">
        <v>108</v>
      </c>
      <c r="D28" s="66">
        <v>54847</v>
      </c>
      <c r="E28" s="66">
        <v>0</v>
      </c>
      <c r="F28" s="66">
        <v>0</v>
      </c>
      <c r="G28" s="66">
        <v>0</v>
      </c>
      <c r="H28" s="66">
        <v>0</v>
      </c>
      <c r="I28" s="66">
        <v>0</v>
      </c>
      <c r="J28" s="66">
        <v>0</v>
      </c>
      <c r="K28" s="66">
        <v>0</v>
      </c>
      <c r="L28" s="66">
        <v>0</v>
      </c>
      <c r="M28" s="66">
        <v>0</v>
      </c>
      <c r="N28" s="66">
        <v>0</v>
      </c>
      <c r="O28" s="66">
        <f t="shared" ref="O28:O29" si="3">SUM(D28:N28)</f>
        <v>54847</v>
      </c>
      <c r="P28" s="67">
        <f>(O28/P$54)</f>
        <v>32.45384615384615</v>
      </c>
      <c r="Q28" s="68"/>
    </row>
    <row r="29" spans="1:17">
      <c r="A29" s="63"/>
      <c r="B29" s="64">
        <v>337.3</v>
      </c>
      <c r="C29" s="65" t="s">
        <v>115</v>
      </c>
      <c r="D29" s="66">
        <v>30269</v>
      </c>
      <c r="E29" s="66">
        <v>0</v>
      </c>
      <c r="F29" s="66">
        <v>0</v>
      </c>
      <c r="G29" s="66">
        <v>0</v>
      </c>
      <c r="H29" s="66">
        <v>0</v>
      </c>
      <c r="I29" s="66">
        <v>0</v>
      </c>
      <c r="J29" s="66">
        <v>0</v>
      </c>
      <c r="K29" s="66">
        <v>0</v>
      </c>
      <c r="L29" s="66">
        <v>0</v>
      </c>
      <c r="M29" s="66">
        <v>0</v>
      </c>
      <c r="N29" s="66">
        <v>0</v>
      </c>
      <c r="O29" s="66">
        <f t="shared" si="3"/>
        <v>30269</v>
      </c>
      <c r="P29" s="67">
        <f>(O29/P$54)</f>
        <v>17.910650887573965</v>
      </c>
      <c r="Q29" s="68"/>
    </row>
    <row r="30" spans="1:17">
      <c r="A30" s="63"/>
      <c r="B30" s="64">
        <v>338</v>
      </c>
      <c r="C30" s="65" t="s">
        <v>32</v>
      </c>
      <c r="D30" s="66">
        <v>0</v>
      </c>
      <c r="E30" s="66">
        <v>44582</v>
      </c>
      <c r="F30" s="66">
        <v>0</v>
      </c>
      <c r="G30" s="66">
        <v>0</v>
      </c>
      <c r="H30" s="66">
        <v>0</v>
      </c>
      <c r="I30" s="66">
        <v>0</v>
      </c>
      <c r="J30" s="66">
        <v>0</v>
      </c>
      <c r="K30" s="66">
        <v>0</v>
      </c>
      <c r="L30" s="66">
        <v>0</v>
      </c>
      <c r="M30" s="66">
        <v>0</v>
      </c>
      <c r="N30" s="66">
        <v>0</v>
      </c>
      <c r="O30" s="66">
        <f>SUM(D30:N30)</f>
        <v>44582</v>
      </c>
      <c r="P30" s="67">
        <f>(O30/P$54)</f>
        <v>26.379881656804734</v>
      </c>
      <c r="Q30" s="68"/>
    </row>
    <row r="31" spans="1:17">
      <c r="A31" s="63"/>
      <c r="B31" s="64">
        <v>339</v>
      </c>
      <c r="C31" s="65" t="s">
        <v>33</v>
      </c>
      <c r="D31" s="66">
        <v>5000</v>
      </c>
      <c r="E31" s="66">
        <v>0</v>
      </c>
      <c r="F31" s="66">
        <v>0</v>
      </c>
      <c r="G31" s="66">
        <v>0</v>
      </c>
      <c r="H31" s="66">
        <v>0</v>
      </c>
      <c r="I31" s="66">
        <v>0</v>
      </c>
      <c r="J31" s="66">
        <v>0</v>
      </c>
      <c r="K31" s="66">
        <v>0</v>
      </c>
      <c r="L31" s="66">
        <v>0</v>
      </c>
      <c r="M31" s="66">
        <v>0</v>
      </c>
      <c r="N31" s="66">
        <v>0</v>
      </c>
      <c r="O31" s="66">
        <f>SUM(D31:N31)</f>
        <v>5000</v>
      </c>
      <c r="P31" s="67">
        <f>(O31/P$54)</f>
        <v>2.9585798816568047</v>
      </c>
      <c r="Q31" s="68"/>
    </row>
    <row r="32" spans="1:17" ht="15.6">
      <c r="A32" s="69" t="s">
        <v>38</v>
      </c>
      <c r="B32" s="70"/>
      <c r="C32" s="71"/>
      <c r="D32" s="72">
        <f>SUM(D33:D38)</f>
        <v>433014</v>
      </c>
      <c r="E32" s="72">
        <f>SUM(E33:E38)</f>
        <v>0</v>
      </c>
      <c r="F32" s="72">
        <f>SUM(F33:F38)</f>
        <v>0</v>
      </c>
      <c r="G32" s="72">
        <f>SUM(G33:G38)</f>
        <v>0</v>
      </c>
      <c r="H32" s="72">
        <f>SUM(H33:H38)</f>
        <v>0</v>
      </c>
      <c r="I32" s="72">
        <f>SUM(I33:I38)</f>
        <v>1693671</v>
      </c>
      <c r="J32" s="72">
        <f>SUM(J33:J38)</f>
        <v>0</v>
      </c>
      <c r="K32" s="72">
        <f>SUM(K33:K38)</f>
        <v>0</v>
      </c>
      <c r="L32" s="72">
        <f>SUM(L33:L38)</f>
        <v>0</v>
      </c>
      <c r="M32" s="72">
        <f>SUM(M33:M38)</f>
        <v>0</v>
      </c>
      <c r="N32" s="72">
        <f>SUM(N33:N38)</f>
        <v>0</v>
      </c>
      <c r="O32" s="72">
        <f>SUM(D32:N32)</f>
        <v>2126685</v>
      </c>
      <c r="P32" s="74">
        <f>(O32/P$54)</f>
        <v>1258.3934911242604</v>
      </c>
      <c r="Q32" s="75"/>
    </row>
    <row r="33" spans="1:17">
      <c r="A33" s="63"/>
      <c r="B33" s="64">
        <v>341.9</v>
      </c>
      <c r="C33" s="65" t="s">
        <v>91</v>
      </c>
      <c r="D33" s="66">
        <v>57</v>
      </c>
      <c r="E33" s="66">
        <v>0</v>
      </c>
      <c r="F33" s="66">
        <v>0</v>
      </c>
      <c r="G33" s="66">
        <v>0</v>
      </c>
      <c r="H33" s="66">
        <v>0</v>
      </c>
      <c r="I33" s="66">
        <v>0</v>
      </c>
      <c r="J33" s="66">
        <v>0</v>
      </c>
      <c r="K33" s="66">
        <v>0</v>
      </c>
      <c r="L33" s="66">
        <v>0</v>
      </c>
      <c r="M33" s="66">
        <v>0</v>
      </c>
      <c r="N33" s="66">
        <v>0</v>
      </c>
      <c r="O33" s="66">
        <f t="shared" ref="O33:O38" si="4">SUM(D33:N33)</f>
        <v>57</v>
      </c>
      <c r="P33" s="67">
        <f>(O33/P$54)</f>
        <v>3.3727810650887577E-2</v>
      </c>
      <c r="Q33" s="68"/>
    </row>
    <row r="34" spans="1:17">
      <c r="A34" s="63"/>
      <c r="B34" s="64">
        <v>343.2</v>
      </c>
      <c r="C34" s="65" t="s">
        <v>43</v>
      </c>
      <c r="D34" s="66">
        <v>113128</v>
      </c>
      <c r="E34" s="66">
        <v>0</v>
      </c>
      <c r="F34" s="66">
        <v>0</v>
      </c>
      <c r="G34" s="66">
        <v>0</v>
      </c>
      <c r="H34" s="66">
        <v>0</v>
      </c>
      <c r="I34" s="66">
        <v>642036</v>
      </c>
      <c r="J34" s="66">
        <v>0</v>
      </c>
      <c r="K34" s="66">
        <v>0</v>
      </c>
      <c r="L34" s="66">
        <v>0</v>
      </c>
      <c r="M34" s="66">
        <v>0</v>
      </c>
      <c r="N34" s="66">
        <v>0</v>
      </c>
      <c r="O34" s="66">
        <f t="shared" si="4"/>
        <v>755164</v>
      </c>
      <c r="P34" s="67">
        <f>(O34/P$54)</f>
        <v>446.84260355029585</v>
      </c>
      <c r="Q34" s="68"/>
    </row>
    <row r="35" spans="1:17">
      <c r="A35" s="63"/>
      <c r="B35" s="64">
        <v>343.3</v>
      </c>
      <c r="C35" s="65" t="s">
        <v>69</v>
      </c>
      <c r="D35" s="66">
        <v>132800</v>
      </c>
      <c r="E35" s="66">
        <v>0</v>
      </c>
      <c r="F35" s="66">
        <v>0</v>
      </c>
      <c r="G35" s="66">
        <v>0</v>
      </c>
      <c r="H35" s="66">
        <v>0</v>
      </c>
      <c r="I35" s="66">
        <v>584823</v>
      </c>
      <c r="J35" s="66">
        <v>0</v>
      </c>
      <c r="K35" s="66">
        <v>0</v>
      </c>
      <c r="L35" s="66">
        <v>0</v>
      </c>
      <c r="M35" s="66">
        <v>0</v>
      </c>
      <c r="N35" s="66">
        <v>0</v>
      </c>
      <c r="O35" s="66">
        <f t="shared" si="4"/>
        <v>717623</v>
      </c>
      <c r="P35" s="67">
        <f>(O35/P$54)</f>
        <v>424.62899408284022</v>
      </c>
      <c r="Q35" s="68"/>
    </row>
    <row r="36" spans="1:17">
      <c r="A36" s="63"/>
      <c r="B36" s="64">
        <v>343.4</v>
      </c>
      <c r="C36" s="65" t="s">
        <v>44</v>
      </c>
      <c r="D36" s="66">
        <v>15711</v>
      </c>
      <c r="E36" s="66">
        <v>0</v>
      </c>
      <c r="F36" s="66">
        <v>0</v>
      </c>
      <c r="G36" s="66">
        <v>0</v>
      </c>
      <c r="H36" s="66">
        <v>0</v>
      </c>
      <c r="I36" s="66">
        <v>0</v>
      </c>
      <c r="J36" s="66">
        <v>0</v>
      </c>
      <c r="K36" s="66">
        <v>0</v>
      </c>
      <c r="L36" s="66">
        <v>0</v>
      </c>
      <c r="M36" s="66">
        <v>0</v>
      </c>
      <c r="N36" s="66">
        <v>0</v>
      </c>
      <c r="O36" s="66">
        <f t="shared" si="4"/>
        <v>15711</v>
      </c>
      <c r="P36" s="67">
        <f>(O36/P$54)</f>
        <v>9.2964497041420113</v>
      </c>
      <c r="Q36" s="68"/>
    </row>
    <row r="37" spans="1:17">
      <c r="A37" s="63"/>
      <c r="B37" s="64">
        <v>343.5</v>
      </c>
      <c r="C37" s="65" t="s">
        <v>45</v>
      </c>
      <c r="D37" s="66">
        <v>143368</v>
      </c>
      <c r="E37" s="66">
        <v>0</v>
      </c>
      <c r="F37" s="66">
        <v>0</v>
      </c>
      <c r="G37" s="66">
        <v>0</v>
      </c>
      <c r="H37" s="66">
        <v>0</v>
      </c>
      <c r="I37" s="66">
        <v>466812</v>
      </c>
      <c r="J37" s="66">
        <v>0</v>
      </c>
      <c r="K37" s="66">
        <v>0</v>
      </c>
      <c r="L37" s="66">
        <v>0</v>
      </c>
      <c r="M37" s="66">
        <v>0</v>
      </c>
      <c r="N37" s="66">
        <v>0</v>
      </c>
      <c r="O37" s="66">
        <f t="shared" si="4"/>
        <v>610180</v>
      </c>
      <c r="P37" s="67">
        <f>(O37/P$54)</f>
        <v>361.05325443786984</v>
      </c>
      <c r="Q37" s="68"/>
    </row>
    <row r="38" spans="1:17">
      <c r="A38" s="63"/>
      <c r="B38" s="64">
        <v>347.9</v>
      </c>
      <c r="C38" s="65" t="s">
        <v>120</v>
      </c>
      <c r="D38" s="66">
        <v>27950</v>
      </c>
      <c r="E38" s="66">
        <v>0</v>
      </c>
      <c r="F38" s="66">
        <v>0</v>
      </c>
      <c r="G38" s="66">
        <v>0</v>
      </c>
      <c r="H38" s="66">
        <v>0</v>
      </c>
      <c r="I38" s="66">
        <v>0</v>
      </c>
      <c r="J38" s="66">
        <v>0</v>
      </c>
      <c r="K38" s="66">
        <v>0</v>
      </c>
      <c r="L38" s="66">
        <v>0</v>
      </c>
      <c r="M38" s="66">
        <v>0</v>
      </c>
      <c r="N38" s="66">
        <v>0</v>
      </c>
      <c r="O38" s="66">
        <f t="shared" si="4"/>
        <v>27950</v>
      </c>
      <c r="P38" s="67">
        <f>(O38/P$54)</f>
        <v>16.53846153846154</v>
      </c>
      <c r="Q38" s="68"/>
    </row>
    <row r="39" spans="1:17" ht="15.6">
      <c r="A39" s="69" t="s">
        <v>39</v>
      </c>
      <c r="B39" s="70"/>
      <c r="C39" s="71"/>
      <c r="D39" s="72">
        <f>SUM(D40:D40)</f>
        <v>1769</v>
      </c>
      <c r="E39" s="72">
        <f>SUM(E40:E40)</f>
        <v>0</v>
      </c>
      <c r="F39" s="72">
        <f>SUM(F40:F40)</f>
        <v>0</v>
      </c>
      <c r="G39" s="72">
        <f>SUM(G40:G40)</f>
        <v>0</v>
      </c>
      <c r="H39" s="72">
        <f>SUM(H40:H40)</f>
        <v>0</v>
      </c>
      <c r="I39" s="72">
        <f>SUM(I40:I40)</f>
        <v>0</v>
      </c>
      <c r="J39" s="72">
        <f>SUM(J40:J40)</f>
        <v>0</v>
      </c>
      <c r="K39" s="72">
        <f>SUM(K40:K40)</f>
        <v>0</v>
      </c>
      <c r="L39" s="72">
        <f>SUM(L40:L40)</f>
        <v>0</v>
      </c>
      <c r="M39" s="72">
        <f>SUM(M40:M40)</f>
        <v>0</v>
      </c>
      <c r="N39" s="72">
        <f>SUM(N40:N40)</f>
        <v>0</v>
      </c>
      <c r="O39" s="72">
        <f>SUM(D39:N39)</f>
        <v>1769</v>
      </c>
      <c r="P39" s="74">
        <f>(O39/P$54)</f>
        <v>1.0467455621301776</v>
      </c>
      <c r="Q39" s="75"/>
    </row>
    <row r="40" spans="1:17">
      <c r="A40" s="76"/>
      <c r="B40" s="77">
        <v>359</v>
      </c>
      <c r="C40" s="78" t="s">
        <v>50</v>
      </c>
      <c r="D40" s="66">
        <v>1769</v>
      </c>
      <c r="E40" s="66">
        <v>0</v>
      </c>
      <c r="F40" s="66">
        <v>0</v>
      </c>
      <c r="G40" s="66">
        <v>0</v>
      </c>
      <c r="H40" s="66">
        <v>0</v>
      </c>
      <c r="I40" s="66">
        <v>0</v>
      </c>
      <c r="J40" s="66">
        <v>0</v>
      </c>
      <c r="K40" s="66">
        <v>0</v>
      </c>
      <c r="L40" s="66">
        <v>0</v>
      </c>
      <c r="M40" s="66">
        <v>0</v>
      </c>
      <c r="N40" s="66">
        <v>0</v>
      </c>
      <c r="O40" s="66">
        <f t="shared" ref="O40" si="5">SUM(D40:N40)</f>
        <v>1769</v>
      </c>
      <c r="P40" s="67">
        <f>(O40/P$54)</f>
        <v>1.0467455621301776</v>
      </c>
      <c r="Q40" s="68"/>
    </row>
    <row r="41" spans="1:17" ht="15.6">
      <c r="A41" s="69" t="s">
        <v>3</v>
      </c>
      <c r="B41" s="70"/>
      <c r="C41" s="71"/>
      <c r="D41" s="72">
        <f>SUM(D42:D49)</f>
        <v>70313</v>
      </c>
      <c r="E41" s="72">
        <f>SUM(E42:E49)</f>
        <v>64051</v>
      </c>
      <c r="F41" s="72">
        <f>SUM(F42:F49)</f>
        <v>0</v>
      </c>
      <c r="G41" s="72">
        <f>SUM(G42:G49)</f>
        <v>0</v>
      </c>
      <c r="H41" s="72">
        <f>SUM(H42:H49)</f>
        <v>0</v>
      </c>
      <c r="I41" s="72">
        <f>SUM(I42:I49)</f>
        <v>36254</v>
      </c>
      <c r="J41" s="72">
        <f>SUM(J42:J49)</f>
        <v>0</v>
      </c>
      <c r="K41" s="72">
        <f>SUM(K42:K49)</f>
        <v>118194</v>
      </c>
      <c r="L41" s="72">
        <f>SUM(L42:L49)</f>
        <v>0</v>
      </c>
      <c r="M41" s="72">
        <f>SUM(M42:M49)</f>
        <v>0</v>
      </c>
      <c r="N41" s="72">
        <f>SUM(N42:N49)</f>
        <v>0</v>
      </c>
      <c r="O41" s="72">
        <f>SUM(D41:N41)</f>
        <v>288812</v>
      </c>
      <c r="P41" s="74">
        <f>(O41/P$54)</f>
        <v>170.894674556213</v>
      </c>
      <c r="Q41" s="75"/>
    </row>
    <row r="42" spans="1:17">
      <c r="A42" s="63"/>
      <c r="B42" s="64">
        <v>361.1</v>
      </c>
      <c r="C42" s="65" t="s">
        <v>51</v>
      </c>
      <c r="D42" s="66">
        <v>1270</v>
      </c>
      <c r="E42" s="66">
        <v>0</v>
      </c>
      <c r="F42" s="66">
        <v>0</v>
      </c>
      <c r="G42" s="66">
        <v>0</v>
      </c>
      <c r="H42" s="66">
        <v>0</v>
      </c>
      <c r="I42" s="66">
        <v>0</v>
      </c>
      <c r="J42" s="66">
        <v>0</v>
      </c>
      <c r="K42" s="66">
        <v>30787</v>
      </c>
      <c r="L42" s="66">
        <v>0</v>
      </c>
      <c r="M42" s="66">
        <v>0</v>
      </c>
      <c r="N42" s="66">
        <v>0</v>
      </c>
      <c r="O42" s="66">
        <f>SUM(D42:N42)</f>
        <v>32057</v>
      </c>
      <c r="P42" s="67">
        <f>(O42/P$54)</f>
        <v>18.968639053254439</v>
      </c>
      <c r="Q42" s="68"/>
    </row>
    <row r="43" spans="1:17">
      <c r="A43" s="63"/>
      <c r="B43" s="64">
        <v>361.3</v>
      </c>
      <c r="C43" s="65" t="s">
        <v>98</v>
      </c>
      <c r="D43" s="66">
        <v>0</v>
      </c>
      <c r="E43" s="66">
        <v>0</v>
      </c>
      <c r="F43" s="66">
        <v>0</v>
      </c>
      <c r="G43" s="66">
        <v>0</v>
      </c>
      <c r="H43" s="66">
        <v>0</v>
      </c>
      <c r="I43" s="66">
        <v>0</v>
      </c>
      <c r="J43" s="66">
        <v>0</v>
      </c>
      <c r="K43" s="66">
        <v>75431</v>
      </c>
      <c r="L43" s="66">
        <v>0</v>
      </c>
      <c r="M43" s="66">
        <v>0</v>
      </c>
      <c r="N43" s="66">
        <v>0</v>
      </c>
      <c r="O43" s="66">
        <f t="shared" ref="O43:O51" si="6">SUM(D43:N43)</f>
        <v>75431</v>
      </c>
      <c r="P43" s="67">
        <f>(O43/P$54)</f>
        <v>44.633727810650889</v>
      </c>
      <c r="Q43" s="68"/>
    </row>
    <row r="44" spans="1:17">
      <c r="A44" s="63"/>
      <c r="B44" s="64">
        <v>362</v>
      </c>
      <c r="C44" s="65" t="s">
        <v>52</v>
      </c>
      <c r="D44" s="66">
        <v>30220</v>
      </c>
      <c r="E44" s="66">
        <v>0</v>
      </c>
      <c r="F44" s="66">
        <v>0</v>
      </c>
      <c r="G44" s="66">
        <v>0</v>
      </c>
      <c r="H44" s="66">
        <v>0</v>
      </c>
      <c r="I44" s="66">
        <v>0</v>
      </c>
      <c r="J44" s="66">
        <v>0</v>
      </c>
      <c r="K44" s="66">
        <v>0</v>
      </c>
      <c r="L44" s="66">
        <v>0</v>
      </c>
      <c r="M44" s="66">
        <v>0</v>
      </c>
      <c r="N44" s="66">
        <v>0</v>
      </c>
      <c r="O44" s="66">
        <f t="shared" si="6"/>
        <v>30220</v>
      </c>
      <c r="P44" s="67">
        <f>(O44/P$54)</f>
        <v>17.881656804733726</v>
      </c>
      <c r="Q44" s="68"/>
    </row>
    <row r="45" spans="1:17">
      <c r="A45" s="63"/>
      <c r="B45" s="64">
        <v>364</v>
      </c>
      <c r="C45" s="65" t="s">
        <v>121</v>
      </c>
      <c r="D45" s="66">
        <v>0</v>
      </c>
      <c r="E45" s="66">
        <v>64051</v>
      </c>
      <c r="F45" s="66">
        <v>0</v>
      </c>
      <c r="G45" s="66">
        <v>0</v>
      </c>
      <c r="H45" s="66">
        <v>0</v>
      </c>
      <c r="I45" s="66">
        <v>0</v>
      </c>
      <c r="J45" s="66">
        <v>0</v>
      </c>
      <c r="K45" s="66">
        <v>0</v>
      </c>
      <c r="L45" s="66">
        <v>0</v>
      </c>
      <c r="M45" s="66">
        <v>0</v>
      </c>
      <c r="N45" s="66">
        <v>0</v>
      </c>
      <c r="O45" s="66">
        <f t="shared" si="6"/>
        <v>64051</v>
      </c>
      <c r="P45" s="67">
        <f>(O45/P$54)</f>
        <v>37.9</v>
      </c>
      <c r="Q45" s="68"/>
    </row>
    <row r="46" spans="1:17">
      <c r="A46" s="63"/>
      <c r="B46" s="64">
        <v>365</v>
      </c>
      <c r="C46" s="65" t="s">
        <v>92</v>
      </c>
      <c r="D46" s="66">
        <v>11662</v>
      </c>
      <c r="E46" s="66">
        <v>0</v>
      </c>
      <c r="F46" s="66">
        <v>0</v>
      </c>
      <c r="G46" s="66">
        <v>0</v>
      </c>
      <c r="H46" s="66">
        <v>0</v>
      </c>
      <c r="I46" s="66">
        <v>12814</v>
      </c>
      <c r="J46" s="66">
        <v>0</v>
      </c>
      <c r="K46" s="66">
        <v>0</v>
      </c>
      <c r="L46" s="66">
        <v>0</v>
      </c>
      <c r="M46" s="66">
        <v>0</v>
      </c>
      <c r="N46" s="66">
        <v>0</v>
      </c>
      <c r="O46" s="66">
        <f t="shared" si="6"/>
        <v>24476</v>
      </c>
      <c r="P46" s="67">
        <f>(O46/P$54)</f>
        <v>14.482840236686391</v>
      </c>
      <c r="Q46" s="68"/>
    </row>
    <row r="47" spans="1:17">
      <c r="A47" s="63"/>
      <c r="B47" s="64">
        <v>366</v>
      </c>
      <c r="C47" s="65" t="s">
        <v>54</v>
      </c>
      <c r="D47" s="66">
        <v>382</v>
      </c>
      <c r="E47" s="66">
        <v>0</v>
      </c>
      <c r="F47" s="66">
        <v>0</v>
      </c>
      <c r="G47" s="66">
        <v>0</v>
      </c>
      <c r="H47" s="66">
        <v>0</v>
      </c>
      <c r="I47" s="66">
        <v>0</v>
      </c>
      <c r="J47" s="66">
        <v>0</v>
      </c>
      <c r="K47" s="66">
        <v>0</v>
      </c>
      <c r="L47" s="66">
        <v>0</v>
      </c>
      <c r="M47" s="66">
        <v>0</v>
      </c>
      <c r="N47" s="66">
        <v>0</v>
      </c>
      <c r="O47" s="66">
        <f t="shared" si="6"/>
        <v>382</v>
      </c>
      <c r="P47" s="67">
        <f>(O47/P$54)</f>
        <v>0.22603550295857988</v>
      </c>
      <c r="Q47" s="68"/>
    </row>
    <row r="48" spans="1:17">
      <c r="A48" s="63"/>
      <c r="B48" s="64">
        <v>368</v>
      </c>
      <c r="C48" s="65" t="s">
        <v>55</v>
      </c>
      <c r="D48" s="66">
        <v>0</v>
      </c>
      <c r="E48" s="66">
        <v>0</v>
      </c>
      <c r="F48" s="66">
        <v>0</v>
      </c>
      <c r="G48" s="66">
        <v>0</v>
      </c>
      <c r="H48" s="66">
        <v>0</v>
      </c>
      <c r="I48" s="66">
        <v>0</v>
      </c>
      <c r="J48" s="66">
        <v>0</v>
      </c>
      <c r="K48" s="66">
        <v>11976</v>
      </c>
      <c r="L48" s="66">
        <v>0</v>
      </c>
      <c r="M48" s="66">
        <v>0</v>
      </c>
      <c r="N48" s="66">
        <v>0</v>
      </c>
      <c r="O48" s="66">
        <f t="shared" si="6"/>
        <v>11976</v>
      </c>
      <c r="P48" s="67">
        <f>(O48/P$54)</f>
        <v>7.086390532544379</v>
      </c>
      <c r="Q48" s="68"/>
    </row>
    <row r="49" spans="1:120">
      <c r="A49" s="63"/>
      <c r="B49" s="64">
        <v>369.9</v>
      </c>
      <c r="C49" s="65" t="s">
        <v>56</v>
      </c>
      <c r="D49" s="66">
        <v>26779</v>
      </c>
      <c r="E49" s="66">
        <v>0</v>
      </c>
      <c r="F49" s="66">
        <v>0</v>
      </c>
      <c r="G49" s="66">
        <v>0</v>
      </c>
      <c r="H49" s="66">
        <v>0</v>
      </c>
      <c r="I49" s="66">
        <v>23440</v>
      </c>
      <c r="J49" s="66">
        <v>0</v>
      </c>
      <c r="K49" s="66">
        <v>0</v>
      </c>
      <c r="L49" s="66">
        <v>0</v>
      </c>
      <c r="M49" s="66">
        <v>0</v>
      </c>
      <c r="N49" s="66">
        <v>0</v>
      </c>
      <c r="O49" s="66">
        <f t="shared" si="6"/>
        <v>50219</v>
      </c>
      <c r="P49" s="67">
        <f>(O49/P$54)</f>
        <v>29.715384615384615</v>
      </c>
      <c r="Q49" s="68"/>
    </row>
    <row r="50" spans="1:120" ht="15.6">
      <c r="A50" s="69" t="s">
        <v>40</v>
      </c>
      <c r="B50" s="70"/>
      <c r="C50" s="71"/>
      <c r="D50" s="72">
        <f>SUM(D51:D51)</f>
        <v>0</v>
      </c>
      <c r="E50" s="72">
        <f>SUM(E51:E51)</f>
        <v>90680</v>
      </c>
      <c r="F50" s="72">
        <f>SUM(F51:F51)</f>
        <v>0</v>
      </c>
      <c r="G50" s="72">
        <f>SUM(G51:G51)</f>
        <v>0</v>
      </c>
      <c r="H50" s="72">
        <f>SUM(H51:H51)</f>
        <v>0</v>
      </c>
      <c r="I50" s="72">
        <f>SUM(I51:I51)</f>
        <v>64051</v>
      </c>
      <c r="J50" s="72">
        <f>SUM(J51:J51)</f>
        <v>0</v>
      </c>
      <c r="K50" s="72">
        <f>SUM(K51:K51)</f>
        <v>0</v>
      </c>
      <c r="L50" s="72">
        <f>SUM(L51:L51)</f>
        <v>0</v>
      </c>
      <c r="M50" s="72">
        <f>SUM(M51:M51)</f>
        <v>0</v>
      </c>
      <c r="N50" s="72">
        <f>SUM(N51:N51)</f>
        <v>0</v>
      </c>
      <c r="O50" s="72">
        <f t="shared" si="6"/>
        <v>154731</v>
      </c>
      <c r="P50" s="74">
        <f>(O50/P$54)</f>
        <v>91.556804733727816</v>
      </c>
      <c r="Q50" s="68"/>
    </row>
    <row r="51" spans="1:120" ht="15.6" thickBot="1">
      <c r="A51" s="63"/>
      <c r="B51" s="64">
        <v>381</v>
      </c>
      <c r="C51" s="65" t="s">
        <v>57</v>
      </c>
      <c r="D51" s="66">
        <v>0</v>
      </c>
      <c r="E51" s="66">
        <v>90680</v>
      </c>
      <c r="F51" s="66">
        <v>0</v>
      </c>
      <c r="G51" s="66">
        <v>0</v>
      </c>
      <c r="H51" s="66">
        <v>0</v>
      </c>
      <c r="I51" s="66">
        <v>64051</v>
      </c>
      <c r="J51" s="66">
        <v>0</v>
      </c>
      <c r="K51" s="66">
        <v>0</v>
      </c>
      <c r="L51" s="66">
        <v>0</v>
      </c>
      <c r="M51" s="66">
        <v>0</v>
      </c>
      <c r="N51" s="66">
        <v>0</v>
      </c>
      <c r="O51" s="66">
        <f t="shared" si="6"/>
        <v>154731</v>
      </c>
      <c r="P51" s="67">
        <f>(O51/P$54)</f>
        <v>91.556804733727816</v>
      </c>
      <c r="Q51" s="68"/>
    </row>
    <row r="52" spans="1:120" ht="16.2" thickBot="1">
      <c r="A52" s="79" t="s">
        <v>46</v>
      </c>
      <c r="B52" s="80"/>
      <c r="C52" s="81"/>
      <c r="D52" s="82">
        <f>SUM(D5,D16,D20,D32,D39,D41,D50)</f>
        <v>2138069</v>
      </c>
      <c r="E52" s="82">
        <f>SUM(E5,E16,E20,E32,E39,E41,E50)</f>
        <v>472334</v>
      </c>
      <c r="F52" s="82">
        <f>SUM(F5,F16,F20,F32,F39,F41,F50)</f>
        <v>0</v>
      </c>
      <c r="G52" s="82">
        <f>SUM(G5,G16,G20,G32,G39,G41,G50)</f>
        <v>0</v>
      </c>
      <c r="H52" s="82">
        <f>SUM(H5,H16,H20,H32,H39,H41,H50)</f>
        <v>0</v>
      </c>
      <c r="I52" s="82">
        <f>SUM(I5,I16,I20,I32,I39,I41,I50)</f>
        <v>3134231</v>
      </c>
      <c r="J52" s="82">
        <f>SUM(J5,J16,J20,J32,J39,J41,J50)</f>
        <v>0</v>
      </c>
      <c r="K52" s="82">
        <f>SUM(K5,K16,K20,K32,K39,K41,K50)</f>
        <v>118194</v>
      </c>
      <c r="L52" s="82">
        <f>SUM(L5,L16,L20,L32,L39,L41,L50)</f>
        <v>0</v>
      </c>
      <c r="M52" s="82">
        <f>SUM(M5,M16,M20,M32,M39,M41,M50)</f>
        <v>0</v>
      </c>
      <c r="N52" s="82">
        <f>SUM(N5,N16,N20,N32,N39,N41,N50)</f>
        <v>0</v>
      </c>
      <c r="O52" s="82">
        <f>SUM(D52:N52)</f>
        <v>5862828</v>
      </c>
      <c r="P52" s="83">
        <f>(O52/P$54)</f>
        <v>3469.1289940828401</v>
      </c>
      <c r="Q52" s="61"/>
      <c r="R52" s="84"/>
      <c r="S52" s="51"/>
      <c r="T52" s="51"/>
      <c r="U52" s="51"/>
      <c r="V52" s="51"/>
      <c r="W52" s="51"/>
      <c r="X52" s="51"/>
      <c r="Y52" s="51"/>
      <c r="Z52" s="51"/>
      <c r="AA52" s="51"/>
      <c r="AB52" s="51"/>
      <c r="AC52" s="51"/>
      <c r="AD52" s="51"/>
      <c r="AE52" s="51"/>
      <c r="AF52" s="51"/>
      <c r="AG52" s="51"/>
      <c r="AH52" s="51"/>
      <c r="AI52" s="51"/>
      <c r="AJ52" s="51"/>
      <c r="AK52" s="51"/>
      <c r="AL52" s="51"/>
      <c r="AM52" s="51"/>
      <c r="AN52" s="51"/>
      <c r="AO52" s="51"/>
      <c r="AP52" s="51"/>
      <c r="AQ52" s="51"/>
      <c r="AR52" s="51"/>
      <c r="AS52" s="51"/>
      <c r="AT52" s="51"/>
      <c r="AU52" s="51"/>
      <c r="AV52" s="51"/>
      <c r="AW52" s="51"/>
      <c r="AX52" s="51"/>
      <c r="AY52" s="51"/>
      <c r="AZ52" s="51"/>
      <c r="BA52" s="51"/>
      <c r="BB52" s="51"/>
      <c r="BC52" s="51"/>
      <c r="BD52" s="51"/>
      <c r="BE52" s="51"/>
      <c r="BF52" s="51"/>
      <c r="BG52" s="51"/>
      <c r="BH52" s="51"/>
      <c r="BI52" s="51"/>
      <c r="BJ52" s="51"/>
      <c r="BK52" s="51"/>
      <c r="BL52" s="51"/>
      <c r="BM52" s="51"/>
      <c r="BN52" s="51"/>
      <c r="BO52" s="51"/>
      <c r="BP52" s="51"/>
      <c r="BQ52" s="51"/>
      <c r="BR52" s="51"/>
      <c r="BS52" s="51"/>
      <c r="BT52" s="51"/>
      <c r="BU52" s="51"/>
      <c r="BV52" s="51"/>
      <c r="BW52" s="51"/>
      <c r="BX52" s="51"/>
      <c r="BY52" s="51"/>
      <c r="BZ52" s="51"/>
      <c r="CA52" s="51"/>
      <c r="CB52" s="51"/>
      <c r="CC52" s="51"/>
      <c r="CD52" s="51"/>
      <c r="CE52" s="51"/>
      <c r="CF52" s="51"/>
      <c r="CG52" s="51"/>
      <c r="CH52" s="51"/>
      <c r="CI52" s="51"/>
      <c r="CJ52" s="51"/>
      <c r="CK52" s="51"/>
      <c r="CL52" s="51"/>
      <c r="CM52" s="51"/>
      <c r="CN52" s="51"/>
      <c r="CO52" s="51"/>
      <c r="CP52" s="51"/>
      <c r="CQ52" s="51"/>
      <c r="CR52" s="51"/>
      <c r="CS52" s="51"/>
      <c r="CT52" s="51"/>
      <c r="CU52" s="51"/>
      <c r="CV52" s="51"/>
      <c r="CW52" s="51"/>
      <c r="CX52" s="51"/>
      <c r="CY52" s="51"/>
      <c r="CZ52" s="51"/>
      <c r="DA52" s="51"/>
      <c r="DB52" s="51"/>
      <c r="DC52" s="51"/>
      <c r="DD52" s="51"/>
      <c r="DE52" s="51"/>
      <c r="DF52" s="51"/>
      <c r="DG52" s="51"/>
      <c r="DH52" s="51"/>
      <c r="DI52" s="51"/>
      <c r="DJ52" s="51"/>
      <c r="DK52" s="51"/>
      <c r="DL52" s="51"/>
      <c r="DM52" s="51"/>
      <c r="DN52" s="51"/>
      <c r="DO52" s="51"/>
      <c r="DP52" s="51"/>
    </row>
    <row r="53" spans="1:120">
      <c r="A53" s="85"/>
      <c r="B53" s="86"/>
      <c r="C53" s="86"/>
      <c r="D53" s="87"/>
      <c r="E53" s="87"/>
      <c r="F53" s="87"/>
      <c r="G53" s="87"/>
      <c r="H53" s="87"/>
      <c r="I53" s="87"/>
      <c r="J53" s="87"/>
      <c r="K53" s="87"/>
      <c r="L53" s="87"/>
      <c r="M53" s="87"/>
      <c r="N53" s="87"/>
      <c r="O53" s="87"/>
      <c r="P53" s="88"/>
    </row>
    <row r="54" spans="1:120">
      <c r="A54" s="89"/>
      <c r="B54" s="90"/>
      <c r="C54" s="90"/>
      <c r="D54" s="91"/>
      <c r="E54" s="91"/>
      <c r="F54" s="91"/>
      <c r="G54" s="91"/>
      <c r="H54" s="91"/>
      <c r="I54" s="91"/>
      <c r="J54" s="91"/>
      <c r="K54" s="91"/>
      <c r="L54" s="91"/>
      <c r="M54" s="94" t="s">
        <v>151</v>
      </c>
      <c r="N54" s="94"/>
      <c r="O54" s="94"/>
      <c r="P54" s="92">
        <v>1690</v>
      </c>
    </row>
    <row r="55" spans="1:120">
      <c r="A55" s="95"/>
      <c r="B55" s="96"/>
      <c r="C55" s="96"/>
      <c r="D55" s="96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7"/>
    </row>
    <row r="56" spans="1:120" ht="15.75" customHeight="1" thickBot="1">
      <c r="A56" s="98" t="s">
        <v>80</v>
      </c>
      <c r="B56" s="99"/>
      <c r="C56" s="99"/>
      <c r="D56" s="99"/>
      <c r="E56" s="99"/>
      <c r="F56" s="99"/>
      <c r="G56" s="99"/>
      <c r="H56" s="99"/>
      <c r="I56" s="99"/>
      <c r="J56" s="99"/>
      <c r="K56" s="99"/>
      <c r="L56" s="99"/>
      <c r="M56" s="99"/>
      <c r="N56" s="99"/>
      <c r="O56" s="99"/>
      <c r="P56" s="100"/>
    </row>
  </sheetData>
  <mergeCells count="10">
    <mergeCell ref="M54:O54"/>
    <mergeCell ref="A55:P55"/>
    <mergeCell ref="A56:P56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55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60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21" t="s">
        <v>65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3.4" thickBot="1">
      <c r="A2" s="124" t="s">
        <v>102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58</v>
      </c>
      <c r="B3" s="108"/>
      <c r="C3" s="109"/>
      <c r="D3" s="128" t="s">
        <v>34</v>
      </c>
      <c r="E3" s="129"/>
      <c r="F3" s="129"/>
      <c r="G3" s="129"/>
      <c r="H3" s="130"/>
      <c r="I3" s="128" t="s">
        <v>35</v>
      </c>
      <c r="J3" s="130"/>
      <c r="K3" s="128" t="s">
        <v>37</v>
      </c>
      <c r="L3" s="130"/>
      <c r="M3" s="36"/>
      <c r="N3" s="37"/>
      <c r="O3" s="131" t="s">
        <v>63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59</v>
      </c>
      <c r="F4" s="34" t="s">
        <v>60</v>
      </c>
      <c r="G4" s="34" t="s">
        <v>61</v>
      </c>
      <c r="H4" s="34" t="s">
        <v>5</v>
      </c>
      <c r="I4" s="34" t="s">
        <v>6</v>
      </c>
      <c r="J4" s="35" t="s">
        <v>62</v>
      </c>
      <c r="K4" s="35" t="s">
        <v>7</v>
      </c>
      <c r="L4" s="35" t="s">
        <v>8</v>
      </c>
      <c r="M4" s="35" t="s">
        <v>9</v>
      </c>
      <c r="N4" s="35" t="s">
        <v>36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4" t="s">
        <v>1</v>
      </c>
      <c r="B5" s="26"/>
      <c r="C5" s="26"/>
      <c r="D5" s="27">
        <f t="shared" ref="D5:M5" si="0">SUM(D6:D15)</f>
        <v>757913</v>
      </c>
      <c r="E5" s="27">
        <f t="shared" si="0"/>
        <v>123320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881233</v>
      </c>
      <c r="O5" s="33">
        <f t="shared" ref="O5:O51" si="1">(N5/O$53)</f>
        <v>579.75855263157894</v>
      </c>
      <c r="P5" s="6"/>
    </row>
    <row r="6" spans="1:133">
      <c r="A6" s="12"/>
      <c r="B6" s="25">
        <v>311</v>
      </c>
      <c r="C6" s="20" t="s">
        <v>2</v>
      </c>
      <c r="D6" s="46">
        <v>466768</v>
      </c>
      <c r="E6" s="46">
        <v>14713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481481</v>
      </c>
      <c r="O6" s="47">
        <f t="shared" si="1"/>
        <v>316.76381578947371</v>
      </c>
      <c r="P6" s="9"/>
    </row>
    <row r="7" spans="1:133">
      <c r="A7" s="12"/>
      <c r="B7" s="25">
        <v>312.41000000000003</v>
      </c>
      <c r="C7" s="20" t="s">
        <v>74</v>
      </c>
      <c r="D7" s="46">
        <v>40345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40345</v>
      </c>
      <c r="O7" s="47">
        <f t="shared" si="1"/>
        <v>26.542763157894736</v>
      </c>
      <c r="P7" s="9"/>
    </row>
    <row r="8" spans="1:133">
      <c r="A8" s="12"/>
      <c r="B8" s="25">
        <v>312.42</v>
      </c>
      <c r="C8" s="20" t="s">
        <v>75</v>
      </c>
      <c r="D8" s="46">
        <v>27984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27984</v>
      </c>
      <c r="O8" s="47">
        <f t="shared" si="1"/>
        <v>18.410526315789475</v>
      </c>
      <c r="P8" s="9"/>
    </row>
    <row r="9" spans="1:133">
      <c r="A9" s="12"/>
      <c r="B9" s="25">
        <v>312.60000000000002</v>
      </c>
      <c r="C9" s="20" t="s">
        <v>76</v>
      </c>
      <c r="D9" s="46">
        <v>0</v>
      </c>
      <c r="E9" s="46">
        <v>108607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108607</v>
      </c>
      <c r="O9" s="47">
        <f t="shared" si="1"/>
        <v>71.451973684210529</v>
      </c>
      <c r="P9" s="9"/>
    </row>
    <row r="10" spans="1:133">
      <c r="A10" s="12"/>
      <c r="B10" s="25">
        <v>314.10000000000002</v>
      </c>
      <c r="C10" s="20" t="s">
        <v>11</v>
      </c>
      <c r="D10" s="46">
        <v>120746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120746</v>
      </c>
      <c r="O10" s="47">
        <f t="shared" si="1"/>
        <v>79.438157894736847</v>
      </c>
      <c r="P10" s="9"/>
    </row>
    <row r="11" spans="1:133">
      <c r="A11" s="12"/>
      <c r="B11" s="25">
        <v>314.3</v>
      </c>
      <c r="C11" s="20" t="s">
        <v>12</v>
      </c>
      <c r="D11" s="46">
        <v>23135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23135</v>
      </c>
      <c r="O11" s="47">
        <f t="shared" si="1"/>
        <v>15.220394736842104</v>
      </c>
      <c r="P11" s="9"/>
    </row>
    <row r="12" spans="1:133">
      <c r="A12" s="12"/>
      <c r="B12" s="25">
        <v>314.39999999999998</v>
      </c>
      <c r="C12" s="20" t="s">
        <v>14</v>
      </c>
      <c r="D12" s="46">
        <v>16598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16598</v>
      </c>
      <c r="O12" s="47">
        <f t="shared" si="1"/>
        <v>10.919736842105262</v>
      </c>
      <c r="P12" s="9"/>
    </row>
    <row r="13" spans="1:133">
      <c r="A13" s="12"/>
      <c r="B13" s="25">
        <v>314.8</v>
      </c>
      <c r="C13" s="20" t="s">
        <v>15</v>
      </c>
      <c r="D13" s="46">
        <v>4372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4372</v>
      </c>
      <c r="O13" s="47">
        <f t="shared" si="1"/>
        <v>2.8763157894736842</v>
      </c>
      <c r="P13" s="9"/>
    </row>
    <row r="14" spans="1:133">
      <c r="A14" s="12"/>
      <c r="B14" s="25">
        <v>315</v>
      </c>
      <c r="C14" s="20" t="s">
        <v>84</v>
      </c>
      <c r="D14" s="46">
        <v>46130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46130</v>
      </c>
      <c r="O14" s="47">
        <f t="shared" si="1"/>
        <v>30.348684210526315</v>
      </c>
      <c r="P14" s="9"/>
    </row>
    <row r="15" spans="1:133">
      <c r="A15" s="12"/>
      <c r="B15" s="25">
        <v>316</v>
      </c>
      <c r="C15" s="20" t="s">
        <v>85</v>
      </c>
      <c r="D15" s="46">
        <v>11835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11835</v>
      </c>
      <c r="O15" s="47">
        <f t="shared" si="1"/>
        <v>7.7861842105263159</v>
      </c>
      <c r="P15" s="9"/>
    </row>
    <row r="16" spans="1:133" ht="15.6">
      <c r="A16" s="29" t="s">
        <v>17</v>
      </c>
      <c r="B16" s="30"/>
      <c r="C16" s="31"/>
      <c r="D16" s="32">
        <f t="shared" ref="D16:M16" si="3">SUM(D17:D19)</f>
        <v>134967</v>
      </c>
      <c r="E16" s="32">
        <f t="shared" si="3"/>
        <v>0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0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 t="shared" ref="N16:N31" si="4">SUM(D16:M16)</f>
        <v>134967</v>
      </c>
      <c r="O16" s="45">
        <f t="shared" si="1"/>
        <v>88.794078947368419</v>
      </c>
      <c r="P16" s="10"/>
    </row>
    <row r="17" spans="1:16">
      <c r="A17" s="12"/>
      <c r="B17" s="25">
        <v>323.10000000000002</v>
      </c>
      <c r="C17" s="20" t="s">
        <v>18</v>
      </c>
      <c r="D17" s="46">
        <v>104826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104826</v>
      </c>
      <c r="O17" s="47">
        <f t="shared" si="1"/>
        <v>68.964473684210532</v>
      </c>
      <c r="P17" s="9"/>
    </row>
    <row r="18" spans="1:16">
      <c r="A18" s="12"/>
      <c r="B18" s="25">
        <v>323.7</v>
      </c>
      <c r="C18" s="20" t="s">
        <v>19</v>
      </c>
      <c r="D18" s="46">
        <v>16228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16228</v>
      </c>
      <c r="O18" s="47">
        <f t="shared" si="1"/>
        <v>10.676315789473684</v>
      </c>
      <c r="P18" s="9"/>
    </row>
    <row r="19" spans="1:16">
      <c r="A19" s="12"/>
      <c r="B19" s="25">
        <v>329</v>
      </c>
      <c r="C19" s="20" t="s">
        <v>22</v>
      </c>
      <c r="D19" s="46">
        <v>13913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13913</v>
      </c>
      <c r="O19" s="47">
        <f t="shared" si="1"/>
        <v>9.153289473684211</v>
      </c>
      <c r="P19" s="9"/>
    </row>
    <row r="20" spans="1:16" ht="15.6">
      <c r="A20" s="29" t="s">
        <v>23</v>
      </c>
      <c r="B20" s="30"/>
      <c r="C20" s="31"/>
      <c r="D20" s="32">
        <f t="shared" ref="D20:M20" si="5">SUM(D21:D30)</f>
        <v>151807</v>
      </c>
      <c r="E20" s="32">
        <f t="shared" si="5"/>
        <v>20000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6000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4">
        <f t="shared" si="4"/>
        <v>177807</v>
      </c>
      <c r="O20" s="45">
        <f t="shared" si="1"/>
        <v>116.97828947368421</v>
      </c>
      <c r="P20" s="10"/>
    </row>
    <row r="21" spans="1:16">
      <c r="A21" s="12"/>
      <c r="B21" s="25">
        <v>331.2</v>
      </c>
      <c r="C21" s="20" t="s">
        <v>68</v>
      </c>
      <c r="D21" s="46">
        <v>18238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18238</v>
      </c>
      <c r="O21" s="47">
        <f t="shared" si="1"/>
        <v>11.998684210526315</v>
      </c>
      <c r="P21" s="9"/>
    </row>
    <row r="22" spans="1:16">
      <c r="A22" s="12"/>
      <c r="B22" s="25">
        <v>331.31</v>
      </c>
      <c r="C22" s="20" t="s">
        <v>25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6000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6000</v>
      </c>
      <c r="O22" s="47">
        <f t="shared" si="1"/>
        <v>3.9473684210526314</v>
      </c>
      <c r="P22" s="9"/>
    </row>
    <row r="23" spans="1:16">
      <c r="A23" s="12"/>
      <c r="B23" s="25">
        <v>331.39</v>
      </c>
      <c r="C23" s="20" t="s">
        <v>78</v>
      </c>
      <c r="D23" s="46">
        <v>0</v>
      </c>
      <c r="E23" s="46">
        <v>20000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20000</v>
      </c>
      <c r="O23" s="47">
        <f t="shared" si="1"/>
        <v>13.157894736842104</v>
      </c>
      <c r="P23" s="9"/>
    </row>
    <row r="24" spans="1:16">
      <c r="A24" s="12"/>
      <c r="B24" s="25">
        <v>333</v>
      </c>
      <c r="C24" s="20" t="s">
        <v>103</v>
      </c>
      <c r="D24" s="46">
        <v>5000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5000</v>
      </c>
      <c r="O24" s="47">
        <f t="shared" si="1"/>
        <v>3.2894736842105261</v>
      </c>
      <c r="P24" s="9"/>
    </row>
    <row r="25" spans="1:16">
      <c r="A25" s="12"/>
      <c r="B25" s="25">
        <v>335.12</v>
      </c>
      <c r="C25" s="20" t="s">
        <v>86</v>
      </c>
      <c r="D25" s="46">
        <v>66172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66172</v>
      </c>
      <c r="O25" s="47">
        <f t="shared" si="1"/>
        <v>43.534210526315789</v>
      </c>
      <c r="P25" s="9"/>
    </row>
    <row r="26" spans="1:16">
      <c r="A26" s="12"/>
      <c r="B26" s="25">
        <v>335.14</v>
      </c>
      <c r="C26" s="20" t="s">
        <v>87</v>
      </c>
      <c r="D26" s="46">
        <v>2601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2601</v>
      </c>
      <c r="O26" s="47">
        <f t="shared" si="1"/>
        <v>1.7111842105263158</v>
      </c>
      <c r="P26" s="9"/>
    </row>
    <row r="27" spans="1:16">
      <c r="A27" s="12"/>
      <c r="B27" s="25">
        <v>335.15</v>
      </c>
      <c r="C27" s="20" t="s">
        <v>88</v>
      </c>
      <c r="D27" s="46">
        <v>1437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1437</v>
      </c>
      <c r="O27" s="47">
        <f t="shared" si="1"/>
        <v>0.94539473684210529</v>
      </c>
      <c r="P27" s="9"/>
    </row>
    <row r="28" spans="1:16">
      <c r="A28" s="12"/>
      <c r="B28" s="25">
        <v>335.18</v>
      </c>
      <c r="C28" s="20" t="s">
        <v>89</v>
      </c>
      <c r="D28" s="46">
        <v>55561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55561</v>
      </c>
      <c r="O28" s="47">
        <f t="shared" si="1"/>
        <v>36.55328947368421</v>
      </c>
      <c r="P28" s="9"/>
    </row>
    <row r="29" spans="1:16">
      <c r="A29" s="12"/>
      <c r="B29" s="25">
        <v>335.19</v>
      </c>
      <c r="C29" s="20" t="s">
        <v>90</v>
      </c>
      <c r="D29" s="46">
        <v>1809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1809</v>
      </c>
      <c r="O29" s="47">
        <f t="shared" si="1"/>
        <v>1.1901315789473683</v>
      </c>
      <c r="P29" s="9"/>
    </row>
    <row r="30" spans="1:16">
      <c r="A30" s="12"/>
      <c r="B30" s="25">
        <v>338</v>
      </c>
      <c r="C30" s="20" t="s">
        <v>32</v>
      </c>
      <c r="D30" s="46">
        <v>989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989</v>
      </c>
      <c r="O30" s="47">
        <f t="shared" si="1"/>
        <v>0.6506578947368421</v>
      </c>
      <c r="P30" s="9"/>
    </row>
    <row r="31" spans="1:16" ht="15.6">
      <c r="A31" s="29" t="s">
        <v>38</v>
      </c>
      <c r="B31" s="30"/>
      <c r="C31" s="31"/>
      <c r="D31" s="32">
        <f t="shared" ref="D31:M31" si="6">SUM(D32:D38)</f>
        <v>282510</v>
      </c>
      <c r="E31" s="32">
        <f t="shared" si="6"/>
        <v>0</v>
      </c>
      <c r="F31" s="32">
        <f t="shared" si="6"/>
        <v>0</v>
      </c>
      <c r="G31" s="32">
        <f t="shared" si="6"/>
        <v>0</v>
      </c>
      <c r="H31" s="32">
        <f t="shared" si="6"/>
        <v>0</v>
      </c>
      <c r="I31" s="32">
        <f t="shared" si="6"/>
        <v>1507341</v>
      </c>
      <c r="J31" s="32">
        <f t="shared" si="6"/>
        <v>0</v>
      </c>
      <c r="K31" s="32">
        <f t="shared" si="6"/>
        <v>0</v>
      </c>
      <c r="L31" s="32">
        <f t="shared" si="6"/>
        <v>0</v>
      </c>
      <c r="M31" s="32">
        <f t="shared" si="6"/>
        <v>0</v>
      </c>
      <c r="N31" s="32">
        <f t="shared" si="4"/>
        <v>1789851</v>
      </c>
      <c r="O31" s="45">
        <f t="shared" si="1"/>
        <v>1177.5335526315789</v>
      </c>
      <c r="P31" s="10"/>
    </row>
    <row r="32" spans="1:16">
      <c r="A32" s="12"/>
      <c r="B32" s="25">
        <v>341.9</v>
      </c>
      <c r="C32" s="20" t="s">
        <v>91</v>
      </c>
      <c r="D32" s="46">
        <v>3779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38" si="7">SUM(D32:M32)</f>
        <v>3779</v>
      </c>
      <c r="O32" s="47">
        <f t="shared" si="1"/>
        <v>2.4861842105263157</v>
      </c>
      <c r="P32" s="9"/>
    </row>
    <row r="33" spans="1:16">
      <c r="A33" s="12"/>
      <c r="B33" s="25">
        <v>343.2</v>
      </c>
      <c r="C33" s="20" t="s">
        <v>43</v>
      </c>
      <c r="D33" s="46">
        <v>77000</v>
      </c>
      <c r="E33" s="46">
        <v>0</v>
      </c>
      <c r="F33" s="46">
        <v>0</v>
      </c>
      <c r="G33" s="46">
        <v>0</v>
      </c>
      <c r="H33" s="46">
        <v>0</v>
      </c>
      <c r="I33" s="46">
        <v>600629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677629</v>
      </c>
      <c r="O33" s="47">
        <f t="shared" si="1"/>
        <v>445.80855263157895</v>
      </c>
      <c r="P33" s="9"/>
    </row>
    <row r="34" spans="1:16">
      <c r="A34" s="12"/>
      <c r="B34" s="25">
        <v>343.3</v>
      </c>
      <c r="C34" s="20" t="s">
        <v>69</v>
      </c>
      <c r="D34" s="46">
        <v>92000</v>
      </c>
      <c r="E34" s="46">
        <v>0</v>
      </c>
      <c r="F34" s="46">
        <v>0</v>
      </c>
      <c r="G34" s="46">
        <v>0</v>
      </c>
      <c r="H34" s="46">
        <v>0</v>
      </c>
      <c r="I34" s="46">
        <v>452023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544023</v>
      </c>
      <c r="O34" s="47">
        <f t="shared" si="1"/>
        <v>357.90986842105264</v>
      </c>
      <c r="P34" s="9"/>
    </row>
    <row r="35" spans="1:16">
      <c r="A35" s="12"/>
      <c r="B35" s="25">
        <v>343.4</v>
      </c>
      <c r="C35" s="20" t="s">
        <v>44</v>
      </c>
      <c r="D35" s="46">
        <v>13997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13997</v>
      </c>
      <c r="O35" s="47">
        <f t="shared" si="1"/>
        <v>9.2085526315789465</v>
      </c>
      <c r="P35" s="9"/>
    </row>
    <row r="36" spans="1:16">
      <c r="A36" s="12"/>
      <c r="B36" s="25">
        <v>343.5</v>
      </c>
      <c r="C36" s="20" t="s">
        <v>45</v>
      </c>
      <c r="D36" s="46">
        <v>91000</v>
      </c>
      <c r="E36" s="46">
        <v>0</v>
      </c>
      <c r="F36" s="46">
        <v>0</v>
      </c>
      <c r="G36" s="46">
        <v>0</v>
      </c>
      <c r="H36" s="46">
        <v>0</v>
      </c>
      <c r="I36" s="46">
        <v>453877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544877</v>
      </c>
      <c r="O36" s="47">
        <f t="shared" si="1"/>
        <v>358.4717105263158</v>
      </c>
      <c r="P36" s="9"/>
    </row>
    <row r="37" spans="1:16">
      <c r="A37" s="12"/>
      <c r="B37" s="25">
        <v>343.7</v>
      </c>
      <c r="C37" s="20" t="s">
        <v>104</v>
      </c>
      <c r="D37" s="46">
        <v>4254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4254</v>
      </c>
      <c r="O37" s="47">
        <f t="shared" si="1"/>
        <v>2.7986842105263157</v>
      </c>
      <c r="P37" s="9"/>
    </row>
    <row r="38" spans="1:16">
      <c r="A38" s="12"/>
      <c r="B38" s="25">
        <v>349</v>
      </c>
      <c r="C38" s="20" t="s">
        <v>0</v>
      </c>
      <c r="D38" s="46">
        <v>480</v>
      </c>
      <c r="E38" s="46">
        <v>0</v>
      </c>
      <c r="F38" s="46">
        <v>0</v>
      </c>
      <c r="G38" s="46">
        <v>0</v>
      </c>
      <c r="H38" s="46">
        <v>0</v>
      </c>
      <c r="I38" s="46">
        <v>812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1292</v>
      </c>
      <c r="O38" s="47">
        <f t="shared" si="1"/>
        <v>0.85</v>
      </c>
      <c r="P38" s="9"/>
    </row>
    <row r="39" spans="1:16" ht="15.6">
      <c r="A39" s="29" t="s">
        <v>39</v>
      </c>
      <c r="B39" s="30"/>
      <c r="C39" s="31"/>
      <c r="D39" s="32">
        <f t="shared" ref="D39:M39" si="8">SUM(D40:D41)</f>
        <v>8776</v>
      </c>
      <c r="E39" s="32">
        <f t="shared" si="8"/>
        <v>0</v>
      </c>
      <c r="F39" s="32">
        <f t="shared" si="8"/>
        <v>0</v>
      </c>
      <c r="G39" s="32">
        <f t="shared" si="8"/>
        <v>0</v>
      </c>
      <c r="H39" s="32">
        <f t="shared" si="8"/>
        <v>0</v>
      </c>
      <c r="I39" s="32">
        <f t="shared" si="8"/>
        <v>0</v>
      </c>
      <c r="J39" s="32">
        <f t="shared" si="8"/>
        <v>0</v>
      </c>
      <c r="K39" s="32">
        <f t="shared" si="8"/>
        <v>0</v>
      </c>
      <c r="L39" s="32">
        <f t="shared" si="8"/>
        <v>0</v>
      </c>
      <c r="M39" s="32">
        <f t="shared" si="8"/>
        <v>0</v>
      </c>
      <c r="N39" s="32">
        <f t="shared" ref="N39:N51" si="9">SUM(D39:M39)</f>
        <v>8776</v>
      </c>
      <c r="O39" s="45">
        <f t="shared" si="1"/>
        <v>5.7736842105263158</v>
      </c>
      <c r="P39" s="10"/>
    </row>
    <row r="40" spans="1:16">
      <c r="A40" s="13"/>
      <c r="B40" s="39">
        <v>354</v>
      </c>
      <c r="C40" s="21" t="s">
        <v>49</v>
      </c>
      <c r="D40" s="46">
        <v>60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60</v>
      </c>
      <c r="O40" s="47">
        <f t="shared" si="1"/>
        <v>3.9473684210526314E-2</v>
      </c>
      <c r="P40" s="9"/>
    </row>
    <row r="41" spans="1:16">
      <c r="A41" s="13"/>
      <c r="B41" s="39">
        <v>359</v>
      </c>
      <c r="C41" s="21" t="s">
        <v>50</v>
      </c>
      <c r="D41" s="46">
        <v>8716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8716</v>
      </c>
      <c r="O41" s="47">
        <f t="shared" si="1"/>
        <v>5.7342105263157892</v>
      </c>
      <c r="P41" s="9"/>
    </row>
    <row r="42" spans="1:16" ht="15.6">
      <c r="A42" s="29" t="s">
        <v>3</v>
      </c>
      <c r="B42" s="30"/>
      <c r="C42" s="31"/>
      <c r="D42" s="32">
        <f t="shared" ref="D42:M42" si="10">SUM(D43:D48)</f>
        <v>90846</v>
      </c>
      <c r="E42" s="32">
        <f t="shared" si="10"/>
        <v>2815</v>
      </c>
      <c r="F42" s="32">
        <f t="shared" si="10"/>
        <v>0</v>
      </c>
      <c r="G42" s="32">
        <f t="shared" si="10"/>
        <v>0</v>
      </c>
      <c r="H42" s="32">
        <f t="shared" si="10"/>
        <v>0</v>
      </c>
      <c r="I42" s="32">
        <f t="shared" si="10"/>
        <v>5493</v>
      </c>
      <c r="J42" s="32">
        <f t="shared" si="10"/>
        <v>0</v>
      </c>
      <c r="K42" s="32">
        <f t="shared" si="10"/>
        <v>167758</v>
      </c>
      <c r="L42" s="32">
        <f t="shared" si="10"/>
        <v>0</v>
      </c>
      <c r="M42" s="32">
        <f t="shared" si="10"/>
        <v>0</v>
      </c>
      <c r="N42" s="32">
        <f t="shared" si="9"/>
        <v>266912</v>
      </c>
      <c r="O42" s="45">
        <f t="shared" si="1"/>
        <v>175.6</v>
      </c>
      <c r="P42" s="10"/>
    </row>
    <row r="43" spans="1:16">
      <c r="A43" s="12"/>
      <c r="B43" s="25">
        <v>361.1</v>
      </c>
      <c r="C43" s="20" t="s">
        <v>51</v>
      </c>
      <c r="D43" s="46">
        <v>629</v>
      </c>
      <c r="E43" s="46">
        <v>387</v>
      </c>
      <c r="F43" s="46">
        <v>0</v>
      </c>
      <c r="G43" s="46">
        <v>0</v>
      </c>
      <c r="H43" s="46">
        <v>0</v>
      </c>
      <c r="I43" s="46">
        <v>1343</v>
      </c>
      <c r="J43" s="46">
        <v>0</v>
      </c>
      <c r="K43" s="46">
        <v>97605</v>
      </c>
      <c r="L43" s="46">
        <v>0</v>
      </c>
      <c r="M43" s="46">
        <v>0</v>
      </c>
      <c r="N43" s="46">
        <f t="shared" si="9"/>
        <v>99964</v>
      </c>
      <c r="O43" s="47">
        <f t="shared" si="1"/>
        <v>65.765789473684208</v>
      </c>
      <c r="P43" s="9"/>
    </row>
    <row r="44" spans="1:16">
      <c r="A44" s="12"/>
      <c r="B44" s="25">
        <v>362</v>
      </c>
      <c r="C44" s="20" t="s">
        <v>52</v>
      </c>
      <c r="D44" s="46">
        <v>31274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31274</v>
      </c>
      <c r="O44" s="47">
        <f t="shared" si="1"/>
        <v>20.574999999999999</v>
      </c>
      <c r="P44" s="9"/>
    </row>
    <row r="45" spans="1:16">
      <c r="A45" s="12"/>
      <c r="B45" s="25">
        <v>365</v>
      </c>
      <c r="C45" s="20" t="s">
        <v>92</v>
      </c>
      <c r="D45" s="46">
        <v>6500</v>
      </c>
      <c r="E45" s="46">
        <v>0</v>
      </c>
      <c r="F45" s="46">
        <v>0</v>
      </c>
      <c r="G45" s="46">
        <v>0</v>
      </c>
      <c r="H45" s="46">
        <v>0</v>
      </c>
      <c r="I45" s="46">
        <v>564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7064</v>
      </c>
      <c r="O45" s="47">
        <f t="shared" si="1"/>
        <v>4.6473684210526311</v>
      </c>
      <c r="P45" s="9"/>
    </row>
    <row r="46" spans="1:16">
      <c r="A46" s="12"/>
      <c r="B46" s="25">
        <v>366</v>
      </c>
      <c r="C46" s="20" t="s">
        <v>54</v>
      </c>
      <c r="D46" s="46">
        <v>370</v>
      </c>
      <c r="E46" s="46">
        <v>1680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2050</v>
      </c>
      <c r="O46" s="47">
        <f t="shared" si="1"/>
        <v>1.3486842105263157</v>
      </c>
      <c r="P46" s="9"/>
    </row>
    <row r="47" spans="1:16">
      <c r="A47" s="12"/>
      <c r="B47" s="25">
        <v>368</v>
      </c>
      <c r="C47" s="20" t="s">
        <v>55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70153</v>
      </c>
      <c r="L47" s="46">
        <v>0</v>
      </c>
      <c r="M47" s="46">
        <v>0</v>
      </c>
      <c r="N47" s="46">
        <f t="shared" si="9"/>
        <v>70153</v>
      </c>
      <c r="O47" s="47">
        <f t="shared" si="1"/>
        <v>46.153289473684211</v>
      </c>
      <c r="P47" s="9"/>
    </row>
    <row r="48" spans="1:16">
      <c r="A48" s="12"/>
      <c r="B48" s="25">
        <v>369.9</v>
      </c>
      <c r="C48" s="20" t="s">
        <v>56</v>
      </c>
      <c r="D48" s="46">
        <v>52073</v>
      </c>
      <c r="E48" s="46">
        <v>748</v>
      </c>
      <c r="F48" s="46">
        <v>0</v>
      </c>
      <c r="G48" s="46">
        <v>0</v>
      </c>
      <c r="H48" s="46">
        <v>0</v>
      </c>
      <c r="I48" s="46">
        <v>3586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56407</v>
      </c>
      <c r="O48" s="47">
        <f t="shared" si="1"/>
        <v>37.109868421052632</v>
      </c>
      <c r="P48" s="9"/>
    </row>
    <row r="49" spans="1:119" ht="15.6">
      <c r="A49" s="29" t="s">
        <v>40</v>
      </c>
      <c r="B49" s="30"/>
      <c r="C49" s="31"/>
      <c r="D49" s="32">
        <f t="shared" ref="D49:M49" si="11">SUM(D50:D50)</f>
        <v>13944</v>
      </c>
      <c r="E49" s="32">
        <f t="shared" si="11"/>
        <v>14203</v>
      </c>
      <c r="F49" s="32">
        <f t="shared" si="11"/>
        <v>0</v>
      </c>
      <c r="G49" s="32">
        <f t="shared" si="11"/>
        <v>0</v>
      </c>
      <c r="H49" s="32">
        <f t="shared" si="11"/>
        <v>0</v>
      </c>
      <c r="I49" s="32">
        <f t="shared" si="11"/>
        <v>0</v>
      </c>
      <c r="J49" s="32">
        <f t="shared" si="11"/>
        <v>0</v>
      </c>
      <c r="K49" s="32">
        <f t="shared" si="11"/>
        <v>0</v>
      </c>
      <c r="L49" s="32">
        <f t="shared" si="11"/>
        <v>0</v>
      </c>
      <c r="M49" s="32">
        <f t="shared" si="11"/>
        <v>0</v>
      </c>
      <c r="N49" s="32">
        <f t="shared" si="9"/>
        <v>28147</v>
      </c>
      <c r="O49" s="45">
        <f t="shared" si="1"/>
        <v>18.517763157894738</v>
      </c>
      <c r="P49" s="9"/>
    </row>
    <row r="50" spans="1:119" ht="15.6" thickBot="1">
      <c r="A50" s="12"/>
      <c r="B50" s="25">
        <v>381</v>
      </c>
      <c r="C50" s="20" t="s">
        <v>57</v>
      </c>
      <c r="D50" s="46">
        <v>13944</v>
      </c>
      <c r="E50" s="46">
        <v>14203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28147</v>
      </c>
      <c r="O50" s="47">
        <f t="shared" si="1"/>
        <v>18.517763157894738</v>
      </c>
      <c r="P50" s="9"/>
    </row>
    <row r="51" spans="1:119" ht="16.2" thickBot="1">
      <c r="A51" s="14" t="s">
        <v>46</v>
      </c>
      <c r="B51" s="23"/>
      <c r="C51" s="22"/>
      <c r="D51" s="15">
        <f t="shared" ref="D51:M51" si="12">SUM(D5,D16,D20,D31,D39,D42,D49)</f>
        <v>1440763</v>
      </c>
      <c r="E51" s="15">
        <f t="shared" si="12"/>
        <v>160338</v>
      </c>
      <c r="F51" s="15">
        <f t="shared" si="12"/>
        <v>0</v>
      </c>
      <c r="G51" s="15">
        <f t="shared" si="12"/>
        <v>0</v>
      </c>
      <c r="H51" s="15">
        <f t="shared" si="12"/>
        <v>0</v>
      </c>
      <c r="I51" s="15">
        <f t="shared" si="12"/>
        <v>1518834</v>
      </c>
      <c r="J51" s="15">
        <f t="shared" si="12"/>
        <v>0</v>
      </c>
      <c r="K51" s="15">
        <f t="shared" si="12"/>
        <v>167758</v>
      </c>
      <c r="L51" s="15">
        <f t="shared" si="12"/>
        <v>0</v>
      </c>
      <c r="M51" s="15">
        <f t="shared" si="12"/>
        <v>0</v>
      </c>
      <c r="N51" s="15">
        <f t="shared" si="9"/>
        <v>3287693</v>
      </c>
      <c r="O51" s="38">
        <f t="shared" si="1"/>
        <v>2162.9559210526318</v>
      </c>
      <c r="P51" s="6"/>
      <c r="Q51" s="2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</row>
    <row r="52" spans="1:119">
      <c r="A52" s="16"/>
      <c r="B52" s="18"/>
      <c r="C52" s="18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9"/>
    </row>
    <row r="53" spans="1:119">
      <c r="A53" s="40"/>
      <c r="B53" s="41"/>
      <c r="C53" s="41"/>
      <c r="D53" s="42"/>
      <c r="E53" s="42"/>
      <c r="F53" s="42"/>
      <c r="G53" s="42"/>
      <c r="H53" s="42"/>
      <c r="I53" s="42"/>
      <c r="J53" s="42"/>
      <c r="K53" s="42"/>
      <c r="L53" s="118" t="s">
        <v>105</v>
      </c>
      <c r="M53" s="118"/>
      <c r="N53" s="118"/>
      <c r="O53" s="43">
        <v>1520</v>
      </c>
    </row>
    <row r="54" spans="1:119">
      <c r="A54" s="119"/>
      <c r="B54" s="96"/>
      <c r="C54" s="96"/>
      <c r="D54" s="96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7"/>
    </row>
    <row r="55" spans="1:119" ht="15.75" customHeight="1" thickBot="1">
      <c r="A55" s="120" t="s">
        <v>80</v>
      </c>
      <c r="B55" s="99"/>
      <c r="C55" s="99"/>
      <c r="D55" s="99"/>
      <c r="E55" s="99"/>
      <c r="F55" s="99"/>
      <c r="G55" s="99"/>
      <c r="H55" s="99"/>
      <c r="I55" s="99"/>
      <c r="J55" s="99"/>
      <c r="K55" s="99"/>
      <c r="L55" s="99"/>
      <c r="M55" s="99"/>
      <c r="N55" s="99"/>
      <c r="O55" s="100"/>
    </row>
  </sheetData>
  <mergeCells count="10">
    <mergeCell ref="L53:N53"/>
    <mergeCell ref="A54:O54"/>
    <mergeCell ref="A55:O5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56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60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21" t="s">
        <v>65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3.4" thickBot="1">
      <c r="A2" s="124" t="s">
        <v>83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58</v>
      </c>
      <c r="B3" s="108"/>
      <c r="C3" s="109"/>
      <c r="D3" s="128" t="s">
        <v>34</v>
      </c>
      <c r="E3" s="129"/>
      <c r="F3" s="129"/>
      <c r="G3" s="129"/>
      <c r="H3" s="130"/>
      <c r="I3" s="128" t="s">
        <v>35</v>
      </c>
      <c r="J3" s="130"/>
      <c r="K3" s="128" t="s">
        <v>37</v>
      </c>
      <c r="L3" s="130"/>
      <c r="M3" s="36"/>
      <c r="N3" s="37"/>
      <c r="O3" s="131" t="s">
        <v>63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59</v>
      </c>
      <c r="F4" s="34" t="s">
        <v>60</v>
      </c>
      <c r="G4" s="34" t="s">
        <v>61</v>
      </c>
      <c r="H4" s="34" t="s">
        <v>5</v>
      </c>
      <c r="I4" s="34" t="s">
        <v>6</v>
      </c>
      <c r="J4" s="35" t="s">
        <v>62</v>
      </c>
      <c r="K4" s="35" t="s">
        <v>7</v>
      </c>
      <c r="L4" s="35" t="s">
        <v>8</v>
      </c>
      <c r="M4" s="35" t="s">
        <v>9</v>
      </c>
      <c r="N4" s="35" t="s">
        <v>36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4" t="s">
        <v>1</v>
      </c>
      <c r="B5" s="26"/>
      <c r="C5" s="26"/>
      <c r="D5" s="27">
        <f t="shared" ref="D5:M5" si="0">SUM(D6:D15)</f>
        <v>732924</v>
      </c>
      <c r="E5" s="27">
        <f t="shared" si="0"/>
        <v>115242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848166</v>
      </c>
      <c r="O5" s="33">
        <f t="shared" ref="O5:O52" si="1">(N5/O$54)</f>
        <v>558.73913043478262</v>
      </c>
      <c r="P5" s="6"/>
    </row>
    <row r="6" spans="1:133">
      <c r="A6" s="12"/>
      <c r="B6" s="25">
        <v>311</v>
      </c>
      <c r="C6" s="20" t="s">
        <v>2</v>
      </c>
      <c r="D6" s="46">
        <v>444632</v>
      </c>
      <c r="E6" s="46">
        <v>13994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458626</v>
      </c>
      <c r="O6" s="47">
        <f t="shared" si="1"/>
        <v>302.12516469038206</v>
      </c>
      <c r="P6" s="9"/>
    </row>
    <row r="7" spans="1:133">
      <c r="A7" s="12"/>
      <c r="B7" s="25">
        <v>312.41000000000003</v>
      </c>
      <c r="C7" s="20" t="s">
        <v>74</v>
      </c>
      <c r="D7" s="46">
        <v>38628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38628</v>
      </c>
      <c r="O7" s="47">
        <f t="shared" si="1"/>
        <v>25.446640316205535</v>
      </c>
      <c r="P7" s="9"/>
    </row>
    <row r="8" spans="1:133">
      <c r="A8" s="12"/>
      <c r="B8" s="25">
        <v>312.42</v>
      </c>
      <c r="C8" s="20" t="s">
        <v>75</v>
      </c>
      <c r="D8" s="46">
        <v>25901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25901</v>
      </c>
      <c r="O8" s="47">
        <f t="shared" si="1"/>
        <v>17.062582345191039</v>
      </c>
      <c r="P8" s="9"/>
    </row>
    <row r="9" spans="1:133">
      <c r="A9" s="12"/>
      <c r="B9" s="25">
        <v>312.60000000000002</v>
      </c>
      <c r="C9" s="20" t="s">
        <v>76</v>
      </c>
      <c r="D9" s="46">
        <v>0</v>
      </c>
      <c r="E9" s="46">
        <v>101248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101248</v>
      </c>
      <c r="O9" s="47">
        <f t="shared" si="1"/>
        <v>66.698287220026344</v>
      </c>
      <c r="P9" s="9"/>
    </row>
    <row r="10" spans="1:133">
      <c r="A10" s="12"/>
      <c r="B10" s="25">
        <v>314.10000000000002</v>
      </c>
      <c r="C10" s="20" t="s">
        <v>11</v>
      </c>
      <c r="D10" s="46">
        <v>112737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112737</v>
      </c>
      <c r="O10" s="47">
        <f t="shared" si="1"/>
        <v>74.266798418972328</v>
      </c>
      <c r="P10" s="9"/>
    </row>
    <row r="11" spans="1:133">
      <c r="A11" s="12"/>
      <c r="B11" s="25">
        <v>314.3</v>
      </c>
      <c r="C11" s="20" t="s">
        <v>12</v>
      </c>
      <c r="D11" s="46">
        <v>25532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25532</v>
      </c>
      <c r="O11" s="47">
        <f t="shared" si="1"/>
        <v>16.819499341238473</v>
      </c>
      <c r="P11" s="9"/>
    </row>
    <row r="12" spans="1:133">
      <c r="A12" s="12"/>
      <c r="B12" s="25">
        <v>314.39999999999998</v>
      </c>
      <c r="C12" s="20" t="s">
        <v>14</v>
      </c>
      <c r="D12" s="46">
        <v>15760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15760</v>
      </c>
      <c r="O12" s="47">
        <f t="shared" si="1"/>
        <v>10.382081686429512</v>
      </c>
      <c r="P12" s="9"/>
    </row>
    <row r="13" spans="1:133">
      <c r="A13" s="12"/>
      <c r="B13" s="25">
        <v>314.8</v>
      </c>
      <c r="C13" s="20" t="s">
        <v>15</v>
      </c>
      <c r="D13" s="46">
        <v>2304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2304</v>
      </c>
      <c r="O13" s="47">
        <f t="shared" si="1"/>
        <v>1.517786561264822</v>
      </c>
      <c r="P13" s="9"/>
    </row>
    <row r="14" spans="1:133">
      <c r="A14" s="12"/>
      <c r="B14" s="25">
        <v>315</v>
      </c>
      <c r="C14" s="20" t="s">
        <v>84</v>
      </c>
      <c r="D14" s="46">
        <v>57152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57152</v>
      </c>
      <c r="O14" s="47">
        <f t="shared" si="1"/>
        <v>37.649538866930172</v>
      </c>
      <c r="P14" s="9"/>
    </row>
    <row r="15" spans="1:133">
      <c r="A15" s="12"/>
      <c r="B15" s="25">
        <v>316</v>
      </c>
      <c r="C15" s="20" t="s">
        <v>85</v>
      </c>
      <c r="D15" s="46">
        <v>10278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10278</v>
      </c>
      <c r="O15" s="47">
        <f t="shared" si="1"/>
        <v>6.7707509881422929</v>
      </c>
      <c r="P15" s="9"/>
    </row>
    <row r="16" spans="1:133" ht="15.6">
      <c r="A16" s="29" t="s">
        <v>17</v>
      </c>
      <c r="B16" s="30"/>
      <c r="C16" s="31"/>
      <c r="D16" s="32">
        <f t="shared" ref="D16:M16" si="3">SUM(D17:D19)</f>
        <v>131759</v>
      </c>
      <c r="E16" s="32">
        <f t="shared" si="3"/>
        <v>0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0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 t="shared" ref="N16:N32" si="4">SUM(D16:M16)</f>
        <v>131759</v>
      </c>
      <c r="O16" s="45">
        <f t="shared" si="1"/>
        <v>86.797760210803688</v>
      </c>
      <c r="P16" s="10"/>
    </row>
    <row r="17" spans="1:16">
      <c r="A17" s="12"/>
      <c r="B17" s="25">
        <v>323.10000000000002</v>
      </c>
      <c r="C17" s="20" t="s">
        <v>18</v>
      </c>
      <c r="D17" s="46">
        <v>99399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99399</v>
      </c>
      <c r="O17" s="47">
        <f t="shared" si="1"/>
        <v>65.480237154150203</v>
      </c>
      <c r="P17" s="9"/>
    </row>
    <row r="18" spans="1:16">
      <c r="A18" s="12"/>
      <c r="B18" s="25">
        <v>323.7</v>
      </c>
      <c r="C18" s="20" t="s">
        <v>19</v>
      </c>
      <c r="D18" s="46">
        <v>14471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14471</v>
      </c>
      <c r="O18" s="47">
        <f t="shared" si="1"/>
        <v>9.5329380764163378</v>
      </c>
      <c r="P18" s="9"/>
    </row>
    <row r="19" spans="1:16">
      <c r="A19" s="12"/>
      <c r="B19" s="25">
        <v>329</v>
      </c>
      <c r="C19" s="20" t="s">
        <v>22</v>
      </c>
      <c r="D19" s="46">
        <v>17889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17889</v>
      </c>
      <c r="O19" s="47">
        <f t="shared" si="1"/>
        <v>11.784584980237154</v>
      </c>
      <c r="P19" s="9"/>
    </row>
    <row r="20" spans="1:16" ht="15.6">
      <c r="A20" s="29" t="s">
        <v>23</v>
      </c>
      <c r="B20" s="30"/>
      <c r="C20" s="31"/>
      <c r="D20" s="32">
        <f t="shared" ref="D20:M20" si="5">SUM(D21:D31)</f>
        <v>731511</v>
      </c>
      <c r="E20" s="32">
        <f t="shared" si="5"/>
        <v>0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7500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4">
        <f t="shared" si="4"/>
        <v>739011</v>
      </c>
      <c r="O20" s="45">
        <f t="shared" si="1"/>
        <v>486.83201581027669</v>
      </c>
      <c r="P20" s="10"/>
    </row>
    <row r="21" spans="1:16">
      <c r="A21" s="12"/>
      <c r="B21" s="25">
        <v>331.2</v>
      </c>
      <c r="C21" s="20" t="s">
        <v>68</v>
      </c>
      <c r="D21" s="46">
        <v>177632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177632</v>
      </c>
      <c r="O21" s="47">
        <f t="shared" si="1"/>
        <v>117.0171277997365</v>
      </c>
      <c r="P21" s="9"/>
    </row>
    <row r="22" spans="1:16">
      <c r="A22" s="12"/>
      <c r="B22" s="25">
        <v>331.31</v>
      </c>
      <c r="C22" s="20" t="s">
        <v>25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7500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7500</v>
      </c>
      <c r="O22" s="47">
        <f t="shared" si="1"/>
        <v>4.9407114624505928</v>
      </c>
      <c r="P22" s="9"/>
    </row>
    <row r="23" spans="1:16">
      <c r="A23" s="12"/>
      <c r="B23" s="25">
        <v>331.39</v>
      </c>
      <c r="C23" s="20" t="s">
        <v>78</v>
      </c>
      <c r="D23" s="46">
        <v>173088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173088</v>
      </c>
      <c r="O23" s="47">
        <f t="shared" si="1"/>
        <v>114.02371541501977</v>
      </c>
      <c r="P23" s="9"/>
    </row>
    <row r="24" spans="1:16">
      <c r="A24" s="12"/>
      <c r="B24" s="25">
        <v>331.7</v>
      </c>
      <c r="C24" s="20" t="s">
        <v>24</v>
      </c>
      <c r="D24" s="46">
        <v>248500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248500</v>
      </c>
      <c r="O24" s="47">
        <f t="shared" si="1"/>
        <v>163.70223978919631</v>
      </c>
      <c r="P24" s="9"/>
    </row>
    <row r="25" spans="1:16">
      <c r="A25" s="12"/>
      <c r="B25" s="25">
        <v>335.12</v>
      </c>
      <c r="C25" s="20" t="s">
        <v>86</v>
      </c>
      <c r="D25" s="46">
        <v>66212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66212</v>
      </c>
      <c r="O25" s="47">
        <f t="shared" si="1"/>
        <v>43.617918313570485</v>
      </c>
      <c r="P25" s="9"/>
    </row>
    <row r="26" spans="1:16">
      <c r="A26" s="12"/>
      <c r="B26" s="25">
        <v>335.14</v>
      </c>
      <c r="C26" s="20" t="s">
        <v>87</v>
      </c>
      <c r="D26" s="46">
        <v>2442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2442</v>
      </c>
      <c r="O26" s="47">
        <f t="shared" si="1"/>
        <v>1.6086956521739131</v>
      </c>
      <c r="P26" s="9"/>
    </row>
    <row r="27" spans="1:16">
      <c r="A27" s="12"/>
      <c r="B27" s="25">
        <v>335.15</v>
      </c>
      <c r="C27" s="20" t="s">
        <v>88</v>
      </c>
      <c r="D27" s="46">
        <v>1419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1419</v>
      </c>
      <c r="O27" s="47">
        <f t="shared" si="1"/>
        <v>0.93478260869565222</v>
      </c>
      <c r="P27" s="9"/>
    </row>
    <row r="28" spans="1:16">
      <c r="A28" s="12"/>
      <c r="B28" s="25">
        <v>335.18</v>
      </c>
      <c r="C28" s="20" t="s">
        <v>89</v>
      </c>
      <c r="D28" s="46">
        <v>53815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53815</v>
      </c>
      <c r="O28" s="47">
        <f t="shared" si="1"/>
        <v>35.45125164690382</v>
      </c>
      <c r="P28" s="9"/>
    </row>
    <row r="29" spans="1:16">
      <c r="A29" s="12"/>
      <c r="B29" s="25">
        <v>335.19</v>
      </c>
      <c r="C29" s="20" t="s">
        <v>90</v>
      </c>
      <c r="D29" s="46">
        <v>2214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2214</v>
      </c>
      <c r="O29" s="47">
        <f t="shared" si="1"/>
        <v>1.458498023715415</v>
      </c>
      <c r="P29" s="9"/>
    </row>
    <row r="30" spans="1:16">
      <c r="A30" s="12"/>
      <c r="B30" s="25">
        <v>338</v>
      </c>
      <c r="C30" s="20" t="s">
        <v>32</v>
      </c>
      <c r="D30" s="46">
        <v>1189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1189</v>
      </c>
      <c r="O30" s="47">
        <f t="shared" si="1"/>
        <v>0.78326745718050061</v>
      </c>
      <c r="P30" s="9"/>
    </row>
    <row r="31" spans="1:16">
      <c r="A31" s="12"/>
      <c r="B31" s="25">
        <v>339</v>
      </c>
      <c r="C31" s="20" t="s">
        <v>33</v>
      </c>
      <c r="D31" s="46">
        <v>5000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5000</v>
      </c>
      <c r="O31" s="47">
        <f t="shared" si="1"/>
        <v>3.2938076416337285</v>
      </c>
      <c r="P31" s="9"/>
    </row>
    <row r="32" spans="1:16" ht="15.6">
      <c r="A32" s="29" t="s">
        <v>38</v>
      </c>
      <c r="B32" s="30"/>
      <c r="C32" s="31"/>
      <c r="D32" s="32">
        <f t="shared" ref="D32:M32" si="6">SUM(D33:D38)</f>
        <v>317986</v>
      </c>
      <c r="E32" s="32">
        <f t="shared" si="6"/>
        <v>0</v>
      </c>
      <c r="F32" s="32">
        <f t="shared" si="6"/>
        <v>0</v>
      </c>
      <c r="G32" s="32">
        <f t="shared" si="6"/>
        <v>0</v>
      </c>
      <c r="H32" s="32">
        <f t="shared" si="6"/>
        <v>0</v>
      </c>
      <c r="I32" s="32">
        <f t="shared" si="6"/>
        <v>1450927</v>
      </c>
      <c r="J32" s="32">
        <f t="shared" si="6"/>
        <v>0</v>
      </c>
      <c r="K32" s="32">
        <f t="shared" si="6"/>
        <v>0</v>
      </c>
      <c r="L32" s="32">
        <f t="shared" si="6"/>
        <v>0</v>
      </c>
      <c r="M32" s="32">
        <f t="shared" si="6"/>
        <v>0</v>
      </c>
      <c r="N32" s="32">
        <f t="shared" si="4"/>
        <v>1768913</v>
      </c>
      <c r="O32" s="45">
        <f t="shared" si="1"/>
        <v>1165.2918313570487</v>
      </c>
      <c r="P32" s="10"/>
    </row>
    <row r="33" spans="1:16">
      <c r="A33" s="12"/>
      <c r="B33" s="25">
        <v>341.9</v>
      </c>
      <c r="C33" s="20" t="s">
        <v>91</v>
      </c>
      <c r="D33" s="46">
        <v>1777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38" si="7">SUM(D33:M33)</f>
        <v>1777</v>
      </c>
      <c r="O33" s="47">
        <f t="shared" si="1"/>
        <v>1.1706192358366272</v>
      </c>
      <c r="P33" s="9"/>
    </row>
    <row r="34" spans="1:16">
      <c r="A34" s="12"/>
      <c r="B34" s="25">
        <v>343.2</v>
      </c>
      <c r="C34" s="20" t="s">
        <v>43</v>
      </c>
      <c r="D34" s="46">
        <v>98000</v>
      </c>
      <c r="E34" s="46">
        <v>0</v>
      </c>
      <c r="F34" s="46">
        <v>0</v>
      </c>
      <c r="G34" s="46">
        <v>0</v>
      </c>
      <c r="H34" s="46">
        <v>0</v>
      </c>
      <c r="I34" s="46">
        <v>557041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655041</v>
      </c>
      <c r="O34" s="47">
        <f t="shared" si="1"/>
        <v>431.51581027667982</v>
      </c>
      <c r="P34" s="9"/>
    </row>
    <row r="35" spans="1:16">
      <c r="A35" s="12"/>
      <c r="B35" s="25">
        <v>343.3</v>
      </c>
      <c r="C35" s="20" t="s">
        <v>69</v>
      </c>
      <c r="D35" s="46">
        <v>104000</v>
      </c>
      <c r="E35" s="46">
        <v>0</v>
      </c>
      <c r="F35" s="46">
        <v>0</v>
      </c>
      <c r="G35" s="46">
        <v>0</v>
      </c>
      <c r="H35" s="46">
        <v>0</v>
      </c>
      <c r="I35" s="46">
        <v>449594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553594</v>
      </c>
      <c r="O35" s="47">
        <f t="shared" si="1"/>
        <v>364.6864295125165</v>
      </c>
      <c r="P35" s="9"/>
    </row>
    <row r="36" spans="1:16">
      <c r="A36" s="12"/>
      <c r="B36" s="25">
        <v>343.4</v>
      </c>
      <c r="C36" s="20" t="s">
        <v>44</v>
      </c>
      <c r="D36" s="46">
        <v>13164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13164</v>
      </c>
      <c r="O36" s="47">
        <f t="shared" si="1"/>
        <v>8.6719367588932812</v>
      </c>
      <c r="P36" s="9"/>
    </row>
    <row r="37" spans="1:16">
      <c r="A37" s="12"/>
      <c r="B37" s="25">
        <v>343.5</v>
      </c>
      <c r="C37" s="20" t="s">
        <v>45</v>
      </c>
      <c r="D37" s="46">
        <v>101000</v>
      </c>
      <c r="E37" s="46">
        <v>0</v>
      </c>
      <c r="F37" s="46">
        <v>0</v>
      </c>
      <c r="G37" s="46">
        <v>0</v>
      </c>
      <c r="H37" s="46">
        <v>0</v>
      </c>
      <c r="I37" s="46">
        <v>444249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545249</v>
      </c>
      <c r="O37" s="47">
        <f t="shared" si="1"/>
        <v>359.18906455862975</v>
      </c>
      <c r="P37" s="9"/>
    </row>
    <row r="38" spans="1:16">
      <c r="A38" s="12"/>
      <c r="B38" s="25">
        <v>349</v>
      </c>
      <c r="C38" s="20" t="s">
        <v>0</v>
      </c>
      <c r="D38" s="46">
        <v>45</v>
      </c>
      <c r="E38" s="46">
        <v>0</v>
      </c>
      <c r="F38" s="46">
        <v>0</v>
      </c>
      <c r="G38" s="46">
        <v>0</v>
      </c>
      <c r="H38" s="46">
        <v>0</v>
      </c>
      <c r="I38" s="46">
        <v>43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88</v>
      </c>
      <c r="O38" s="47">
        <f t="shared" si="1"/>
        <v>5.7971014492753624E-2</v>
      </c>
      <c r="P38" s="9"/>
    </row>
    <row r="39" spans="1:16" ht="15.6">
      <c r="A39" s="29" t="s">
        <v>39</v>
      </c>
      <c r="B39" s="30"/>
      <c r="C39" s="31"/>
      <c r="D39" s="32">
        <f t="shared" ref="D39:M39" si="8">SUM(D40:D41)</f>
        <v>6081</v>
      </c>
      <c r="E39" s="32">
        <f t="shared" si="8"/>
        <v>0</v>
      </c>
      <c r="F39" s="32">
        <f t="shared" si="8"/>
        <v>0</v>
      </c>
      <c r="G39" s="32">
        <f t="shared" si="8"/>
        <v>0</v>
      </c>
      <c r="H39" s="32">
        <f t="shared" si="8"/>
        <v>0</v>
      </c>
      <c r="I39" s="32">
        <f t="shared" si="8"/>
        <v>0</v>
      </c>
      <c r="J39" s="32">
        <f t="shared" si="8"/>
        <v>0</v>
      </c>
      <c r="K39" s="32">
        <f t="shared" si="8"/>
        <v>0</v>
      </c>
      <c r="L39" s="32">
        <f t="shared" si="8"/>
        <v>0</v>
      </c>
      <c r="M39" s="32">
        <f t="shared" si="8"/>
        <v>0</v>
      </c>
      <c r="N39" s="32">
        <f t="shared" ref="N39:N52" si="9">SUM(D39:M39)</f>
        <v>6081</v>
      </c>
      <c r="O39" s="45">
        <f t="shared" si="1"/>
        <v>4.0059288537549405</v>
      </c>
      <c r="P39" s="10"/>
    </row>
    <row r="40" spans="1:16">
      <c r="A40" s="13"/>
      <c r="B40" s="39">
        <v>354</v>
      </c>
      <c r="C40" s="21" t="s">
        <v>49</v>
      </c>
      <c r="D40" s="46">
        <v>265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265</v>
      </c>
      <c r="O40" s="47">
        <f t="shared" si="1"/>
        <v>0.17457180500658762</v>
      </c>
      <c r="P40" s="9"/>
    </row>
    <row r="41" spans="1:16">
      <c r="A41" s="13"/>
      <c r="B41" s="39">
        <v>359</v>
      </c>
      <c r="C41" s="21" t="s">
        <v>50</v>
      </c>
      <c r="D41" s="46">
        <v>5816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5816</v>
      </c>
      <c r="O41" s="47">
        <f t="shared" si="1"/>
        <v>3.831357048748353</v>
      </c>
      <c r="P41" s="9"/>
    </row>
    <row r="42" spans="1:16" ht="15.6">
      <c r="A42" s="29" t="s">
        <v>3</v>
      </c>
      <c r="B42" s="30"/>
      <c r="C42" s="31"/>
      <c r="D42" s="32">
        <f t="shared" ref="D42:M42" si="10">SUM(D43:D48)</f>
        <v>63179</v>
      </c>
      <c r="E42" s="32">
        <f t="shared" si="10"/>
        <v>2480</v>
      </c>
      <c r="F42" s="32">
        <f t="shared" si="10"/>
        <v>0</v>
      </c>
      <c r="G42" s="32">
        <f t="shared" si="10"/>
        <v>0</v>
      </c>
      <c r="H42" s="32">
        <f t="shared" si="10"/>
        <v>0</v>
      </c>
      <c r="I42" s="32">
        <f t="shared" si="10"/>
        <v>2005</v>
      </c>
      <c r="J42" s="32">
        <f t="shared" si="10"/>
        <v>0</v>
      </c>
      <c r="K42" s="32">
        <f t="shared" si="10"/>
        <v>233031</v>
      </c>
      <c r="L42" s="32">
        <f t="shared" si="10"/>
        <v>0</v>
      </c>
      <c r="M42" s="32">
        <f t="shared" si="10"/>
        <v>0</v>
      </c>
      <c r="N42" s="32">
        <f t="shared" si="9"/>
        <v>300695</v>
      </c>
      <c r="O42" s="45">
        <f t="shared" si="1"/>
        <v>198.08629776021081</v>
      </c>
      <c r="P42" s="10"/>
    </row>
    <row r="43" spans="1:16">
      <c r="A43" s="12"/>
      <c r="B43" s="25">
        <v>361.1</v>
      </c>
      <c r="C43" s="20" t="s">
        <v>51</v>
      </c>
      <c r="D43" s="46">
        <v>639</v>
      </c>
      <c r="E43" s="46">
        <v>479</v>
      </c>
      <c r="F43" s="46">
        <v>0</v>
      </c>
      <c r="G43" s="46">
        <v>0</v>
      </c>
      <c r="H43" s="46">
        <v>0</v>
      </c>
      <c r="I43" s="46">
        <v>1383</v>
      </c>
      <c r="J43" s="46">
        <v>0</v>
      </c>
      <c r="K43" s="46">
        <v>158885</v>
      </c>
      <c r="L43" s="46">
        <v>0</v>
      </c>
      <c r="M43" s="46">
        <v>0</v>
      </c>
      <c r="N43" s="46">
        <f t="shared" si="9"/>
        <v>161386</v>
      </c>
      <c r="O43" s="47">
        <f t="shared" si="1"/>
        <v>106.31488801054019</v>
      </c>
      <c r="P43" s="9"/>
    </row>
    <row r="44" spans="1:16">
      <c r="A44" s="12"/>
      <c r="B44" s="25">
        <v>362</v>
      </c>
      <c r="C44" s="20" t="s">
        <v>52</v>
      </c>
      <c r="D44" s="46">
        <v>23432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23432</v>
      </c>
      <c r="O44" s="47">
        <f t="shared" si="1"/>
        <v>15.436100131752307</v>
      </c>
      <c r="P44" s="9"/>
    </row>
    <row r="45" spans="1:16">
      <c r="A45" s="12"/>
      <c r="B45" s="25">
        <v>365</v>
      </c>
      <c r="C45" s="20" t="s">
        <v>92</v>
      </c>
      <c r="D45" s="46">
        <v>150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150</v>
      </c>
      <c r="O45" s="47">
        <f t="shared" si="1"/>
        <v>9.8814229249011856E-2</v>
      </c>
      <c r="P45" s="9"/>
    </row>
    <row r="46" spans="1:16">
      <c r="A46" s="12"/>
      <c r="B46" s="25">
        <v>366</v>
      </c>
      <c r="C46" s="20" t="s">
        <v>54</v>
      </c>
      <c r="D46" s="46">
        <v>582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582</v>
      </c>
      <c r="O46" s="47">
        <f t="shared" si="1"/>
        <v>0.38339920948616601</v>
      </c>
      <c r="P46" s="9"/>
    </row>
    <row r="47" spans="1:16">
      <c r="A47" s="12"/>
      <c r="B47" s="25">
        <v>368</v>
      </c>
      <c r="C47" s="20" t="s">
        <v>55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74146</v>
      </c>
      <c r="L47" s="46">
        <v>0</v>
      </c>
      <c r="M47" s="46">
        <v>0</v>
      </c>
      <c r="N47" s="46">
        <f t="shared" si="9"/>
        <v>74146</v>
      </c>
      <c r="O47" s="47">
        <f t="shared" si="1"/>
        <v>48.84453227931489</v>
      </c>
      <c r="P47" s="9"/>
    </row>
    <row r="48" spans="1:16">
      <c r="A48" s="12"/>
      <c r="B48" s="25">
        <v>369.9</v>
      </c>
      <c r="C48" s="20" t="s">
        <v>56</v>
      </c>
      <c r="D48" s="46">
        <v>38376</v>
      </c>
      <c r="E48" s="46">
        <v>2001</v>
      </c>
      <c r="F48" s="46">
        <v>0</v>
      </c>
      <c r="G48" s="46">
        <v>0</v>
      </c>
      <c r="H48" s="46">
        <v>0</v>
      </c>
      <c r="I48" s="46">
        <v>622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40999</v>
      </c>
      <c r="O48" s="47">
        <f t="shared" si="1"/>
        <v>27.008563899868246</v>
      </c>
      <c r="P48" s="9"/>
    </row>
    <row r="49" spans="1:119" ht="15.6">
      <c r="A49" s="29" t="s">
        <v>40</v>
      </c>
      <c r="B49" s="30"/>
      <c r="C49" s="31"/>
      <c r="D49" s="32">
        <f t="shared" ref="D49:M49" si="11">SUM(D50:D51)</f>
        <v>18884</v>
      </c>
      <c r="E49" s="32">
        <f t="shared" si="11"/>
        <v>13335</v>
      </c>
      <c r="F49" s="32">
        <f t="shared" si="11"/>
        <v>0</v>
      </c>
      <c r="G49" s="32">
        <f t="shared" si="11"/>
        <v>0</v>
      </c>
      <c r="H49" s="32">
        <f t="shared" si="11"/>
        <v>0</v>
      </c>
      <c r="I49" s="32">
        <f t="shared" si="11"/>
        <v>0</v>
      </c>
      <c r="J49" s="32">
        <f t="shared" si="11"/>
        <v>0</v>
      </c>
      <c r="K49" s="32">
        <f t="shared" si="11"/>
        <v>0</v>
      </c>
      <c r="L49" s="32">
        <f t="shared" si="11"/>
        <v>0</v>
      </c>
      <c r="M49" s="32">
        <f t="shared" si="11"/>
        <v>0</v>
      </c>
      <c r="N49" s="32">
        <f t="shared" si="9"/>
        <v>32219</v>
      </c>
      <c r="O49" s="45">
        <f t="shared" si="1"/>
        <v>21.224637681159422</v>
      </c>
      <c r="P49" s="9"/>
    </row>
    <row r="50" spans="1:119">
      <c r="A50" s="12"/>
      <c r="B50" s="25">
        <v>381</v>
      </c>
      <c r="C50" s="20" t="s">
        <v>57</v>
      </c>
      <c r="D50" s="46">
        <v>8881</v>
      </c>
      <c r="E50" s="46">
        <v>13335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22216</v>
      </c>
      <c r="O50" s="47">
        <f t="shared" si="1"/>
        <v>14.635046113306982</v>
      </c>
      <c r="P50" s="9"/>
    </row>
    <row r="51" spans="1:119" ht="15.6" thickBot="1">
      <c r="A51" s="12"/>
      <c r="B51" s="25">
        <v>383</v>
      </c>
      <c r="C51" s="20" t="s">
        <v>71</v>
      </c>
      <c r="D51" s="46">
        <v>10003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10003</v>
      </c>
      <c r="O51" s="47">
        <f t="shared" si="1"/>
        <v>6.5895915678524375</v>
      </c>
      <c r="P51" s="9"/>
    </row>
    <row r="52" spans="1:119" ht="16.2" thickBot="1">
      <c r="A52" s="14" t="s">
        <v>46</v>
      </c>
      <c r="B52" s="23"/>
      <c r="C52" s="22"/>
      <c r="D52" s="15">
        <f t="shared" ref="D52:M52" si="12">SUM(D5,D16,D20,D32,D39,D42,D49)</f>
        <v>2002324</v>
      </c>
      <c r="E52" s="15">
        <f t="shared" si="12"/>
        <v>131057</v>
      </c>
      <c r="F52" s="15">
        <f t="shared" si="12"/>
        <v>0</v>
      </c>
      <c r="G52" s="15">
        <f t="shared" si="12"/>
        <v>0</v>
      </c>
      <c r="H52" s="15">
        <f t="shared" si="12"/>
        <v>0</v>
      </c>
      <c r="I52" s="15">
        <f t="shared" si="12"/>
        <v>1460432</v>
      </c>
      <c r="J52" s="15">
        <f t="shared" si="12"/>
        <v>0</v>
      </c>
      <c r="K52" s="15">
        <f t="shared" si="12"/>
        <v>233031</v>
      </c>
      <c r="L52" s="15">
        <f t="shared" si="12"/>
        <v>0</v>
      </c>
      <c r="M52" s="15">
        <f t="shared" si="12"/>
        <v>0</v>
      </c>
      <c r="N52" s="15">
        <f t="shared" si="9"/>
        <v>3826844</v>
      </c>
      <c r="O52" s="38">
        <f t="shared" si="1"/>
        <v>2520.977602108037</v>
      </c>
      <c r="P52" s="6"/>
      <c r="Q52" s="2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</row>
    <row r="53" spans="1:119">
      <c r="A53" s="16"/>
      <c r="B53" s="18"/>
      <c r="C53" s="18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9"/>
    </row>
    <row r="54" spans="1:119">
      <c r="A54" s="40"/>
      <c r="B54" s="41"/>
      <c r="C54" s="41"/>
      <c r="D54" s="42"/>
      <c r="E54" s="42"/>
      <c r="F54" s="42"/>
      <c r="G54" s="42"/>
      <c r="H54" s="42"/>
      <c r="I54" s="42"/>
      <c r="J54" s="42"/>
      <c r="K54" s="42"/>
      <c r="L54" s="118" t="s">
        <v>93</v>
      </c>
      <c r="M54" s="118"/>
      <c r="N54" s="118"/>
      <c r="O54" s="43">
        <v>1518</v>
      </c>
    </row>
    <row r="55" spans="1:119">
      <c r="A55" s="119"/>
      <c r="B55" s="96"/>
      <c r="C55" s="96"/>
      <c r="D55" s="96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7"/>
    </row>
    <row r="56" spans="1:119" ht="15.75" customHeight="1" thickBot="1">
      <c r="A56" s="120" t="s">
        <v>80</v>
      </c>
      <c r="B56" s="99"/>
      <c r="C56" s="99"/>
      <c r="D56" s="99"/>
      <c r="E56" s="99"/>
      <c r="F56" s="99"/>
      <c r="G56" s="99"/>
      <c r="H56" s="99"/>
      <c r="I56" s="99"/>
      <c r="J56" s="99"/>
      <c r="K56" s="99"/>
      <c r="L56" s="99"/>
      <c r="M56" s="99"/>
      <c r="N56" s="99"/>
      <c r="O56" s="100"/>
    </row>
  </sheetData>
  <mergeCells count="10">
    <mergeCell ref="L54:N54"/>
    <mergeCell ref="A55:O55"/>
    <mergeCell ref="A56:O5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52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60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21" t="s">
        <v>65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3.4" thickBot="1">
      <c r="A2" s="124" t="s">
        <v>81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58</v>
      </c>
      <c r="B3" s="108"/>
      <c r="C3" s="109"/>
      <c r="D3" s="128" t="s">
        <v>34</v>
      </c>
      <c r="E3" s="129"/>
      <c r="F3" s="129"/>
      <c r="G3" s="129"/>
      <c r="H3" s="130"/>
      <c r="I3" s="128" t="s">
        <v>35</v>
      </c>
      <c r="J3" s="130"/>
      <c r="K3" s="128" t="s">
        <v>37</v>
      </c>
      <c r="L3" s="130"/>
      <c r="M3" s="36"/>
      <c r="N3" s="37"/>
      <c r="O3" s="131" t="s">
        <v>63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59</v>
      </c>
      <c r="F4" s="34" t="s">
        <v>60</v>
      </c>
      <c r="G4" s="34" t="s">
        <v>61</v>
      </c>
      <c r="H4" s="34" t="s">
        <v>5</v>
      </c>
      <c r="I4" s="34" t="s">
        <v>6</v>
      </c>
      <c r="J4" s="35" t="s">
        <v>62</v>
      </c>
      <c r="K4" s="35" t="s">
        <v>7</v>
      </c>
      <c r="L4" s="35" t="s">
        <v>8</v>
      </c>
      <c r="M4" s="35" t="s">
        <v>9</v>
      </c>
      <c r="N4" s="35" t="s">
        <v>36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4" t="s">
        <v>1</v>
      </c>
      <c r="B5" s="26"/>
      <c r="C5" s="26"/>
      <c r="D5" s="27">
        <f t="shared" ref="D5:M5" si="0">SUM(D6:D15)</f>
        <v>759283</v>
      </c>
      <c r="E5" s="27">
        <f t="shared" si="0"/>
        <v>119534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878817</v>
      </c>
      <c r="O5" s="33">
        <f t="shared" ref="O5:O48" si="1">(N5/O$50)</f>
        <v>577.40932982917218</v>
      </c>
      <c r="P5" s="6"/>
    </row>
    <row r="6" spans="1:133">
      <c r="A6" s="12"/>
      <c r="B6" s="25">
        <v>311</v>
      </c>
      <c r="C6" s="20" t="s">
        <v>2</v>
      </c>
      <c r="D6" s="46">
        <v>469142</v>
      </c>
      <c r="E6" s="46">
        <v>17432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486574</v>
      </c>
      <c r="O6" s="47">
        <f t="shared" si="1"/>
        <v>319.69382391590011</v>
      </c>
      <c r="P6" s="9"/>
    </row>
    <row r="7" spans="1:133">
      <c r="A7" s="12"/>
      <c r="B7" s="25">
        <v>312.41000000000003</v>
      </c>
      <c r="C7" s="20" t="s">
        <v>74</v>
      </c>
      <c r="D7" s="46">
        <v>42243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42243</v>
      </c>
      <c r="O7" s="47">
        <f t="shared" si="1"/>
        <v>27.754927726675426</v>
      </c>
      <c r="P7" s="9"/>
    </row>
    <row r="8" spans="1:133">
      <c r="A8" s="12"/>
      <c r="B8" s="25">
        <v>312.42</v>
      </c>
      <c r="C8" s="20" t="s">
        <v>75</v>
      </c>
      <c r="D8" s="46">
        <v>28198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28198</v>
      </c>
      <c r="O8" s="47">
        <f t="shared" si="1"/>
        <v>18.526938239159001</v>
      </c>
      <c r="P8" s="9"/>
    </row>
    <row r="9" spans="1:133">
      <c r="A9" s="12"/>
      <c r="B9" s="25">
        <v>312.60000000000002</v>
      </c>
      <c r="C9" s="20" t="s">
        <v>76</v>
      </c>
      <c r="D9" s="46">
        <v>0</v>
      </c>
      <c r="E9" s="46">
        <v>102102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102102</v>
      </c>
      <c r="O9" s="47">
        <f t="shared" si="1"/>
        <v>67.084099868593952</v>
      </c>
      <c r="P9" s="9"/>
    </row>
    <row r="10" spans="1:133">
      <c r="A10" s="12"/>
      <c r="B10" s="25">
        <v>314.10000000000002</v>
      </c>
      <c r="C10" s="20" t="s">
        <v>11</v>
      </c>
      <c r="D10" s="46">
        <v>105176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105176</v>
      </c>
      <c r="O10" s="47">
        <f t="shared" si="1"/>
        <v>69.103810775295671</v>
      </c>
      <c r="P10" s="9"/>
    </row>
    <row r="11" spans="1:133">
      <c r="A11" s="12"/>
      <c r="B11" s="25">
        <v>314.3</v>
      </c>
      <c r="C11" s="20" t="s">
        <v>12</v>
      </c>
      <c r="D11" s="46">
        <v>25886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25886</v>
      </c>
      <c r="O11" s="47">
        <f t="shared" si="1"/>
        <v>17.007884362680684</v>
      </c>
      <c r="P11" s="9"/>
    </row>
    <row r="12" spans="1:133">
      <c r="A12" s="12"/>
      <c r="B12" s="25">
        <v>314.39999999999998</v>
      </c>
      <c r="C12" s="20" t="s">
        <v>14</v>
      </c>
      <c r="D12" s="46">
        <v>15271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15271</v>
      </c>
      <c r="O12" s="47">
        <f t="shared" si="1"/>
        <v>10.033508541392903</v>
      </c>
      <c r="P12" s="9"/>
    </row>
    <row r="13" spans="1:133">
      <c r="A13" s="12"/>
      <c r="B13" s="25">
        <v>314.8</v>
      </c>
      <c r="C13" s="20" t="s">
        <v>15</v>
      </c>
      <c r="D13" s="46">
        <v>6418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6418</v>
      </c>
      <c r="O13" s="47">
        <f t="shared" si="1"/>
        <v>4.216819973718791</v>
      </c>
      <c r="P13" s="9"/>
    </row>
    <row r="14" spans="1:133">
      <c r="A14" s="12"/>
      <c r="B14" s="25">
        <v>315</v>
      </c>
      <c r="C14" s="20" t="s">
        <v>77</v>
      </c>
      <c r="D14" s="46">
        <v>56961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56961</v>
      </c>
      <c r="O14" s="47">
        <f t="shared" si="1"/>
        <v>37.425098554533506</v>
      </c>
      <c r="P14" s="9"/>
    </row>
    <row r="15" spans="1:133">
      <c r="A15" s="12"/>
      <c r="B15" s="25">
        <v>316</v>
      </c>
      <c r="C15" s="20" t="s">
        <v>16</v>
      </c>
      <c r="D15" s="46">
        <v>9988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9988</v>
      </c>
      <c r="O15" s="47">
        <f t="shared" si="1"/>
        <v>6.5624178712220766</v>
      </c>
      <c r="P15" s="9"/>
    </row>
    <row r="16" spans="1:133" ht="15.6">
      <c r="A16" s="29" t="s">
        <v>17</v>
      </c>
      <c r="B16" s="30"/>
      <c r="C16" s="31"/>
      <c r="D16" s="32">
        <f t="shared" ref="D16:M16" si="3">SUM(D17:D19)</f>
        <v>131959</v>
      </c>
      <c r="E16" s="32">
        <f t="shared" si="3"/>
        <v>0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0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 t="shared" ref="N16:N30" si="4">SUM(D16:M16)</f>
        <v>131959</v>
      </c>
      <c r="O16" s="45">
        <f t="shared" si="1"/>
        <v>86.70105124835743</v>
      </c>
      <c r="P16" s="10"/>
    </row>
    <row r="17" spans="1:16">
      <c r="A17" s="12"/>
      <c r="B17" s="25">
        <v>323.10000000000002</v>
      </c>
      <c r="C17" s="20" t="s">
        <v>18</v>
      </c>
      <c r="D17" s="46">
        <v>101609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101609</v>
      </c>
      <c r="O17" s="47">
        <f t="shared" si="1"/>
        <v>66.760183968462556</v>
      </c>
      <c r="P17" s="9"/>
    </row>
    <row r="18" spans="1:16">
      <c r="A18" s="12"/>
      <c r="B18" s="25">
        <v>323.7</v>
      </c>
      <c r="C18" s="20" t="s">
        <v>19</v>
      </c>
      <c r="D18" s="46">
        <v>14300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14300</v>
      </c>
      <c r="O18" s="47">
        <f t="shared" si="1"/>
        <v>9.3955321944809462</v>
      </c>
      <c r="P18" s="9"/>
    </row>
    <row r="19" spans="1:16">
      <c r="A19" s="12"/>
      <c r="B19" s="25">
        <v>329</v>
      </c>
      <c r="C19" s="20" t="s">
        <v>22</v>
      </c>
      <c r="D19" s="46">
        <v>16050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16050</v>
      </c>
      <c r="O19" s="47">
        <f t="shared" si="1"/>
        <v>10.54533508541393</v>
      </c>
      <c r="P19" s="9"/>
    </row>
    <row r="20" spans="1:16" ht="15.6">
      <c r="A20" s="29" t="s">
        <v>23</v>
      </c>
      <c r="B20" s="30"/>
      <c r="C20" s="31"/>
      <c r="D20" s="32">
        <f t="shared" ref="D20:M20" si="5">SUM(D21:D29)</f>
        <v>648608</v>
      </c>
      <c r="E20" s="32">
        <f t="shared" si="5"/>
        <v>0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0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4">
        <f t="shared" si="4"/>
        <v>648608</v>
      </c>
      <c r="O20" s="45">
        <f t="shared" si="1"/>
        <v>426.15505913272011</v>
      </c>
      <c r="P20" s="10"/>
    </row>
    <row r="21" spans="1:16">
      <c r="A21" s="12"/>
      <c r="B21" s="25">
        <v>331.2</v>
      </c>
      <c r="C21" s="20" t="s">
        <v>68</v>
      </c>
      <c r="D21" s="46">
        <v>75591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75591</v>
      </c>
      <c r="O21" s="47">
        <f t="shared" si="1"/>
        <v>49.665571616294351</v>
      </c>
      <c r="P21" s="9"/>
    </row>
    <row r="22" spans="1:16">
      <c r="A22" s="12"/>
      <c r="B22" s="25">
        <v>331.39</v>
      </c>
      <c r="C22" s="20" t="s">
        <v>78</v>
      </c>
      <c r="D22" s="46">
        <v>441306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441306</v>
      </c>
      <c r="O22" s="47">
        <f t="shared" si="1"/>
        <v>289.95137976346911</v>
      </c>
      <c r="P22" s="9"/>
    </row>
    <row r="23" spans="1:16">
      <c r="A23" s="12"/>
      <c r="B23" s="25">
        <v>335.12</v>
      </c>
      <c r="C23" s="20" t="s">
        <v>27</v>
      </c>
      <c r="D23" s="46">
        <v>66056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66056</v>
      </c>
      <c r="O23" s="47">
        <f t="shared" si="1"/>
        <v>43.400788436268066</v>
      </c>
      <c r="P23" s="9"/>
    </row>
    <row r="24" spans="1:16">
      <c r="A24" s="12"/>
      <c r="B24" s="25">
        <v>335.14</v>
      </c>
      <c r="C24" s="20" t="s">
        <v>28</v>
      </c>
      <c r="D24" s="46">
        <v>2479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2479</v>
      </c>
      <c r="O24" s="47">
        <f t="shared" si="1"/>
        <v>1.6287779237844942</v>
      </c>
      <c r="P24" s="9"/>
    </row>
    <row r="25" spans="1:16">
      <c r="A25" s="12"/>
      <c r="B25" s="25">
        <v>335.15</v>
      </c>
      <c r="C25" s="20" t="s">
        <v>29</v>
      </c>
      <c r="D25" s="46">
        <v>1400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1400</v>
      </c>
      <c r="O25" s="47">
        <f t="shared" si="1"/>
        <v>0.91984231274638628</v>
      </c>
      <c r="P25" s="9"/>
    </row>
    <row r="26" spans="1:16">
      <c r="A26" s="12"/>
      <c r="B26" s="25">
        <v>335.18</v>
      </c>
      <c r="C26" s="20" t="s">
        <v>30</v>
      </c>
      <c r="D26" s="46">
        <v>53187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53187</v>
      </c>
      <c r="O26" s="47">
        <f t="shared" si="1"/>
        <v>34.94546649145861</v>
      </c>
      <c r="P26" s="9"/>
    </row>
    <row r="27" spans="1:16">
      <c r="A27" s="12"/>
      <c r="B27" s="25">
        <v>335.19</v>
      </c>
      <c r="C27" s="20" t="s">
        <v>41</v>
      </c>
      <c r="D27" s="46">
        <v>2541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2541</v>
      </c>
      <c r="O27" s="47">
        <f t="shared" si="1"/>
        <v>1.6695137976346912</v>
      </c>
      <c r="P27" s="9"/>
    </row>
    <row r="28" spans="1:16">
      <c r="A28" s="12"/>
      <c r="B28" s="25">
        <v>338</v>
      </c>
      <c r="C28" s="20" t="s">
        <v>32</v>
      </c>
      <c r="D28" s="46">
        <v>1048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1048</v>
      </c>
      <c r="O28" s="47">
        <f t="shared" si="1"/>
        <v>0.68856767411300923</v>
      </c>
      <c r="P28" s="9"/>
    </row>
    <row r="29" spans="1:16">
      <c r="A29" s="12"/>
      <c r="B29" s="25">
        <v>339</v>
      </c>
      <c r="C29" s="20" t="s">
        <v>33</v>
      </c>
      <c r="D29" s="46">
        <v>5000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5000</v>
      </c>
      <c r="O29" s="47">
        <f t="shared" si="1"/>
        <v>3.2851511169513796</v>
      </c>
      <c r="P29" s="9"/>
    </row>
    <row r="30" spans="1:16" ht="15.6">
      <c r="A30" s="29" t="s">
        <v>38</v>
      </c>
      <c r="B30" s="30"/>
      <c r="C30" s="31"/>
      <c r="D30" s="32">
        <f t="shared" ref="D30:M30" si="6">SUM(D31:D36)</f>
        <v>313420</v>
      </c>
      <c r="E30" s="32">
        <f t="shared" si="6"/>
        <v>0</v>
      </c>
      <c r="F30" s="32">
        <f t="shared" si="6"/>
        <v>0</v>
      </c>
      <c r="G30" s="32">
        <f t="shared" si="6"/>
        <v>0</v>
      </c>
      <c r="H30" s="32">
        <f t="shared" si="6"/>
        <v>0</v>
      </c>
      <c r="I30" s="32">
        <f t="shared" si="6"/>
        <v>1423222</v>
      </c>
      <c r="J30" s="32">
        <f t="shared" si="6"/>
        <v>0</v>
      </c>
      <c r="K30" s="32">
        <f t="shared" si="6"/>
        <v>0</v>
      </c>
      <c r="L30" s="32">
        <f t="shared" si="6"/>
        <v>0</v>
      </c>
      <c r="M30" s="32">
        <f t="shared" si="6"/>
        <v>0</v>
      </c>
      <c r="N30" s="32">
        <f t="shared" si="4"/>
        <v>1736642</v>
      </c>
      <c r="O30" s="45">
        <f t="shared" si="1"/>
        <v>1141.0262812089356</v>
      </c>
      <c r="P30" s="10"/>
    </row>
    <row r="31" spans="1:16">
      <c r="A31" s="12"/>
      <c r="B31" s="25">
        <v>341.9</v>
      </c>
      <c r="C31" s="20" t="s">
        <v>42</v>
      </c>
      <c r="D31" s="46">
        <v>1718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36" si="7">SUM(D31:M31)</f>
        <v>1718</v>
      </c>
      <c r="O31" s="47">
        <f t="shared" si="1"/>
        <v>1.1287779237844942</v>
      </c>
      <c r="P31" s="9"/>
    </row>
    <row r="32" spans="1:16">
      <c r="A32" s="12"/>
      <c r="B32" s="25">
        <v>343.2</v>
      </c>
      <c r="C32" s="20" t="s">
        <v>43</v>
      </c>
      <c r="D32" s="46">
        <v>88600</v>
      </c>
      <c r="E32" s="46">
        <v>0</v>
      </c>
      <c r="F32" s="46">
        <v>0</v>
      </c>
      <c r="G32" s="46">
        <v>0</v>
      </c>
      <c r="H32" s="46">
        <v>0</v>
      </c>
      <c r="I32" s="46">
        <v>524554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613154</v>
      </c>
      <c r="O32" s="47">
        <f t="shared" si="1"/>
        <v>402.86070959264129</v>
      </c>
      <c r="P32" s="9"/>
    </row>
    <row r="33" spans="1:119">
      <c r="A33" s="12"/>
      <c r="B33" s="25">
        <v>343.3</v>
      </c>
      <c r="C33" s="20" t="s">
        <v>69</v>
      </c>
      <c r="D33" s="46">
        <v>110000</v>
      </c>
      <c r="E33" s="46">
        <v>0</v>
      </c>
      <c r="F33" s="46">
        <v>0</v>
      </c>
      <c r="G33" s="46">
        <v>0</v>
      </c>
      <c r="H33" s="46">
        <v>0</v>
      </c>
      <c r="I33" s="46">
        <v>451078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561078</v>
      </c>
      <c r="O33" s="47">
        <f t="shared" si="1"/>
        <v>368.64520367936927</v>
      </c>
      <c r="P33" s="9"/>
    </row>
    <row r="34" spans="1:119">
      <c r="A34" s="12"/>
      <c r="B34" s="25">
        <v>343.4</v>
      </c>
      <c r="C34" s="20" t="s">
        <v>44</v>
      </c>
      <c r="D34" s="46">
        <v>13057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13057</v>
      </c>
      <c r="O34" s="47">
        <f t="shared" si="1"/>
        <v>8.5788436268068331</v>
      </c>
      <c r="P34" s="9"/>
    </row>
    <row r="35" spans="1:119">
      <c r="A35" s="12"/>
      <c r="B35" s="25">
        <v>343.5</v>
      </c>
      <c r="C35" s="20" t="s">
        <v>45</v>
      </c>
      <c r="D35" s="46">
        <v>100000</v>
      </c>
      <c r="E35" s="46">
        <v>0</v>
      </c>
      <c r="F35" s="46">
        <v>0</v>
      </c>
      <c r="G35" s="46">
        <v>0</v>
      </c>
      <c r="H35" s="46">
        <v>0</v>
      </c>
      <c r="I35" s="46">
        <v>440837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540837</v>
      </c>
      <c r="O35" s="47">
        <f t="shared" si="1"/>
        <v>355.34625492772665</v>
      </c>
      <c r="P35" s="9"/>
    </row>
    <row r="36" spans="1:119">
      <c r="A36" s="12"/>
      <c r="B36" s="25">
        <v>349</v>
      </c>
      <c r="C36" s="20" t="s">
        <v>0</v>
      </c>
      <c r="D36" s="46">
        <v>45</v>
      </c>
      <c r="E36" s="46">
        <v>0</v>
      </c>
      <c r="F36" s="46">
        <v>0</v>
      </c>
      <c r="G36" s="46">
        <v>0</v>
      </c>
      <c r="H36" s="46">
        <v>0</v>
      </c>
      <c r="I36" s="46">
        <v>6753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6798</v>
      </c>
      <c r="O36" s="47">
        <f t="shared" si="1"/>
        <v>4.4664914586070958</v>
      </c>
      <c r="P36" s="9"/>
    </row>
    <row r="37" spans="1:119" ht="15.6">
      <c r="A37" s="29" t="s">
        <v>39</v>
      </c>
      <c r="B37" s="30"/>
      <c r="C37" s="31"/>
      <c r="D37" s="32">
        <f t="shared" ref="D37:M37" si="8">SUM(D38:D38)</f>
        <v>6550</v>
      </c>
      <c r="E37" s="32">
        <f t="shared" si="8"/>
        <v>0</v>
      </c>
      <c r="F37" s="32">
        <f t="shared" si="8"/>
        <v>0</v>
      </c>
      <c r="G37" s="32">
        <f t="shared" si="8"/>
        <v>0</v>
      </c>
      <c r="H37" s="32">
        <f t="shared" si="8"/>
        <v>0</v>
      </c>
      <c r="I37" s="32">
        <f t="shared" si="8"/>
        <v>0</v>
      </c>
      <c r="J37" s="32">
        <f t="shared" si="8"/>
        <v>0</v>
      </c>
      <c r="K37" s="32">
        <f t="shared" si="8"/>
        <v>0</v>
      </c>
      <c r="L37" s="32">
        <f t="shared" si="8"/>
        <v>0</v>
      </c>
      <c r="M37" s="32">
        <f t="shared" si="8"/>
        <v>0</v>
      </c>
      <c r="N37" s="32">
        <f t="shared" ref="N37:N48" si="9">SUM(D37:M37)</f>
        <v>6550</v>
      </c>
      <c r="O37" s="45">
        <f t="shared" si="1"/>
        <v>4.3035479632063076</v>
      </c>
      <c r="P37" s="10"/>
    </row>
    <row r="38" spans="1:119">
      <c r="A38" s="13"/>
      <c r="B38" s="39">
        <v>359</v>
      </c>
      <c r="C38" s="21" t="s">
        <v>50</v>
      </c>
      <c r="D38" s="46">
        <v>6550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9"/>
        <v>6550</v>
      </c>
      <c r="O38" s="47">
        <f t="shared" si="1"/>
        <v>4.3035479632063076</v>
      </c>
      <c r="P38" s="9"/>
    </row>
    <row r="39" spans="1:119" ht="15.6">
      <c r="A39" s="29" t="s">
        <v>3</v>
      </c>
      <c r="B39" s="30"/>
      <c r="C39" s="31"/>
      <c r="D39" s="32">
        <f t="shared" ref="D39:M39" si="10">SUM(D40:D45)</f>
        <v>71976</v>
      </c>
      <c r="E39" s="32">
        <f t="shared" si="10"/>
        <v>9144</v>
      </c>
      <c r="F39" s="32">
        <f t="shared" si="10"/>
        <v>0</v>
      </c>
      <c r="G39" s="32">
        <f t="shared" si="10"/>
        <v>0</v>
      </c>
      <c r="H39" s="32">
        <f t="shared" si="10"/>
        <v>0</v>
      </c>
      <c r="I39" s="32">
        <f t="shared" si="10"/>
        <v>8750</v>
      </c>
      <c r="J39" s="32">
        <f t="shared" si="10"/>
        <v>0</v>
      </c>
      <c r="K39" s="32">
        <f t="shared" si="10"/>
        <v>213676</v>
      </c>
      <c r="L39" s="32">
        <f t="shared" si="10"/>
        <v>0</v>
      </c>
      <c r="M39" s="32">
        <f t="shared" si="10"/>
        <v>0</v>
      </c>
      <c r="N39" s="32">
        <f t="shared" si="9"/>
        <v>303546</v>
      </c>
      <c r="O39" s="45">
        <f t="shared" si="1"/>
        <v>199.43889618922469</v>
      </c>
      <c r="P39" s="10"/>
    </row>
    <row r="40" spans="1:119">
      <c r="A40" s="12"/>
      <c r="B40" s="25">
        <v>361.1</v>
      </c>
      <c r="C40" s="20" t="s">
        <v>51</v>
      </c>
      <c r="D40" s="46">
        <v>1767</v>
      </c>
      <c r="E40" s="46">
        <v>1209</v>
      </c>
      <c r="F40" s="46">
        <v>0</v>
      </c>
      <c r="G40" s="46">
        <v>0</v>
      </c>
      <c r="H40" s="46">
        <v>0</v>
      </c>
      <c r="I40" s="46">
        <v>2622</v>
      </c>
      <c r="J40" s="46">
        <v>0</v>
      </c>
      <c r="K40" s="46">
        <v>151121</v>
      </c>
      <c r="L40" s="46">
        <v>0</v>
      </c>
      <c r="M40" s="46">
        <v>0</v>
      </c>
      <c r="N40" s="46">
        <f t="shared" si="9"/>
        <v>156719</v>
      </c>
      <c r="O40" s="47">
        <f t="shared" si="1"/>
        <v>102.96911957950066</v>
      </c>
      <c r="P40" s="9"/>
    </row>
    <row r="41" spans="1:119">
      <c r="A41" s="12"/>
      <c r="B41" s="25">
        <v>362</v>
      </c>
      <c r="C41" s="20" t="s">
        <v>52</v>
      </c>
      <c r="D41" s="46">
        <v>27425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27425</v>
      </c>
      <c r="O41" s="47">
        <f t="shared" si="1"/>
        <v>18.019053876478317</v>
      </c>
      <c r="P41" s="9"/>
    </row>
    <row r="42" spans="1:119">
      <c r="A42" s="12"/>
      <c r="B42" s="25">
        <v>365</v>
      </c>
      <c r="C42" s="20" t="s">
        <v>53</v>
      </c>
      <c r="D42" s="46">
        <v>7983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7983</v>
      </c>
      <c r="O42" s="47">
        <f t="shared" si="1"/>
        <v>5.2450722733245732</v>
      </c>
      <c r="P42" s="9"/>
    </row>
    <row r="43" spans="1:119">
      <c r="A43" s="12"/>
      <c r="B43" s="25">
        <v>366</v>
      </c>
      <c r="C43" s="20" t="s">
        <v>54</v>
      </c>
      <c r="D43" s="46">
        <v>922</v>
      </c>
      <c r="E43" s="46">
        <v>680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1602</v>
      </c>
      <c r="O43" s="47">
        <f t="shared" si="1"/>
        <v>1.0525624178712221</v>
      </c>
      <c r="P43" s="9"/>
    </row>
    <row r="44" spans="1:119">
      <c r="A44" s="12"/>
      <c r="B44" s="25">
        <v>368</v>
      </c>
      <c r="C44" s="20" t="s">
        <v>55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62555</v>
      </c>
      <c r="L44" s="46">
        <v>0</v>
      </c>
      <c r="M44" s="46">
        <v>0</v>
      </c>
      <c r="N44" s="46">
        <f t="shared" si="9"/>
        <v>62555</v>
      </c>
      <c r="O44" s="47">
        <f t="shared" si="1"/>
        <v>41.100525624178715</v>
      </c>
      <c r="P44" s="9"/>
    </row>
    <row r="45" spans="1:119">
      <c r="A45" s="12"/>
      <c r="B45" s="25">
        <v>369.9</v>
      </c>
      <c r="C45" s="20" t="s">
        <v>56</v>
      </c>
      <c r="D45" s="46">
        <v>33879</v>
      </c>
      <c r="E45" s="46">
        <v>7255</v>
      </c>
      <c r="F45" s="46">
        <v>0</v>
      </c>
      <c r="G45" s="46">
        <v>0</v>
      </c>
      <c r="H45" s="46">
        <v>0</v>
      </c>
      <c r="I45" s="46">
        <v>6128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47262</v>
      </c>
      <c r="O45" s="47">
        <f t="shared" si="1"/>
        <v>31.052562417871222</v>
      </c>
      <c r="P45" s="9"/>
    </row>
    <row r="46" spans="1:119" ht="15.6">
      <c r="A46" s="29" t="s">
        <v>40</v>
      </c>
      <c r="B46" s="30"/>
      <c r="C46" s="31"/>
      <c r="D46" s="32">
        <f t="shared" ref="D46:M46" si="11">SUM(D47:D47)</f>
        <v>0</v>
      </c>
      <c r="E46" s="32">
        <f t="shared" si="11"/>
        <v>16610</v>
      </c>
      <c r="F46" s="32">
        <f t="shared" si="11"/>
        <v>0</v>
      </c>
      <c r="G46" s="32">
        <f t="shared" si="11"/>
        <v>0</v>
      </c>
      <c r="H46" s="32">
        <f t="shared" si="11"/>
        <v>0</v>
      </c>
      <c r="I46" s="32">
        <f t="shared" si="11"/>
        <v>0</v>
      </c>
      <c r="J46" s="32">
        <f t="shared" si="11"/>
        <v>0</v>
      </c>
      <c r="K46" s="32">
        <f t="shared" si="11"/>
        <v>0</v>
      </c>
      <c r="L46" s="32">
        <f t="shared" si="11"/>
        <v>0</v>
      </c>
      <c r="M46" s="32">
        <f t="shared" si="11"/>
        <v>0</v>
      </c>
      <c r="N46" s="32">
        <f t="shared" si="9"/>
        <v>16610</v>
      </c>
      <c r="O46" s="45">
        <f t="shared" si="1"/>
        <v>10.913272010512484</v>
      </c>
      <c r="P46" s="9"/>
    </row>
    <row r="47" spans="1:119" ht="15.6" thickBot="1">
      <c r="A47" s="12"/>
      <c r="B47" s="25">
        <v>381</v>
      </c>
      <c r="C47" s="20" t="s">
        <v>57</v>
      </c>
      <c r="D47" s="46">
        <v>0</v>
      </c>
      <c r="E47" s="46">
        <v>16610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16610</v>
      </c>
      <c r="O47" s="47">
        <f t="shared" si="1"/>
        <v>10.913272010512484</v>
      </c>
      <c r="P47" s="9"/>
    </row>
    <row r="48" spans="1:119" ht="16.2" thickBot="1">
      <c r="A48" s="14" t="s">
        <v>46</v>
      </c>
      <c r="B48" s="23"/>
      <c r="C48" s="22"/>
      <c r="D48" s="15">
        <f t="shared" ref="D48:M48" si="12">SUM(D5,D16,D20,D30,D37,D39,D46)</f>
        <v>1931796</v>
      </c>
      <c r="E48" s="15">
        <f t="shared" si="12"/>
        <v>145288</v>
      </c>
      <c r="F48" s="15">
        <f t="shared" si="12"/>
        <v>0</v>
      </c>
      <c r="G48" s="15">
        <f t="shared" si="12"/>
        <v>0</v>
      </c>
      <c r="H48" s="15">
        <f t="shared" si="12"/>
        <v>0</v>
      </c>
      <c r="I48" s="15">
        <f t="shared" si="12"/>
        <v>1431972</v>
      </c>
      <c r="J48" s="15">
        <f t="shared" si="12"/>
        <v>0</v>
      </c>
      <c r="K48" s="15">
        <f t="shared" si="12"/>
        <v>213676</v>
      </c>
      <c r="L48" s="15">
        <f t="shared" si="12"/>
        <v>0</v>
      </c>
      <c r="M48" s="15">
        <f t="shared" si="12"/>
        <v>0</v>
      </c>
      <c r="N48" s="15">
        <f t="shared" si="9"/>
        <v>3722732</v>
      </c>
      <c r="O48" s="38">
        <f t="shared" si="1"/>
        <v>2445.9474375821287</v>
      </c>
      <c r="P48" s="6"/>
      <c r="Q48" s="2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</row>
    <row r="49" spans="1:15">
      <c r="A49" s="16"/>
      <c r="B49" s="18"/>
      <c r="C49" s="18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9"/>
    </row>
    <row r="50" spans="1:15">
      <c r="A50" s="40"/>
      <c r="B50" s="41"/>
      <c r="C50" s="41"/>
      <c r="D50" s="42"/>
      <c r="E50" s="42"/>
      <c r="F50" s="42"/>
      <c r="G50" s="42"/>
      <c r="H50" s="42"/>
      <c r="I50" s="42"/>
      <c r="J50" s="42"/>
      <c r="K50" s="42"/>
      <c r="L50" s="118" t="s">
        <v>82</v>
      </c>
      <c r="M50" s="118"/>
      <c r="N50" s="118"/>
      <c r="O50" s="43">
        <v>1522</v>
      </c>
    </row>
    <row r="51" spans="1:15">
      <c r="A51" s="119"/>
      <c r="B51" s="96"/>
      <c r="C51" s="96"/>
      <c r="D51" s="96"/>
      <c r="E51" s="96"/>
      <c r="F51" s="96"/>
      <c r="G51" s="96"/>
      <c r="H51" s="96"/>
      <c r="I51" s="96"/>
      <c r="J51" s="96"/>
      <c r="K51" s="96"/>
      <c r="L51" s="96"/>
      <c r="M51" s="96"/>
      <c r="N51" s="96"/>
      <c r="O51" s="97"/>
    </row>
    <row r="52" spans="1:15" ht="15.75" customHeight="1" thickBot="1">
      <c r="A52" s="120" t="s">
        <v>80</v>
      </c>
      <c r="B52" s="99"/>
      <c r="C52" s="99"/>
      <c r="D52" s="99"/>
      <c r="E52" s="99"/>
      <c r="F52" s="99"/>
      <c r="G52" s="99"/>
      <c r="H52" s="99"/>
      <c r="I52" s="99"/>
      <c r="J52" s="99"/>
      <c r="K52" s="99"/>
      <c r="L52" s="99"/>
      <c r="M52" s="99"/>
      <c r="N52" s="99"/>
      <c r="O52" s="100"/>
    </row>
  </sheetData>
  <mergeCells count="10">
    <mergeCell ref="L50:N50"/>
    <mergeCell ref="A51:O51"/>
    <mergeCell ref="A52:O5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53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60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21" t="s">
        <v>65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3.4" thickBot="1">
      <c r="A2" s="124" t="s">
        <v>73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58</v>
      </c>
      <c r="B3" s="108"/>
      <c r="C3" s="109"/>
      <c r="D3" s="128" t="s">
        <v>34</v>
      </c>
      <c r="E3" s="129"/>
      <c r="F3" s="129"/>
      <c r="G3" s="129"/>
      <c r="H3" s="130"/>
      <c r="I3" s="128" t="s">
        <v>35</v>
      </c>
      <c r="J3" s="130"/>
      <c r="K3" s="128" t="s">
        <v>37</v>
      </c>
      <c r="L3" s="130"/>
      <c r="M3" s="36"/>
      <c r="N3" s="37"/>
      <c r="O3" s="131" t="s">
        <v>63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59</v>
      </c>
      <c r="F4" s="34" t="s">
        <v>60</v>
      </c>
      <c r="G4" s="34" t="s">
        <v>61</v>
      </c>
      <c r="H4" s="34" t="s">
        <v>5</v>
      </c>
      <c r="I4" s="34" t="s">
        <v>6</v>
      </c>
      <c r="J4" s="35" t="s">
        <v>62</v>
      </c>
      <c r="K4" s="35" t="s">
        <v>7</v>
      </c>
      <c r="L4" s="35" t="s">
        <v>8</v>
      </c>
      <c r="M4" s="35" t="s">
        <v>9</v>
      </c>
      <c r="N4" s="35" t="s">
        <v>36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4" t="s">
        <v>1</v>
      </c>
      <c r="B5" s="26"/>
      <c r="C5" s="26"/>
      <c r="D5" s="27">
        <f t="shared" ref="D5:M5" si="0">SUM(D6:D15)</f>
        <v>824411</v>
      </c>
      <c r="E5" s="27">
        <f t="shared" si="0"/>
        <v>129304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953715</v>
      </c>
      <c r="O5" s="33">
        <f t="shared" ref="O5:O49" si="1">(N5/O$51)</f>
        <v>625.79724409448818</v>
      </c>
      <c r="P5" s="6"/>
    </row>
    <row r="6" spans="1:133">
      <c r="A6" s="12"/>
      <c r="B6" s="25">
        <v>311</v>
      </c>
      <c r="C6" s="20" t="s">
        <v>2</v>
      </c>
      <c r="D6" s="46">
        <v>521356</v>
      </c>
      <c r="E6" s="46">
        <v>24550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545906</v>
      </c>
      <c r="O6" s="47">
        <f t="shared" si="1"/>
        <v>358.20603674540683</v>
      </c>
      <c r="P6" s="9"/>
    </row>
    <row r="7" spans="1:133">
      <c r="A7" s="12"/>
      <c r="B7" s="25">
        <v>312.41000000000003</v>
      </c>
      <c r="C7" s="20" t="s">
        <v>74</v>
      </c>
      <c r="D7" s="46">
        <v>44982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44982</v>
      </c>
      <c r="O7" s="47">
        <f t="shared" si="1"/>
        <v>29.515748031496063</v>
      </c>
      <c r="P7" s="9"/>
    </row>
    <row r="8" spans="1:133">
      <c r="A8" s="12"/>
      <c r="B8" s="25">
        <v>312.42</v>
      </c>
      <c r="C8" s="20" t="s">
        <v>75</v>
      </c>
      <c r="D8" s="46">
        <v>30393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30393</v>
      </c>
      <c r="O8" s="47">
        <f t="shared" si="1"/>
        <v>19.94291338582677</v>
      </c>
      <c r="P8" s="9"/>
    </row>
    <row r="9" spans="1:133">
      <c r="A9" s="12"/>
      <c r="B9" s="25">
        <v>312.60000000000002</v>
      </c>
      <c r="C9" s="20" t="s">
        <v>76</v>
      </c>
      <c r="D9" s="46">
        <v>0</v>
      </c>
      <c r="E9" s="46">
        <v>104754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104754</v>
      </c>
      <c r="O9" s="47">
        <f t="shared" si="1"/>
        <v>68.736220472440948</v>
      </c>
      <c r="P9" s="9"/>
    </row>
    <row r="10" spans="1:133">
      <c r="A10" s="12"/>
      <c r="B10" s="25">
        <v>314.10000000000002</v>
      </c>
      <c r="C10" s="20" t="s">
        <v>11</v>
      </c>
      <c r="D10" s="46">
        <v>107771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107771</v>
      </c>
      <c r="O10" s="47">
        <f t="shared" si="1"/>
        <v>70.715879265091857</v>
      </c>
      <c r="P10" s="9"/>
    </row>
    <row r="11" spans="1:133">
      <c r="A11" s="12"/>
      <c r="B11" s="25">
        <v>314.3</v>
      </c>
      <c r="C11" s="20" t="s">
        <v>12</v>
      </c>
      <c r="D11" s="46">
        <v>26344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26344</v>
      </c>
      <c r="O11" s="47">
        <f t="shared" si="1"/>
        <v>17.286089238845143</v>
      </c>
      <c r="P11" s="9"/>
    </row>
    <row r="12" spans="1:133">
      <c r="A12" s="12"/>
      <c r="B12" s="25">
        <v>314.39999999999998</v>
      </c>
      <c r="C12" s="20" t="s">
        <v>14</v>
      </c>
      <c r="D12" s="46">
        <v>18578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18578</v>
      </c>
      <c r="O12" s="47">
        <f t="shared" si="1"/>
        <v>12.190288713910761</v>
      </c>
      <c r="P12" s="9"/>
    </row>
    <row r="13" spans="1:133">
      <c r="A13" s="12"/>
      <c r="B13" s="25">
        <v>314.8</v>
      </c>
      <c r="C13" s="20" t="s">
        <v>15</v>
      </c>
      <c r="D13" s="46">
        <v>898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898</v>
      </c>
      <c r="O13" s="47">
        <f t="shared" si="1"/>
        <v>0.58923884514435698</v>
      </c>
      <c r="P13" s="9"/>
    </row>
    <row r="14" spans="1:133">
      <c r="A14" s="12"/>
      <c r="B14" s="25">
        <v>315</v>
      </c>
      <c r="C14" s="20" t="s">
        <v>77</v>
      </c>
      <c r="D14" s="46">
        <v>61754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61754</v>
      </c>
      <c r="O14" s="47">
        <f t="shared" si="1"/>
        <v>40.520997375328086</v>
      </c>
      <c r="P14" s="9"/>
    </row>
    <row r="15" spans="1:133">
      <c r="A15" s="12"/>
      <c r="B15" s="25">
        <v>316</v>
      </c>
      <c r="C15" s="20" t="s">
        <v>16</v>
      </c>
      <c r="D15" s="46">
        <v>12335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12335</v>
      </c>
      <c r="O15" s="47">
        <f t="shared" si="1"/>
        <v>8.0938320209973753</v>
      </c>
      <c r="P15" s="9"/>
    </row>
    <row r="16" spans="1:133" ht="15.6">
      <c r="A16" s="29" t="s">
        <v>17</v>
      </c>
      <c r="B16" s="30"/>
      <c r="C16" s="31"/>
      <c r="D16" s="32">
        <f t="shared" ref="D16:M16" si="3">SUM(D17:D20)</f>
        <v>129178</v>
      </c>
      <c r="E16" s="32">
        <f t="shared" si="3"/>
        <v>0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0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 t="shared" ref="N16:N31" si="4">SUM(D16:M16)</f>
        <v>129178</v>
      </c>
      <c r="O16" s="45">
        <f t="shared" si="1"/>
        <v>84.762467191601047</v>
      </c>
      <c r="P16" s="10"/>
    </row>
    <row r="17" spans="1:16">
      <c r="A17" s="12"/>
      <c r="B17" s="25">
        <v>322</v>
      </c>
      <c r="C17" s="20" t="s">
        <v>67</v>
      </c>
      <c r="D17" s="46">
        <v>5312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5312</v>
      </c>
      <c r="O17" s="47">
        <f t="shared" si="1"/>
        <v>3.4855643044619424</v>
      </c>
      <c r="P17" s="9"/>
    </row>
    <row r="18" spans="1:16">
      <c r="A18" s="12"/>
      <c r="B18" s="25">
        <v>323.10000000000002</v>
      </c>
      <c r="C18" s="20" t="s">
        <v>18</v>
      </c>
      <c r="D18" s="46">
        <v>104415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104415</v>
      </c>
      <c r="O18" s="47">
        <f t="shared" si="1"/>
        <v>68.513779527559052</v>
      </c>
      <c r="P18" s="9"/>
    </row>
    <row r="19" spans="1:16">
      <c r="A19" s="12"/>
      <c r="B19" s="25">
        <v>323.7</v>
      </c>
      <c r="C19" s="20" t="s">
        <v>19</v>
      </c>
      <c r="D19" s="46">
        <v>14042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14042</v>
      </c>
      <c r="O19" s="47">
        <f t="shared" si="1"/>
        <v>9.213910761154855</v>
      </c>
      <c r="P19" s="9"/>
    </row>
    <row r="20" spans="1:16">
      <c r="A20" s="12"/>
      <c r="B20" s="25">
        <v>329</v>
      </c>
      <c r="C20" s="20" t="s">
        <v>22</v>
      </c>
      <c r="D20" s="46">
        <v>5409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5409</v>
      </c>
      <c r="O20" s="47">
        <f t="shared" si="1"/>
        <v>3.5492125984251968</v>
      </c>
      <c r="P20" s="9"/>
    </row>
    <row r="21" spans="1:16" ht="15.6">
      <c r="A21" s="29" t="s">
        <v>23</v>
      </c>
      <c r="B21" s="30"/>
      <c r="C21" s="31"/>
      <c r="D21" s="32">
        <f t="shared" ref="D21:M21" si="5">SUM(D22:D30)</f>
        <v>258235</v>
      </c>
      <c r="E21" s="32">
        <f t="shared" si="5"/>
        <v>0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 t="shared" si="4"/>
        <v>258235</v>
      </c>
      <c r="O21" s="45">
        <f t="shared" si="1"/>
        <v>169.44553805774279</v>
      </c>
      <c r="P21" s="10"/>
    </row>
    <row r="22" spans="1:16">
      <c r="A22" s="12"/>
      <c r="B22" s="25">
        <v>331.2</v>
      </c>
      <c r="C22" s="20" t="s">
        <v>68</v>
      </c>
      <c r="D22" s="46">
        <v>96663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96663</v>
      </c>
      <c r="O22" s="47">
        <f t="shared" si="1"/>
        <v>63.427165354330711</v>
      </c>
      <c r="P22" s="9"/>
    </row>
    <row r="23" spans="1:16">
      <c r="A23" s="12"/>
      <c r="B23" s="25">
        <v>331.39</v>
      </c>
      <c r="C23" s="20" t="s">
        <v>78</v>
      </c>
      <c r="D23" s="46">
        <v>31827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31827</v>
      </c>
      <c r="O23" s="47">
        <f t="shared" si="1"/>
        <v>20.883858267716537</v>
      </c>
      <c r="P23" s="9"/>
    </row>
    <row r="24" spans="1:16">
      <c r="A24" s="12"/>
      <c r="B24" s="25">
        <v>335.12</v>
      </c>
      <c r="C24" s="20" t="s">
        <v>27</v>
      </c>
      <c r="D24" s="46">
        <v>66312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66312</v>
      </c>
      <c r="O24" s="47">
        <f t="shared" si="1"/>
        <v>43.511811023622045</v>
      </c>
      <c r="P24" s="9"/>
    </row>
    <row r="25" spans="1:16">
      <c r="A25" s="12"/>
      <c r="B25" s="25">
        <v>335.14</v>
      </c>
      <c r="C25" s="20" t="s">
        <v>28</v>
      </c>
      <c r="D25" s="46">
        <v>2056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2056</v>
      </c>
      <c r="O25" s="47">
        <f t="shared" si="1"/>
        <v>1.3490813648293962</v>
      </c>
      <c r="P25" s="9"/>
    </row>
    <row r="26" spans="1:16">
      <c r="A26" s="12"/>
      <c r="B26" s="25">
        <v>335.15</v>
      </c>
      <c r="C26" s="20" t="s">
        <v>29</v>
      </c>
      <c r="D26" s="46">
        <v>1717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1717</v>
      </c>
      <c r="O26" s="47">
        <f t="shared" si="1"/>
        <v>1.1266404199475066</v>
      </c>
      <c r="P26" s="9"/>
    </row>
    <row r="27" spans="1:16">
      <c r="A27" s="12"/>
      <c r="B27" s="25">
        <v>335.18</v>
      </c>
      <c r="C27" s="20" t="s">
        <v>30</v>
      </c>
      <c r="D27" s="46">
        <v>51511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51511</v>
      </c>
      <c r="O27" s="47">
        <f t="shared" si="1"/>
        <v>33.799868766404202</v>
      </c>
      <c r="P27" s="9"/>
    </row>
    <row r="28" spans="1:16">
      <c r="A28" s="12"/>
      <c r="B28" s="25">
        <v>335.19</v>
      </c>
      <c r="C28" s="20" t="s">
        <v>41</v>
      </c>
      <c r="D28" s="46">
        <v>2034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2034</v>
      </c>
      <c r="O28" s="47">
        <f t="shared" si="1"/>
        <v>1.3346456692913387</v>
      </c>
      <c r="P28" s="9"/>
    </row>
    <row r="29" spans="1:16">
      <c r="A29" s="12"/>
      <c r="B29" s="25">
        <v>338</v>
      </c>
      <c r="C29" s="20" t="s">
        <v>32</v>
      </c>
      <c r="D29" s="46">
        <v>1115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1115</v>
      </c>
      <c r="O29" s="47">
        <f t="shared" si="1"/>
        <v>0.73162729658792647</v>
      </c>
      <c r="P29" s="9"/>
    </row>
    <row r="30" spans="1:16">
      <c r="A30" s="12"/>
      <c r="B30" s="25">
        <v>339</v>
      </c>
      <c r="C30" s="20" t="s">
        <v>33</v>
      </c>
      <c r="D30" s="46">
        <v>5000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5000</v>
      </c>
      <c r="O30" s="47">
        <f t="shared" si="1"/>
        <v>3.2808398950131235</v>
      </c>
      <c r="P30" s="9"/>
    </row>
    <row r="31" spans="1:16" ht="15.6">
      <c r="A31" s="29" t="s">
        <v>38</v>
      </c>
      <c r="B31" s="30"/>
      <c r="C31" s="31"/>
      <c r="D31" s="32">
        <f t="shared" ref="D31:M31" si="6">SUM(D32:D37)</f>
        <v>339064</v>
      </c>
      <c r="E31" s="32">
        <f t="shared" si="6"/>
        <v>0</v>
      </c>
      <c r="F31" s="32">
        <f t="shared" si="6"/>
        <v>0</v>
      </c>
      <c r="G31" s="32">
        <f t="shared" si="6"/>
        <v>0</v>
      </c>
      <c r="H31" s="32">
        <f t="shared" si="6"/>
        <v>0</v>
      </c>
      <c r="I31" s="32">
        <f t="shared" si="6"/>
        <v>1553956</v>
      </c>
      <c r="J31" s="32">
        <f t="shared" si="6"/>
        <v>0</v>
      </c>
      <c r="K31" s="32">
        <f t="shared" si="6"/>
        <v>0</v>
      </c>
      <c r="L31" s="32">
        <f t="shared" si="6"/>
        <v>0</v>
      </c>
      <c r="M31" s="32">
        <f t="shared" si="6"/>
        <v>0</v>
      </c>
      <c r="N31" s="32">
        <f t="shared" si="4"/>
        <v>1893020</v>
      </c>
      <c r="O31" s="45">
        <f t="shared" si="1"/>
        <v>1242.1391076115485</v>
      </c>
      <c r="P31" s="10"/>
    </row>
    <row r="32" spans="1:16">
      <c r="A32" s="12"/>
      <c r="B32" s="25">
        <v>341.9</v>
      </c>
      <c r="C32" s="20" t="s">
        <v>42</v>
      </c>
      <c r="D32" s="46">
        <v>2375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37" si="7">SUM(D32:M32)</f>
        <v>2375</v>
      </c>
      <c r="O32" s="47">
        <f t="shared" si="1"/>
        <v>1.5583989501312336</v>
      </c>
      <c r="P32" s="9"/>
    </row>
    <row r="33" spans="1:16">
      <c r="A33" s="12"/>
      <c r="B33" s="25">
        <v>343.2</v>
      </c>
      <c r="C33" s="20" t="s">
        <v>43</v>
      </c>
      <c r="D33" s="46">
        <v>110500</v>
      </c>
      <c r="E33" s="46">
        <v>0</v>
      </c>
      <c r="F33" s="46">
        <v>0</v>
      </c>
      <c r="G33" s="46">
        <v>0</v>
      </c>
      <c r="H33" s="46">
        <v>0</v>
      </c>
      <c r="I33" s="46">
        <v>652640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763140</v>
      </c>
      <c r="O33" s="47">
        <f t="shared" si="1"/>
        <v>500.74803149606299</v>
      </c>
      <c r="P33" s="9"/>
    </row>
    <row r="34" spans="1:16">
      <c r="A34" s="12"/>
      <c r="B34" s="25">
        <v>343.3</v>
      </c>
      <c r="C34" s="20" t="s">
        <v>69</v>
      </c>
      <c r="D34" s="46">
        <v>113000</v>
      </c>
      <c r="E34" s="46">
        <v>0</v>
      </c>
      <c r="F34" s="46">
        <v>0</v>
      </c>
      <c r="G34" s="46">
        <v>0</v>
      </c>
      <c r="H34" s="46">
        <v>0</v>
      </c>
      <c r="I34" s="46">
        <v>452749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565749</v>
      </c>
      <c r="O34" s="47">
        <f t="shared" si="1"/>
        <v>371.22637795275591</v>
      </c>
      <c r="P34" s="9"/>
    </row>
    <row r="35" spans="1:16">
      <c r="A35" s="12"/>
      <c r="B35" s="25">
        <v>343.4</v>
      </c>
      <c r="C35" s="20" t="s">
        <v>44</v>
      </c>
      <c r="D35" s="46">
        <v>13048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13048</v>
      </c>
      <c r="O35" s="47">
        <f t="shared" si="1"/>
        <v>8.5616797900262469</v>
      </c>
      <c r="P35" s="9"/>
    </row>
    <row r="36" spans="1:16">
      <c r="A36" s="12"/>
      <c r="B36" s="25">
        <v>343.5</v>
      </c>
      <c r="C36" s="20" t="s">
        <v>45</v>
      </c>
      <c r="D36" s="46">
        <v>100000</v>
      </c>
      <c r="E36" s="46">
        <v>0</v>
      </c>
      <c r="F36" s="46">
        <v>0</v>
      </c>
      <c r="G36" s="46">
        <v>0</v>
      </c>
      <c r="H36" s="46">
        <v>0</v>
      </c>
      <c r="I36" s="46">
        <v>443994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543994</v>
      </c>
      <c r="O36" s="47">
        <f t="shared" si="1"/>
        <v>356.95144356955382</v>
      </c>
      <c r="P36" s="9"/>
    </row>
    <row r="37" spans="1:16">
      <c r="A37" s="12"/>
      <c r="B37" s="25">
        <v>349</v>
      </c>
      <c r="C37" s="20" t="s">
        <v>0</v>
      </c>
      <c r="D37" s="46">
        <v>141</v>
      </c>
      <c r="E37" s="46">
        <v>0</v>
      </c>
      <c r="F37" s="46">
        <v>0</v>
      </c>
      <c r="G37" s="46">
        <v>0</v>
      </c>
      <c r="H37" s="46">
        <v>0</v>
      </c>
      <c r="I37" s="46">
        <v>4573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4714</v>
      </c>
      <c r="O37" s="47">
        <f t="shared" si="1"/>
        <v>3.0931758530183728</v>
      </c>
      <c r="P37" s="9"/>
    </row>
    <row r="38" spans="1:16" ht="15.6">
      <c r="A38" s="29" t="s">
        <v>39</v>
      </c>
      <c r="B38" s="30"/>
      <c r="C38" s="31"/>
      <c r="D38" s="32">
        <f t="shared" ref="D38:M38" si="8">SUM(D39:D39)</f>
        <v>7255</v>
      </c>
      <c r="E38" s="32">
        <f t="shared" si="8"/>
        <v>0</v>
      </c>
      <c r="F38" s="32">
        <f t="shared" si="8"/>
        <v>0</v>
      </c>
      <c r="G38" s="32">
        <f t="shared" si="8"/>
        <v>0</v>
      </c>
      <c r="H38" s="32">
        <f t="shared" si="8"/>
        <v>0</v>
      </c>
      <c r="I38" s="32">
        <f t="shared" si="8"/>
        <v>0</v>
      </c>
      <c r="J38" s="32">
        <f t="shared" si="8"/>
        <v>0</v>
      </c>
      <c r="K38" s="32">
        <f t="shared" si="8"/>
        <v>0</v>
      </c>
      <c r="L38" s="32">
        <f t="shared" si="8"/>
        <v>0</v>
      </c>
      <c r="M38" s="32">
        <f t="shared" si="8"/>
        <v>0</v>
      </c>
      <c r="N38" s="32">
        <f t="shared" ref="N38:N49" si="9">SUM(D38:M38)</f>
        <v>7255</v>
      </c>
      <c r="O38" s="45">
        <f t="shared" si="1"/>
        <v>4.7604986876640423</v>
      </c>
      <c r="P38" s="10"/>
    </row>
    <row r="39" spans="1:16">
      <c r="A39" s="13"/>
      <c r="B39" s="39">
        <v>359</v>
      </c>
      <c r="C39" s="21" t="s">
        <v>50</v>
      </c>
      <c r="D39" s="46">
        <v>7255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7255</v>
      </c>
      <c r="O39" s="47">
        <f t="shared" si="1"/>
        <v>4.7604986876640423</v>
      </c>
      <c r="P39" s="9"/>
    </row>
    <row r="40" spans="1:16" ht="15.6">
      <c r="A40" s="29" t="s">
        <v>3</v>
      </c>
      <c r="B40" s="30"/>
      <c r="C40" s="31"/>
      <c r="D40" s="32">
        <f t="shared" ref="D40:M40" si="10">SUM(D41:D46)</f>
        <v>213449</v>
      </c>
      <c r="E40" s="32">
        <f t="shared" si="10"/>
        <v>2717</v>
      </c>
      <c r="F40" s="32">
        <f t="shared" si="10"/>
        <v>0</v>
      </c>
      <c r="G40" s="32">
        <f t="shared" si="10"/>
        <v>0</v>
      </c>
      <c r="H40" s="32">
        <f t="shared" si="10"/>
        <v>0</v>
      </c>
      <c r="I40" s="32">
        <f t="shared" si="10"/>
        <v>5000</v>
      </c>
      <c r="J40" s="32">
        <f t="shared" si="10"/>
        <v>0</v>
      </c>
      <c r="K40" s="32">
        <f t="shared" si="10"/>
        <v>25498</v>
      </c>
      <c r="L40" s="32">
        <f t="shared" si="10"/>
        <v>0</v>
      </c>
      <c r="M40" s="32">
        <f t="shared" si="10"/>
        <v>0</v>
      </c>
      <c r="N40" s="32">
        <f t="shared" si="9"/>
        <v>246664</v>
      </c>
      <c r="O40" s="45">
        <f t="shared" si="1"/>
        <v>161.85301837270342</v>
      </c>
      <c r="P40" s="10"/>
    </row>
    <row r="41" spans="1:16">
      <c r="A41" s="12"/>
      <c r="B41" s="25">
        <v>361.1</v>
      </c>
      <c r="C41" s="20" t="s">
        <v>51</v>
      </c>
      <c r="D41" s="46">
        <v>1772</v>
      </c>
      <c r="E41" s="46">
        <v>1053</v>
      </c>
      <c r="F41" s="46">
        <v>0</v>
      </c>
      <c r="G41" s="46">
        <v>0</v>
      </c>
      <c r="H41" s="46">
        <v>0</v>
      </c>
      <c r="I41" s="46">
        <v>4284</v>
      </c>
      <c r="J41" s="46">
        <v>0</v>
      </c>
      <c r="K41" s="46">
        <v>-24792</v>
      </c>
      <c r="L41" s="46">
        <v>0</v>
      </c>
      <c r="M41" s="46">
        <v>0</v>
      </c>
      <c r="N41" s="46">
        <f t="shared" si="9"/>
        <v>-17683</v>
      </c>
      <c r="O41" s="47">
        <f t="shared" si="1"/>
        <v>-11.603018372703412</v>
      </c>
      <c r="P41" s="9"/>
    </row>
    <row r="42" spans="1:16">
      <c r="A42" s="12"/>
      <c r="B42" s="25">
        <v>362</v>
      </c>
      <c r="C42" s="20" t="s">
        <v>52</v>
      </c>
      <c r="D42" s="46">
        <v>22766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22766</v>
      </c>
      <c r="O42" s="47">
        <f t="shared" si="1"/>
        <v>14.938320209973753</v>
      </c>
      <c r="P42" s="9"/>
    </row>
    <row r="43" spans="1:16">
      <c r="A43" s="12"/>
      <c r="B43" s="25">
        <v>365</v>
      </c>
      <c r="C43" s="20" t="s">
        <v>53</v>
      </c>
      <c r="D43" s="46">
        <v>9117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9117</v>
      </c>
      <c r="O43" s="47">
        <f t="shared" si="1"/>
        <v>5.9822834645669287</v>
      </c>
      <c r="P43" s="9"/>
    </row>
    <row r="44" spans="1:16">
      <c r="A44" s="12"/>
      <c r="B44" s="25">
        <v>366</v>
      </c>
      <c r="C44" s="20" t="s">
        <v>54</v>
      </c>
      <c r="D44" s="46">
        <v>1425</v>
      </c>
      <c r="E44" s="46">
        <v>1664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3089</v>
      </c>
      <c r="O44" s="47">
        <f t="shared" si="1"/>
        <v>2.0269028871391077</v>
      </c>
      <c r="P44" s="9"/>
    </row>
    <row r="45" spans="1:16">
      <c r="A45" s="12"/>
      <c r="B45" s="25">
        <v>368</v>
      </c>
      <c r="C45" s="20" t="s">
        <v>55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50290</v>
      </c>
      <c r="L45" s="46">
        <v>0</v>
      </c>
      <c r="M45" s="46">
        <v>0</v>
      </c>
      <c r="N45" s="46">
        <f t="shared" si="9"/>
        <v>50290</v>
      </c>
      <c r="O45" s="47">
        <f t="shared" si="1"/>
        <v>32.998687664041995</v>
      </c>
      <c r="P45" s="9"/>
    </row>
    <row r="46" spans="1:16">
      <c r="A46" s="12"/>
      <c r="B46" s="25">
        <v>369.9</v>
      </c>
      <c r="C46" s="20" t="s">
        <v>56</v>
      </c>
      <c r="D46" s="46">
        <v>178369</v>
      </c>
      <c r="E46" s="46">
        <v>0</v>
      </c>
      <c r="F46" s="46">
        <v>0</v>
      </c>
      <c r="G46" s="46">
        <v>0</v>
      </c>
      <c r="H46" s="46">
        <v>0</v>
      </c>
      <c r="I46" s="46">
        <v>716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179085</v>
      </c>
      <c r="O46" s="47">
        <f t="shared" si="1"/>
        <v>117.50984251968504</v>
      </c>
      <c r="P46" s="9"/>
    </row>
    <row r="47" spans="1:16" ht="15.6">
      <c r="A47" s="29" t="s">
        <v>40</v>
      </c>
      <c r="B47" s="30"/>
      <c r="C47" s="31"/>
      <c r="D47" s="32">
        <f t="shared" ref="D47:M47" si="11">SUM(D48:D48)</f>
        <v>0</v>
      </c>
      <c r="E47" s="32">
        <f t="shared" si="11"/>
        <v>278396</v>
      </c>
      <c r="F47" s="32">
        <f t="shared" si="11"/>
        <v>0</v>
      </c>
      <c r="G47" s="32">
        <f t="shared" si="11"/>
        <v>0</v>
      </c>
      <c r="H47" s="32">
        <f t="shared" si="11"/>
        <v>0</v>
      </c>
      <c r="I47" s="32">
        <f t="shared" si="11"/>
        <v>0</v>
      </c>
      <c r="J47" s="32">
        <f t="shared" si="11"/>
        <v>0</v>
      </c>
      <c r="K47" s="32">
        <f t="shared" si="11"/>
        <v>0</v>
      </c>
      <c r="L47" s="32">
        <f t="shared" si="11"/>
        <v>0</v>
      </c>
      <c r="M47" s="32">
        <f t="shared" si="11"/>
        <v>0</v>
      </c>
      <c r="N47" s="32">
        <f t="shared" si="9"/>
        <v>278396</v>
      </c>
      <c r="O47" s="45">
        <f t="shared" si="1"/>
        <v>182.67454068241469</v>
      </c>
      <c r="P47" s="9"/>
    </row>
    <row r="48" spans="1:16" ht="15.6" thickBot="1">
      <c r="A48" s="12"/>
      <c r="B48" s="25">
        <v>381</v>
      </c>
      <c r="C48" s="20" t="s">
        <v>57</v>
      </c>
      <c r="D48" s="46">
        <v>0</v>
      </c>
      <c r="E48" s="46">
        <v>278396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278396</v>
      </c>
      <c r="O48" s="47">
        <f t="shared" si="1"/>
        <v>182.67454068241469</v>
      </c>
      <c r="P48" s="9"/>
    </row>
    <row r="49" spans="1:119" ht="16.2" thickBot="1">
      <c r="A49" s="14" t="s">
        <v>46</v>
      </c>
      <c r="B49" s="23"/>
      <c r="C49" s="22"/>
      <c r="D49" s="15">
        <f t="shared" ref="D49:M49" si="12">SUM(D5,D16,D21,D31,D38,D40,D47)</f>
        <v>1771592</v>
      </c>
      <c r="E49" s="15">
        <f t="shared" si="12"/>
        <v>410417</v>
      </c>
      <c r="F49" s="15">
        <f t="shared" si="12"/>
        <v>0</v>
      </c>
      <c r="G49" s="15">
        <f t="shared" si="12"/>
        <v>0</v>
      </c>
      <c r="H49" s="15">
        <f t="shared" si="12"/>
        <v>0</v>
      </c>
      <c r="I49" s="15">
        <f t="shared" si="12"/>
        <v>1558956</v>
      </c>
      <c r="J49" s="15">
        <f t="shared" si="12"/>
        <v>0</v>
      </c>
      <c r="K49" s="15">
        <f t="shared" si="12"/>
        <v>25498</v>
      </c>
      <c r="L49" s="15">
        <f t="shared" si="12"/>
        <v>0</v>
      </c>
      <c r="M49" s="15">
        <f t="shared" si="12"/>
        <v>0</v>
      </c>
      <c r="N49" s="15">
        <f t="shared" si="9"/>
        <v>3766463</v>
      </c>
      <c r="O49" s="38">
        <f t="shared" si="1"/>
        <v>2471.4324146981626</v>
      </c>
      <c r="P49" s="6"/>
      <c r="Q49" s="2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</row>
    <row r="50" spans="1:119">
      <c r="A50" s="16"/>
      <c r="B50" s="18"/>
      <c r="C50" s="18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9"/>
    </row>
    <row r="51" spans="1:119">
      <c r="A51" s="40"/>
      <c r="B51" s="41"/>
      <c r="C51" s="41"/>
      <c r="D51" s="42"/>
      <c r="E51" s="42"/>
      <c r="F51" s="42"/>
      <c r="G51" s="42"/>
      <c r="H51" s="42"/>
      <c r="I51" s="42"/>
      <c r="J51" s="42"/>
      <c r="K51" s="42"/>
      <c r="L51" s="118" t="s">
        <v>79</v>
      </c>
      <c r="M51" s="118"/>
      <c r="N51" s="118"/>
      <c r="O51" s="43">
        <v>1524</v>
      </c>
    </row>
    <row r="52" spans="1:119">
      <c r="A52" s="119"/>
      <c r="B52" s="96"/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7"/>
    </row>
    <row r="53" spans="1:119" ht="15.75" customHeight="1" thickBot="1">
      <c r="A53" s="120" t="s">
        <v>80</v>
      </c>
      <c r="B53" s="99"/>
      <c r="C53" s="99"/>
      <c r="D53" s="99"/>
      <c r="E53" s="99"/>
      <c r="F53" s="99"/>
      <c r="G53" s="99"/>
      <c r="H53" s="99"/>
      <c r="I53" s="99"/>
      <c r="J53" s="99"/>
      <c r="K53" s="99"/>
      <c r="L53" s="99"/>
      <c r="M53" s="99"/>
      <c r="N53" s="99"/>
      <c r="O53" s="100"/>
    </row>
  </sheetData>
  <mergeCells count="10">
    <mergeCell ref="L51:N51"/>
    <mergeCell ref="A52:O52"/>
    <mergeCell ref="A53:O5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58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60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21" t="s">
        <v>65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3.4" thickBot="1">
      <c r="A2" s="124" t="s">
        <v>66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58</v>
      </c>
      <c r="B3" s="108"/>
      <c r="C3" s="109"/>
      <c r="D3" s="128" t="s">
        <v>34</v>
      </c>
      <c r="E3" s="129"/>
      <c r="F3" s="129"/>
      <c r="G3" s="129"/>
      <c r="H3" s="130"/>
      <c r="I3" s="128" t="s">
        <v>35</v>
      </c>
      <c r="J3" s="130"/>
      <c r="K3" s="128" t="s">
        <v>37</v>
      </c>
      <c r="L3" s="130"/>
      <c r="M3" s="36"/>
      <c r="N3" s="37"/>
      <c r="O3" s="131" t="s">
        <v>63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59</v>
      </c>
      <c r="F4" s="34" t="s">
        <v>60</v>
      </c>
      <c r="G4" s="34" t="s">
        <v>61</v>
      </c>
      <c r="H4" s="34" t="s">
        <v>5</v>
      </c>
      <c r="I4" s="34" t="s">
        <v>6</v>
      </c>
      <c r="J4" s="35" t="s">
        <v>62</v>
      </c>
      <c r="K4" s="35" t="s">
        <v>7</v>
      </c>
      <c r="L4" s="35" t="s">
        <v>8</v>
      </c>
      <c r="M4" s="35" t="s">
        <v>9</v>
      </c>
      <c r="N4" s="35" t="s">
        <v>36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4" t="s">
        <v>1</v>
      </c>
      <c r="B5" s="26"/>
      <c r="C5" s="26"/>
      <c r="D5" s="27">
        <f t="shared" ref="D5:M5" si="0">SUM(D6:D13)</f>
        <v>851428</v>
      </c>
      <c r="E5" s="27">
        <f t="shared" si="0"/>
        <v>24969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876397</v>
      </c>
      <c r="O5" s="33">
        <f t="shared" ref="O5:O36" si="1">(N5/O$56)</f>
        <v>555.73684210526312</v>
      </c>
      <c r="P5" s="6"/>
    </row>
    <row r="6" spans="1:133">
      <c r="A6" s="12"/>
      <c r="B6" s="25">
        <v>311</v>
      </c>
      <c r="C6" s="20" t="s">
        <v>2</v>
      </c>
      <c r="D6" s="46">
        <v>541799</v>
      </c>
      <c r="E6" s="46">
        <v>24969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566768</v>
      </c>
      <c r="O6" s="47">
        <f t="shared" si="1"/>
        <v>359.39632213062777</v>
      </c>
      <c r="P6" s="9"/>
    </row>
    <row r="7" spans="1:133">
      <c r="A7" s="12"/>
      <c r="B7" s="25">
        <v>312.10000000000002</v>
      </c>
      <c r="C7" s="20" t="s">
        <v>10</v>
      </c>
      <c r="D7" s="46">
        <v>70704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70704</v>
      </c>
      <c r="O7" s="47">
        <f t="shared" si="1"/>
        <v>44.83449587824984</v>
      </c>
      <c r="P7" s="9"/>
    </row>
    <row r="8" spans="1:133">
      <c r="A8" s="12"/>
      <c r="B8" s="25">
        <v>314.10000000000002</v>
      </c>
      <c r="C8" s="20" t="s">
        <v>11</v>
      </c>
      <c r="D8" s="46">
        <v>107556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107556</v>
      </c>
      <c r="O8" s="47">
        <f t="shared" si="1"/>
        <v>68.202916930881415</v>
      </c>
      <c r="P8" s="9"/>
    </row>
    <row r="9" spans="1:133">
      <c r="A9" s="12"/>
      <c r="B9" s="25">
        <v>314.2</v>
      </c>
      <c r="C9" s="20" t="s">
        <v>13</v>
      </c>
      <c r="D9" s="46">
        <v>71412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71412</v>
      </c>
      <c r="O9" s="47">
        <f t="shared" si="1"/>
        <v>45.283449587824983</v>
      </c>
      <c r="P9" s="9"/>
    </row>
    <row r="10" spans="1:133">
      <c r="A10" s="12"/>
      <c r="B10" s="25">
        <v>314.3</v>
      </c>
      <c r="C10" s="20" t="s">
        <v>12</v>
      </c>
      <c r="D10" s="46">
        <v>26771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26771</v>
      </c>
      <c r="O10" s="47">
        <f t="shared" si="1"/>
        <v>16.975903614457831</v>
      </c>
      <c r="P10" s="9"/>
    </row>
    <row r="11" spans="1:133">
      <c r="A11" s="12"/>
      <c r="B11" s="25">
        <v>314.39999999999998</v>
      </c>
      <c r="C11" s="20" t="s">
        <v>14</v>
      </c>
      <c r="D11" s="46">
        <v>21894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21894</v>
      </c>
      <c r="O11" s="47">
        <f t="shared" si="1"/>
        <v>13.883322764743184</v>
      </c>
      <c r="P11" s="9"/>
    </row>
    <row r="12" spans="1:133">
      <c r="A12" s="12"/>
      <c r="B12" s="25">
        <v>314.8</v>
      </c>
      <c r="C12" s="20" t="s">
        <v>15</v>
      </c>
      <c r="D12" s="46">
        <v>882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882</v>
      </c>
      <c r="O12" s="47">
        <f t="shared" si="1"/>
        <v>0.55928979074191498</v>
      </c>
      <c r="P12" s="9"/>
    </row>
    <row r="13" spans="1:133">
      <c r="A13" s="12"/>
      <c r="B13" s="25">
        <v>316</v>
      </c>
      <c r="C13" s="20" t="s">
        <v>16</v>
      </c>
      <c r="D13" s="46">
        <v>10410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10410</v>
      </c>
      <c r="O13" s="47">
        <f t="shared" si="1"/>
        <v>6.6011414077362076</v>
      </c>
      <c r="P13" s="9"/>
    </row>
    <row r="14" spans="1:133" ht="15.6">
      <c r="A14" s="29" t="s">
        <v>17</v>
      </c>
      <c r="B14" s="30"/>
      <c r="C14" s="31"/>
      <c r="D14" s="32">
        <f t="shared" ref="D14:M14" si="3">SUM(D15:D20)</f>
        <v>116090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3" si="4">SUM(D14:M14)</f>
        <v>116090</v>
      </c>
      <c r="O14" s="45">
        <f t="shared" si="1"/>
        <v>73.614457831325296</v>
      </c>
      <c r="P14" s="10"/>
    </row>
    <row r="15" spans="1:133">
      <c r="A15" s="12"/>
      <c r="B15" s="25">
        <v>322</v>
      </c>
      <c r="C15" s="20" t="s">
        <v>67</v>
      </c>
      <c r="D15" s="46">
        <v>1656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1656</v>
      </c>
      <c r="O15" s="47">
        <f t="shared" si="1"/>
        <v>1.0500951173113506</v>
      </c>
      <c r="P15" s="9"/>
    </row>
    <row r="16" spans="1:133">
      <c r="A16" s="12"/>
      <c r="B16" s="25">
        <v>323.10000000000002</v>
      </c>
      <c r="C16" s="20" t="s">
        <v>18</v>
      </c>
      <c r="D16" s="46">
        <v>95147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95147</v>
      </c>
      <c r="O16" s="47">
        <f t="shared" si="1"/>
        <v>60.33417882054534</v>
      </c>
      <c r="P16" s="9"/>
    </row>
    <row r="17" spans="1:16">
      <c r="A17" s="12"/>
      <c r="B17" s="25">
        <v>323.7</v>
      </c>
      <c r="C17" s="20" t="s">
        <v>19</v>
      </c>
      <c r="D17" s="46">
        <v>15131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15131</v>
      </c>
      <c r="O17" s="47">
        <f t="shared" si="1"/>
        <v>9.594800253646163</v>
      </c>
      <c r="P17" s="9"/>
    </row>
    <row r="18" spans="1:16">
      <c r="A18" s="12"/>
      <c r="B18" s="25">
        <v>324.11</v>
      </c>
      <c r="C18" s="20" t="s">
        <v>20</v>
      </c>
      <c r="D18" s="46">
        <v>500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500</v>
      </c>
      <c r="O18" s="47">
        <f t="shared" si="1"/>
        <v>0.31705770450221943</v>
      </c>
      <c r="P18" s="9"/>
    </row>
    <row r="19" spans="1:16">
      <c r="A19" s="12"/>
      <c r="B19" s="25">
        <v>324.61</v>
      </c>
      <c r="C19" s="20" t="s">
        <v>21</v>
      </c>
      <c r="D19" s="46">
        <v>250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250</v>
      </c>
      <c r="O19" s="47">
        <f t="shared" si="1"/>
        <v>0.15852885225110971</v>
      </c>
      <c r="P19" s="9"/>
    </row>
    <row r="20" spans="1:16">
      <c r="A20" s="12"/>
      <c r="B20" s="25">
        <v>329</v>
      </c>
      <c r="C20" s="20" t="s">
        <v>22</v>
      </c>
      <c r="D20" s="46">
        <v>3406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3406</v>
      </c>
      <c r="O20" s="47">
        <f t="shared" si="1"/>
        <v>2.1597970830691184</v>
      </c>
      <c r="P20" s="9"/>
    </row>
    <row r="21" spans="1:16" ht="15.6">
      <c r="A21" s="29" t="s">
        <v>23</v>
      </c>
      <c r="B21" s="30"/>
      <c r="C21" s="31"/>
      <c r="D21" s="32">
        <f t="shared" ref="D21:M21" si="5">SUM(D22:D32)</f>
        <v>570225</v>
      </c>
      <c r="E21" s="32">
        <f t="shared" si="5"/>
        <v>0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499647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 t="shared" si="4"/>
        <v>1069872</v>
      </c>
      <c r="O21" s="45">
        <f t="shared" si="1"/>
        <v>678.42232086239699</v>
      </c>
      <c r="P21" s="10"/>
    </row>
    <row r="22" spans="1:16">
      <c r="A22" s="12"/>
      <c r="B22" s="25">
        <v>331.2</v>
      </c>
      <c r="C22" s="20" t="s">
        <v>68</v>
      </c>
      <c r="D22" s="46">
        <v>110430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110430</v>
      </c>
      <c r="O22" s="47">
        <f t="shared" si="1"/>
        <v>70.025364616360179</v>
      </c>
      <c r="P22" s="9"/>
    </row>
    <row r="23" spans="1:16">
      <c r="A23" s="12"/>
      <c r="B23" s="25">
        <v>331.31</v>
      </c>
      <c r="C23" s="20" t="s">
        <v>25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499647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499647</v>
      </c>
      <c r="O23" s="47">
        <f t="shared" si="1"/>
        <v>316.83386176284085</v>
      </c>
      <c r="P23" s="9"/>
    </row>
    <row r="24" spans="1:16">
      <c r="A24" s="12"/>
      <c r="B24" s="25">
        <v>334.7</v>
      </c>
      <c r="C24" s="20" t="s">
        <v>26</v>
      </c>
      <c r="D24" s="46">
        <v>196400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30" si="6">SUM(D24:M24)</f>
        <v>196400</v>
      </c>
      <c r="O24" s="47">
        <f t="shared" si="1"/>
        <v>124.54026632847179</v>
      </c>
      <c r="P24" s="9"/>
    </row>
    <row r="25" spans="1:16">
      <c r="A25" s="12"/>
      <c r="B25" s="25">
        <v>335.12</v>
      </c>
      <c r="C25" s="20" t="s">
        <v>27</v>
      </c>
      <c r="D25" s="46">
        <v>66395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66395</v>
      </c>
      <c r="O25" s="47">
        <f t="shared" si="1"/>
        <v>42.102092580849714</v>
      </c>
      <c r="P25" s="9"/>
    </row>
    <row r="26" spans="1:16">
      <c r="A26" s="12"/>
      <c r="B26" s="25">
        <v>335.14</v>
      </c>
      <c r="C26" s="20" t="s">
        <v>28</v>
      </c>
      <c r="D26" s="46">
        <v>2524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2524</v>
      </c>
      <c r="O26" s="47">
        <f t="shared" si="1"/>
        <v>1.6005072923272035</v>
      </c>
      <c r="P26" s="9"/>
    </row>
    <row r="27" spans="1:16">
      <c r="A27" s="12"/>
      <c r="B27" s="25">
        <v>335.15</v>
      </c>
      <c r="C27" s="20" t="s">
        <v>29</v>
      </c>
      <c r="D27" s="46">
        <v>1752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1752</v>
      </c>
      <c r="O27" s="47">
        <f t="shared" si="1"/>
        <v>1.1109701965757768</v>
      </c>
      <c r="P27" s="9"/>
    </row>
    <row r="28" spans="1:16">
      <c r="A28" s="12"/>
      <c r="B28" s="25">
        <v>335.18</v>
      </c>
      <c r="C28" s="20" t="s">
        <v>30</v>
      </c>
      <c r="D28" s="46">
        <v>57816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57816</v>
      </c>
      <c r="O28" s="47">
        <f t="shared" si="1"/>
        <v>36.662016487000635</v>
      </c>
      <c r="P28" s="9"/>
    </row>
    <row r="29" spans="1:16">
      <c r="A29" s="12"/>
      <c r="B29" s="25">
        <v>335.19</v>
      </c>
      <c r="C29" s="20" t="s">
        <v>41</v>
      </c>
      <c r="D29" s="46">
        <v>110618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110618</v>
      </c>
      <c r="O29" s="47">
        <f t="shared" si="1"/>
        <v>70.144578313253007</v>
      </c>
      <c r="P29" s="9"/>
    </row>
    <row r="30" spans="1:16">
      <c r="A30" s="12"/>
      <c r="B30" s="25">
        <v>335.49</v>
      </c>
      <c r="C30" s="20" t="s">
        <v>31</v>
      </c>
      <c r="D30" s="46">
        <v>18232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18232</v>
      </c>
      <c r="O30" s="47">
        <f t="shared" si="1"/>
        <v>11.561192136968929</v>
      </c>
      <c r="P30" s="9"/>
    </row>
    <row r="31" spans="1:16">
      <c r="A31" s="12"/>
      <c r="B31" s="25">
        <v>338</v>
      </c>
      <c r="C31" s="20" t="s">
        <v>32</v>
      </c>
      <c r="D31" s="46">
        <v>1058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>SUM(D31:M31)</f>
        <v>1058</v>
      </c>
      <c r="O31" s="47">
        <f t="shared" si="1"/>
        <v>0.67089410272669625</v>
      </c>
      <c r="P31" s="9"/>
    </row>
    <row r="32" spans="1:16">
      <c r="A32" s="12"/>
      <c r="B32" s="25">
        <v>339</v>
      </c>
      <c r="C32" s="20" t="s">
        <v>33</v>
      </c>
      <c r="D32" s="46">
        <v>5000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>SUM(D32:M32)</f>
        <v>5000</v>
      </c>
      <c r="O32" s="47">
        <f t="shared" si="1"/>
        <v>3.1705770450221942</v>
      </c>
      <c r="P32" s="9"/>
    </row>
    <row r="33" spans="1:16" ht="15.6">
      <c r="A33" s="29" t="s">
        <v>38</v>
      </c>
      <c r="B33" s="30"/>
      <c r="C33" s="31"/>
      <c r="D33" s="32">
        <f t="shared" ref="D33:M33" si="7">SUM(D34:D39)</f>
        <v>295015</v>
      </c>
      <c r="E33" s="32">
        <f t="shared" si="7"/>
        <v>0</v>
      </c>
      <c r="F33" s="32">
        <f t="shared" si="7"/>
        <v>0</v>
      </c>
      <c r="G33" s="32">
        <f t="shared" si="7"/>
        <v>0</v>
      </c>
      <c r="H33" s="32">
        <f t="shared" si="7"/>
        <v>0</v>
      </c>
      <c r="I33" s="32">
        <f t="shared" si="7"/>
        <v>1717244</v>
      </c>
      <c r="J33" s="32">
        <f t="shared" si="7"/>
        <v>0</v>
      </c>
      <c r="K33" s="32">
        <f t="shared" si="7"/>
        <v>0</v>
      </c>
      <c r="L33" s="32">
        <f t="shared" si="7"/>
        <v>0</v>
      </c>
      <c r="M33" s="32">
        <f t="shared" si="7"/>
        <v>0</v>
      </c>
      <c r="N33" s="32">
        <f>SUM(D33:M33)</f>
        <v>2012259</v>
      </c>
      <c r="O33" s="45">
        <f t="shared" si="1"/>
        <v>1276.0044388078629</v>
      </c>
      <c r="P33" s="10"/>
    </row>
    <row r="34" spans="1:16">
      <c r="A34" s="12"/>
      <c r="B34" s="25">
        <v>341.9</v>
      </c>
      <c r="C34" s="20" t="s">
        <v>42</v>
      </c>
      <c r="D34" s="46">
        <v>1285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39" si="8">SUM(D34:M34)</f>
        <v>1285</v>
      </c>
      <c r="O34" s="47">
        <f t="shared" si="1"/>
        <v>0.81483830057070383</v>
      </c>
      <c r="P34" s="9"/>
    </row>
    <row r="35" spans="1:16">
      <c r="A35" s="12"/>
      <c r="B35" s="25">
        <v>343.2</v>
      </c>
      <c r="C35" s="20" t="s">
        <v>43</v>
      </c>
      <c r="D35" s="46">
        <v>110528</v>
      </c>
      <c r="E35" s="46">
        <v>0</v>
      </c>
      <c r="F35" s="46">
        <v>0</v>
      </c>
      <c r="G35" s="46">
        <v>0</v>
      </c>
      <c r="H35" s="46">
        <v>0</v>
      </c>
      <c r="I35" s="46">
        <v>771299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881827</v>
      </c>
      <c r="O35" s="47">
        <f t="shared" si="1"/>
        <v>559.18008877615728</v>
      </c>
      <c r="P35" s="9"/>
    </row>
    <row r="36" spans="1:16">
      <c r="A36" s="12"/>
      <c r="B36" s="25">
        <v>343.3</v>
      </c>
      <c r="C36" s="20" t="s">
        <v>69</v>
      </c>
      <c r="D36" s="46">
        <v>85000</v>
      </c>
      <c r="E36" s="46">
        <v>0</v>
      </c>
      <c r="F36" s="46">
        <v>0</v>
      </c>
      <c r="G36" s="46">
        <v>0</v>
      </c>
      <c r="H36" s="46">
        <v>0</v>
      </c>
      <c r="I36" s="46">
        <v>408804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493804</v>
      </c>
      <c r="O36" s="47">
        <f t="shared" si="1"/>
        <v>313.12872542802791</v>
      </c>
      <c r="P36" s="9"/>
    </row>
    <row r="37" spans="1:16">
      <c r="A37" s="12"/>
      <c r="B37" s="25">
        <v>343.4</v>
      </c>
      <c r="C37" s="20" t="s">
        <v>44</v>
      </c>
      <c r="D37" s="46">
        <v>13106</v>
      </c>
      <c r="E37" s="46">
        <v>0</v>
      </c>
      <c r="F37" s="46">
        <v>0</v>
      </c>
      <c r="G37" s="46">
        <v>0</v>
      </c>
      <c r="H37" s="46">
        <v>0</v>
      </c>
      <c r="I37" s="46">
        <v>87862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100968</v>
      </c>
      <c r="O37" s="47">
        <f t="shared" ref="O37:O54" si="9">(N37/O$56)</f>
        <v>64.025364616360179</v>
      </c>
      <c r="P37" s="9"/>
    </row>
    <row r="38" spans="1:16">
      <c r="A38" s="12"/>
      <c r="B38" s="25">
        <v>343.5</v>
      </c>
      <c r="C38" s="20" t="s">
        <v>45</v>
      </c>
      <c r="D38" s="46">
        <v>85000</v>
      </c>
      <c r="E38" s="46">
        <v>0</v>
      </c>
      <c r="F38" s="46">
        <v>0</v>
      </c>
      <c r="G38" s="46">
        <v>0</v>
      </c>
      <c r="H38" s="46">
        <v>0</v>
      </c>
      <c r="I38" s="46">
        <v>449279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534279</v>
      </c>
      <c r="O38" s="47">
        <f t="shared" si="9"/>
        <v>338.79454660748257</v>
      </c>
      <c r="P38" s="9"/>
    </row>
    <row r="39" spans="1:16">
      <c r="A39" s="12"/>
      <c r="B39" s="25">
        <v>349</v>
      </c>
      <c r="C39" s="20" t="s">
        <v>0</v>
      </c>
      <c r="D39" s="46">
        <v>96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96</v>
      </c>
      <c r="O39" s="47">
        <f t="shared" si="9"/>
        <v>6.0875079264426125E-2</v>
      </c>
      <c r="P39" s="9"/>
    </row>
    <row r="40" spans="1:16" ht="15.6">
      <c r="A40" s="29" t="s">
        <v>39</v>
      </c>
      <c r="B40" s="30"/>
      <c r="C40" s="31"/>
      <c r="D40" s="32">
        <f t="shared" ref="D40:M40" si="10">SUM(D41:D43)</f>
        <v>8905</v>
      </c>
      <c r="E40" s="32">
        <f t="shared" si="10"/>
        <v>0</v>
      </c>
      <c r="F40" s="32">
        <f t="shared" si="10"/>
        <v>0</v>
      </c>
      <c r="G40" s="32">
        <f t="shared" si="10"/>
        <v>0</v>
      </c>
      <c r="H40" s="32">
        <f t="shared" si="10"/>
        <v>0</v>
      </c>
      <c r="I40" s="32">
        <f t="shared" si="10"/>
        <v>0</v>
      </c>
      <c r="J40" s="32">
        <f t="shared" si="10"/>
        <v>0</v>
      </c>
      <c r="K40" s="32">
        <f t="shared" si="10"/>
        <v>0</v>
      </c>
      <c r="L40" s="32">
        <f t="shared" si="10"/>
        <v>0</v>
      </c>
      <c r="M40" s="32">
        <f t="shared" si="10"/>
        <v>0</v>
      </c>
      <c r="N40" s="32">
        <f t="shared" ref="N40:N54" si="11">SUM(D40:M40)</f>
        <v>8905</v>
      </c>
      <c r="O40" s="45">
        <f t="shared" si="9"/>
        <v>5.6467977171845272</v>
      </c>
      <c r="P40" s="10"/>
    </row>
    <row r="41" spans="1:16">
      <c r="A41" s="13"/>
      <c r="B41" s="39">
        <v>351.4</v>
      </c>
      <c r="C41" s="21" t="s">
        <v>48</v>
      </c>
      <c r="D41" s="46">
        <v>746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1"/>
        <v>746</v>
      </c>
      <c r="O41" s="47">
        <f t="shared" si="9"/>
        <v>0.47305009511731133</v>
      </c>
      <c r="P41" s="9"/>
    </row>
    <row r="42" spans="1:16">
      <c r="A42" s="13"/>
      <c r="B42" s="39">
        <v>354</v>
      </c>
      <c r="C42" s="21" t="s">
        <v>49</v>
      </c>
      <c r="D42" s="46">
        <v>290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1"/>
        <v>290</v>
      </c>
      <c r="O42" s="47">
        <f t="shared" si="9"/>
        <v>0.18389346861128725</v>
      </c>
      <c r="P42" s="9"/>
    </row>
    <row r="43" spans="1:16">
      <c r="A43" s="13"/>
      <c r="B43" s="39">
        <v>359</v>
      </c>
      <c r="C43" s="21" t="s">
        <v>50</v>
      </c>
      <c r="D43" s="46">
        <v>7869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7869</v>
      </c>
      <c r="O43" s="47">
        <f t="shared" si="9"/>
        <v>4.9898541534559291</v>
      </c>
      <c r="P43" s="9"/>
    </row>
    <row r="44" spans="1:16" ht="15.6">
      <c r="A44" s="29" t="s">
        <v>3</v>
      </c>
      <c r="B44" s="30"/>
      <c r="C44" s="31"/>
      <c r="D44" s="32">
        <f t="shared" ref="D44:M44" si="12">SUM(D45:D50)</f>
        <v>69135</v>
      </c>
      <c r="E44" s="32">
        <f t="shared" si="12"/>
        <v>4982</v>
      </c>
      <c r="F44" s="32">
        <f t="shared" si="12"/>
        <v>0</v>
      </c>
      <c r="G44" s="32">
        <f t="shared" si="12"/>
        <v>0</v>
      </c>
      <c r="H44" s="32">
        <f t="shared" si="12"/>
        <v>0</v>
      </c>
      <c r="I44" s="32">
        <f t="shared" si="12"/>
        <v>4576</v>
      </c>
      <c r="J44" s="32">
        <f t="shared" si="12"/>
        <v>0</v>
      </c>
      <c r="K44" s="32">
        <f t="shared" si="12"/>
        <v>144532</v>
      </c>
      <c r="L44" s="32">
        <f t="shared" si="12"/>
        <v>0</v>
      </c>
      <c r="M44" s="32">
        <f t="shared" si="12"/>
        <v>0</v>
      </c>
      <c r="N44" s="32">
        <f t="shared" si="11"/>
        <v>223225</v>
      </c>
      <c r="O44" s="45">
        <f t="shared" si="9"/>
        <v>141.55041217501585</v>
      </c>
      <c r="P44" s="10"/>
    </row>
    <row r="45" spans="1:16">
      <c r="A45" s="12"/>
      <c r="B45" s="25">
        <v>361.1</v>
      </c>
      <c r="C45" s="20" t="s">
        <v>51</v>
      </c>
      <c r="D45" s="46">
        <v>1902</v>
      </c>
      <c r="E45" s="46">
        <v>482</v>
      </c>
      <c r="F45" s="46">
        <v>0</v>
      </c>
      <c r="G45" s="46">
        <v>0</v>
      </c>
      <c r="H45" s="46">
        <v>0</v>
      </c>
      <c r="I45" s="46">
        <v>3478</v>
      </c>
      <c r="J45" s="46">
        <v>0</v>
      </c>
      <c r="K45" s="46">
        <v>24988</v>
      </c>
      <c r="L45" s="46">
        <v>0</v>
      </c>
      <c r="M45" s="46">
        <v>0</v>
      </c>
      <c r="N45" s="46">
        <f t="shared" si="11"/>
        <v>30850</v>
      </c>
      <c r="O45" s="47">
        <f t="shared" si="9"/>
        <v>19.562460367786937</v>
      </c>
      <c r="P45" s="9"/>
    </row>
    <row r="46" spans="1:16">
      <c r="A46" s="12"/>
      <c r="B46" s="25">
        <v>362</v>
      </c>
      <c r="C46" s="20" t="s">
        <v>52</v>
      </c>
      <c r="D46" s="46">
        <v>24360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24360</v>
      </c>
      <c r="O46" s="47">
        <f t="shared" si="9"/>
        <v>15.447051363348129</v>
      </c>
      <c r="P46" s="9"/>
    </row>
    <row r="47" spans="1:16">
      <c r="A47" s="12"/>
      <c r="B47" s="25">
        <v>364</v>
      </c>
      <c r="C47" s="20" t="s">
        <v>70</v>
      </c>
      <c r="D47" s="46">
        <v>1950</v>
      </c>
      <c r="E47" s="46">
        <v>0</v>
      </c>
      <c r="F47" s="46">
        <v>0</v>
      </c>
      <c r="G47" s="46">
        <v>0</v>
      </c>
      <c r="H47" s="46">
        <v>0</v>
      </c>
      <c r="I47" s="46">
        <v>1098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3048</v>
      </c>
      <c r="O47" s="47">
        <f t="shared" si="9"/>
        <v>1.9327837666455294</v>
      </c>
      <c r="P47" s="9"/>
    </row>
    <row r="48" spans="1:16">
      <c r="A48" s="12"/>
      <c r="B48" s="25">
        <v>366</v>
      </c>
      <c r="C48" s="20" t="s">
        <v>54</v>
      </c>
      <c r="D48" s="46">
        <v>2000</v>
      </c>
      <c r="E48" s="46">
        <v>1000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3000</v>
      </c>
      <c r="O48" s="47">
        <f t="shared" si="9"/>
        <v>1.9023462270133165</v>
      </c>
      <c r="P48" s="9"/>
    </row>
    <row r="49" spans="1:119">
      <c r="A49" s="12"/>
      <c r="B49" s="25">
        <v>368</v>
      </c>
      <c r="C49" s="20" t="s">
        <v>55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49177</v>
      </c>
      <c r="L49" s="46">
        <v>0</v>
      </c>
      <c r="M49" s="46">
        <v>0</v>
      </c>
      <c r="N49" s="46">
        <f t="shared" si="11"/>
        <v>49177</v>
      </c>
      <c r="O49" s="47">
        <f t="shared" si="9"/>
        <v>31.183893468611288</v>
      </c>
      <c r="P49" s="9"/>
    </row>
    <row r="50" spans="1:119">
      <c r="A50" s="12"/>
      <c r="B50" s="25">
        <v>369.9</v>
      </c>
      <c r="C50" s="20" t="s">
        <v>56</v>
      </c>
      <c r="D50" s="46">
        <v>38923</v>
      </c>
      <c r="E50" s="46">
        <v>3500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70367</v>
      </c>
      <c r="L50" s="46">
        <v>0</v>
      </c>
      <c r="M50" s="46">
        <v>0</v>
      </c>
      <c r="N50" s="46">
        <f t="shared" si="11"/>
        <v>112790</v>
      </c>
      <c r="O50" s="47">
        <f t="shared" si="9"/>
        <v>71.52187698161066</v>
      </c>
      <c r="P50" s="9"/>
    </row>
    <row r="51" spans="1:119" ht="15.6">
      <c r="A51" s="29" t="s">
        <v>40</v>
      </c>
      <c r="B51" s="30"/>
      <c r="C51" s="31"/>
      <c r="D51" s="32">
        <f t="shared" ref="D51:M51" si="13">SUM(D52:D53)</f>
        <v>27114</v>
      </c>
      <c r="E51" s="32">
        <f t="shared" si="13"/>
        <v>23792</v>
      </c>
      <c r="F51" s="32">
        <f t="shared" si="13"/>
        <v>0</v>
      </c>
      <c r="G51" s="32">
        <f t="shared" si="13"/>
        <v>0</v>
      </c>
      <c r="H51" s="32">
        <f t="shared" si="13"/>
        <v>0</v>
      </c>
      <c r="I51" s="32">
        <f t="shared" si="13"/>
        <v>0</v>
      </c>
      <c r="J51" s="32">
        <f t="shared" si="13"/>
        <v>0</v>
      </c>
      <c r="K51" s="32">
        <f t="shared" si="13"/>
        <v>0</v>
      </c>
      <c r="L51" s="32">
        <f t="shared" si="13"/>
        <v>0</v>
      </c>
      <c r="M51" s="32">
        <f t="shared" si="13"/>
        <v>0</v>
      </c>
      <c r="N51" s="32">
        <f t="shared" si="11"/>
        <v>50906</v>
      </c>
      <c r="O51" s="45">
        <f t="shared" si="9"/>
        <v>32.280279010779964</v>
      </c>
      <c r="P51" s="9"/>
    </row>
    <row r="52" spans="1:119">
      <c r="A52" s="12"/>
      <c r="B52" s="25">
        <v>381</v>
      </c>
      <c r="C52" s="20" t="s">
        <v>57</v>
      </c>
      <c r="D52" s="46">
        <v>0</v>
      </c>
      <c r="E52" s="46">
        <v>23792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23792</v>
      </c>
      <c r="O52" s="47">
        <f t="shared" si="9"/>
        <v>15.086873811033609</v>
      </c>
      <c r="P52" s="9"/>
    </row>
    <row r="53" spans="1:119" ht="15.6" thickBot="1">
      <c r="A53" s="12"/>
      <c r="B53" s="25">
        <v>383</v>
      </c>
      <c r="C53" s="20" t="s">
        <v>71</v>
      </c>
      <c r="D53" s="46">
        <v>27114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27114</v>
      </c>
      <c r="O53" s="47">
        <f t="shared" si="9"/>
        <v>17.193405199746355</v>
      </c>
      <c r="P53" s="9"/>
    </row>
    <row r="54" spans="1:119" ht="16.2" thickBot="1">
      <c r="A54" s="14" t="s">
        <v>46</v>
      </c>
      <c r="B54" s="23"/>
      <c r="C54" s="22"/>
      <c r="D54" s="15">
        <f t="shared" ref="D54:M54" si="14">SUM(D5,D14,D21,D33,D40,D44,D51)</f>
        <v>1937912</v>
      </c>
      <c r="E54" s="15">
        <f t="shared" si="14"/>
        <v>53743</v>
      </c>
      <c r="F54" s="15">
        <f t="shared" si="14"/>
        <v>0</v>
      </c>
      <c r="G54" s="15">
        <f t="shared" si="14"/>
        <v>0</v>
      </c>
      <c r="H54" s="15">
        <f t="shared" si="14"/>
        <v>0</v>
      </c>
      <c r="I54" s="15">
        <f t="shared" si="14"/>
        <v>2221467</v>
      </c>
      <c r="J54" s="15">
        <f t="shared" si="14"/>
        <v>0</v>
      </c>
      <c r="K54" s="15">
        <f t="shared" si="14"/>
        <v>144532</v>
      </c>
      <c r="L54" s="15">
        <f t="shared" si="14"/>
        <v>0</v>
      </c>
      <c r="M54" s="15">
        <f t="shared" si="14"/>
        <v>0</v>
      </c>
      <c r="N54" s="15">
        <f t="shared" si="11"/>
        <v>4357654</v>
      </c>
      <c r="O54" s="38">
        <f t="shared" si="9"/>
        <v>2763.2555485098287</v>
      </c>
      <c r="P54" s="6"/>
      <c r="Q54" s="2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</row>
    <row r="55" spans="1:119">
      <c r="A55" s="16"/>
      <c r="B55" s="18"/>
      <c r="C55" s="18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9"/>
    </row>
    <row r="56" spans="1:119">
      <c r="A56" s="40"/>
      <c r="B56" s="41"/>
      <c r="C56" s="41"/>
      <c r="D56" s="42"/>
      <c r="E56" s="42"/>
      <c r="F56" s="42"/>
      <c r="G56" s="42"/>
      <c r="H56" s="42"/>
      <c r="I56" s="42"/>
      <c r="J56" s="42"/>
      <c r="K56" s="42"/>
      <c r="L56" s="118" t="s">
        <v>72</v>
      </c>
      <c r="M56" s="118"/>
      <c r="N56" s="118"/>
      <c r="O56" s="43">
        <v>1577</v>
      </c>
    </row>
    <row r="57" spans="1:119">
      <c r="A57" s="119"/>
      <c r="B57" s="96"/>
      <c r="C57" s="96"/>
      <c r="D57" s="96"/>
      <c r="E57" s="96"/>
      <c r="F57" s="96"/>
      <c r="G57" s="96"/>
      <c r="H57" s="96"/>
      <c r="I57" s="96"/>
      <c r="J57" s="96"/>
      <c r="K57" s="96"/>
      <c r="L57" s="96"/>
      <c r="M57" s="96"/>
      <c r="N57" s="96"/>
      <c r="O57" s="97"/>
    </row>
    <row r="58" spans="1:119" ht="15.6" thickBot="1">
      <c r="A58" s="120" t="s">
        <v>80</v>
      </c>
      <c r="B58" s="99"/>
      <c r="C58" s="99"/>
      <c r="D58" s="99"/>
      <c r="E58" s="99"/>
      <c r="F58" s="99"/>
      <c r="G58" s="99"/>
      <c r="H58" s="99"/>
      <c r="I58" s="99"/>
      <c r="J58" s="99"/>
      <c r="K58" s="99"/>
      <c r="L58" s="99"/>
      <c r="M58" s="99"/>
      <c r="N58" s="99"/>
      <c r="O58" s="100"/>
    </row>
  </sheetData>
  <mergeCells count="10">
    <mergeCell ref="L56:N56"/>
    <mergeCell ref="A57:O57"/>
    <mergeCell ref="A58:O5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55"/>
  <sheetViews>
    <sheetView zoomScaleNormal="100"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60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21" t="s">
        <v>65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3.4" thickBot="1">
      <c r="A2" s="124" t="s">
        <v>47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58</v>
      </c>
      <c r="B3" s="108"/>
      <c r="C3" s="109"/>
      <c r="D3" s="128" t="s">
        <v>34</v>
      </c>
      <c r="E3" s="129"/>
      <c r="F3" s="129"/>
      <c r="G3" s="129"/>
      <c r="H3" s="130"/>
      <c r="I3" s="128" t="s">
        <v>35</v>
      </c>
      <c r="J3" s="130"/>
      <c r="K3" s="128" t="s">
        <v>37</v>
      </c>
      <c r="L3" s="130"/>
      <c r="M3" s="36"/>
      <c r="N3" s="37"/>
      <c r="O3" s="131" t="s">
        <v>63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59</v>
      </c>
      <c r="F4" s="34" t="s">
        <v>60</v>
      </c>
      <c r="G4" s="34" t="s">
        <v>61</v>
      </c>
      <c r="H4" s="34" t="s">
        <v>5</v>
      </c>
      <c r="I4" s="34" t="s">
        <v>6</v>
      </c>
      <c r="J4" s="35" t="s">
        <v>62</v>
      </c>
      <c r="K4" s="35" t="s">
        <v>7</v>
      </c>
      <c r="L4" s="35" t="s">
        <v>8</v>
      </c>
      <c r="M4" s="35" t="s">
        <v>9</v>
      </c>
      <c r="N4" s="35" t="s">
        <v>36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4" t="s">
        <v>1</v>
      </c>
      <c r="B5" s="26"/>
      <c r="C5" s="26"/>
      <c r="D5" s="27">
        <f t="shared" ref="D5:M5" si="0">SUM(D6:D13)</f>
        <v>852429</v>
      </c>
      <c r="E5" s="27">
        <f t="shared" si="0"/>
        <v>25182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877611</v>
      </c>
      <c r="O5" s="33">
        <f t="shared" ref="O5:O51" si="1">(N5/O$53)</f>
        <v>509.05510440835269</v>
      </c>
      <c r="P5" s="6"/>
    </row>
    <row r="6" spans="1:133">
      <c r="A6" s="12"/>
      <c r="B6" s="25">
        <v>311</v>
      </c>
      <c r="C6" s="20" t="s">
        <v>2</v>
      </c>
      <c r="D6" s="46">
        <v>549222</v>
      </c>
      <c r="E6" s="46">
        <v>25182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574404</v>
      </c>
      <c r="O6" s="47">
        <f t="shared" si="1"/>
        <v>333.18097447795822</v>
      </c>
      <c r="P6" s="9"/>
    </row>
    <row r="7" spans="1:133">
      <c r="A7" s="12"/>
      <c r="B7" s="25">
        <v>312.10000000000002</v>
      </c>
      <c r="C7" s="20" t="s">
        <v>10</v>
      </c>
      <c r="D7" s="46">
        <v>51619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51619</v>
      </c>
      <c r="O7" s="47">
        <f t="shared" si="1"/>
        <v>29.941415313225058</v>
      </c>
      <c r="P7" s="9"/>
    </row>
    <row r="8" spans="1:133">
      <c r="A8" s="12"/>
      <c r="B8" s="25">
        <v>314.10000000000002</v>
      </c>
      <c r="C8" s="20" t="s">
        <v>11</v>
      </c>
      <c r="D8" s="46">
        <v>98359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98359</v>
      </c>
      <c r="O8" s="47">
        <f t="shared" si="1"/>
        <v>57.05278422273782</v>
      </c>
      <c r="P8" s="9"/>
    </row>
    <row r="9" spans="1:133">
      <c r="A9" s="12"/>
      <c r="B9" s="25">
        <v>314.2</v>
      </c>
      <c r="C9" s="20" t="s">
        <v>13</v>
      </c>
      <c r="D9" s="46">
        <v>90782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90782</v>
      </c>
      <c r="O9" s="47">
        <f t="shared" si="1"/>
        <v>52.657772621809748</v>
      </c>
      <c r="P9" s="9"/>
    </row>
    <row r="10" spans="1:133">
      <c r="A10" s="12"/>
      <c r="B10" s="25">
        <v>314.3</v>
      </c>
      <c r="C10" s="20" t="s">
        <v>12</v>
      </c>
      <c r="D10" s="46">
        <v>27483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27483</v>
      </c>
      <c r="O10" s="47">
        <f t="shared" si="1"/>
        <v>15.941415313225058</v>
      </c>
      <c r="P10" s="9"/>
    </row>
    <row r="11" spans="1:133">
      <c r="A11" s="12"/>
      <c r="B11" s="25">
        <v>314.39999999999998</v>
      </c>
      <c r="C11" s="20" t="s">
        <v>14</v>
      </c>
      <c r="D11" s="46">
        <v>21279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21279</v>
      </c>
      <c r="O11" s="47">
        <f t="shared" si="1"/>
        <v>12.342807424593968</v>
      </c>
      <c r="P11" s="9"/>
    </row>
    <row r="12" spans="1:133">
      <c r="A12" s="12"/>
      <c r="B12" s="25">
        <v>314.8</v>
      </c>
      <c r="C12" s="20" t="s">
        <v>15</v>
      </c>
      <c r="D12" s="46">
        <v>1090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1090</v>
      </c>
      <c r="O12" s="47">
        <f t="shared" si="1"/>
        <v>0.63225058004640367</v>
      </c>
      <c r="P12" s="9"/>
    </row>
    <row r="13" spans="1:133">
      <c r="A13" s="12"/>
      <c r="B13" s="25">
        <v>316</v>
      </c>
      <c r="C13" s="20" t="s">
        <v>16</v>
      </c>
      <c r="D13" s="46">
        <v>12595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12595</v>
      </c>
      <c r="O13" s="47">
        <f t="shared" si="1"/>
        <v>7.3056844547563804</v>
      </c>
      <c r="P13" s="9"/>
    </row>
    <row r="14" spans="1:133" ht="15.6">
      <c r="A14" s="29" t="s">
        <v>17</v>
      </c>
      <c r="B14" s="30"/>
      <c r="C14" s="31"/>
      <c r="D14" s="32">
        <f t="shared" ref="D14:M14" si="3">SUM(D15:D19)</f>
        <v>128098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0" si="4">SUM(D14:M14)</f>
        <v>128098</v>
      </c>
      <c r="O14" s="45">
        <f t="shared" si="1"/>
        <v>74.302784222737813</v>
      </c>
      <c r="P14" s="10"/>
    </row>
    <row r="15" spans="1:133">
      <c r="A15" s="12"/>
      <c r="B15" s="25">
        <v>323.10000000000002</v>
      </c>
      <c r="C15" s="20" t="s">
        <v>18</v>
      </c>
      <c r="D15" s="46">
        <v>105707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105707</v>
      </c>
      <c r="O15" s="47">
        <f t="shared" si="1"/>
        <v>61.314965197215777</v>
      </c>
      <c r="P15" s="9"/>
    </row>
    <row r="16" spans="1:133">
      <c r="A16" s="12"/>
      <c r="B16" s="25">
        <v>323.7</v>
      </c>
      <c r="C16" s="20" t="s">
        <v>19</v>
      </c>
      <c r="D16" s="46">
        <v>13897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13897</v>
      </c>
      <c r="O16" s="47">
        <f t="shared" si="1"/>
        <v>8.0609048723897914</v>
      </c>
      <c r="P16" s="9"/>
    </row>
    <row r="17" spans="1:16">
      <c r="A17" s="12"/>
      <c r="B17" s="25">
        <v>324.07</v>
      </c>
      <c r="C17" s="20" t="s">
        <v>21</v>
      </c>
      <c r="D17" s="46">
        <v>500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500</v>
      </c>
      <c r="O17" s="47">
        <f t="shared" si="1"/>
        <v>0.29002320185614849</v>
      </c>
      <c r="P17" s="9"/>
    </row>
    <row r="18" spans="1:16">
      <c r="A18" s="12"/>
      <c r="B18" s="25">
        <v>324.11</v>
      </c>
      <c r="C18" s="20" t="s">
        <v>20</v>
      </c>
      <c r="D18" s="46">
        <v>1000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1000</v>
      </c>
      <c r="O18" s="47">
        <f t="shared" si="1"/>
        <v>0.58004640371229699</v>
      </c>
      <c r="P18" s="9"/>
    </row>
    <row r="19" spans="1:16">
      <c r="A19" s="12"/>
      <c r="B19" s="25">
        <v>329</v>
      </c>
      <c r="C19" s="20" t="s">
        <v>22</v>
      </c>
      <c r="D19" s="46">
        <v>6994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6994</v>
      </c>
      <c r="O19" s="47">
        <f t="shared" si="1"/>
        <v>4.0568445475638049</v>
      </c>
      <c r="P19" s="9"/>
    </row>
    <row r="20" spans="1:16" ht="15.6">
      <c r="A20" s="29" t="s">
        <v>23</v>
      </c>
      <c r="B20" s="30"/>
      <c r="C20" s="31"/>
      <c r="D20" s="32">
        <f t="shared" ref="D20:M20" si="5">SUM(D21:D31)</f>
        <v>333723</v>
      </c>
      <c r="E20" s="32">
        <f t="shared" si="5"/>
        <v>0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150353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4">
        <f t="shared" si="4"/>
        <v>484076</v>
      </c>
      <c r="O20" s="45">
        <f t="shared" si="1"/>
        <v>280.7865429234339</v>
      </c>
      <c r="P20" s="10"/>
    </row>
    <row r="21" spans="1:16">
      <c r="A21" s="12"/>
      <c r="B21" s="25">
        <v>331.31</v>
      </c>
      <c r="C21" s="20" t="s">
        <v>25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150353</v>
      </c>
      <c r="J21" s="46">
        <v>0</v>
      </c>
      <c r="K21" s="46">
        <v>0</v>
      </c>
      <c r="L21" s="46">
        <v>0</v>
      </c>
      <c r="M21" s="46">
        <v>0</v>
      </c>
      <c r="N21" s="46">
        <f t="shared" ref="N21:N29" si="6">SUM(D21:M21)</f>
        <v>150353</v>
      </c>
      <c r="O21" s="47">
        <f t="shared" si="1"/>
        <v>87.211716937354993</v>
      </c>
      <c r="P21" s="9"/>
    </row>
    <row r="22" spans="1:16">
      <c r="A22" s="12"/>
      <c r="B22" s="25">
        <v>331.7</v>
      </c>
      <c r="C22" s="20" t="s">
        <v>24</v>
      </c>
      <c r="D22" s="46">
        <v>36822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36822</v>
      </c>
      <c r="O22" s="47">
        <f t="shared" si="1"/>
        <v>21.358468677494198</v>
      </c>
      <c r="P22" s="9"/>
    </row>
    <row r="23" spans="1:16">
      <c r="A23" s="12"/>
      <c r="B23" s="25">
        <v>334.7</v>
      </c>
      <c r="C23" s="20" t="s">
        <v>26</v>
      </c>
      <c r="D23" s="46">
        <v>31000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31000</v>
      </c>
      <c r="O23" s="47">
        <f t="shared" si="1"/>
        <v>17.981438515081205</v>
      </c>
      <c r="P23" s="9"/>
    </row>
    <row r="24" spans="1:16">
      <c r="A24" s="12"/>
      <c r="B24" s="25">
        <v>335.12</v>
      </c>
      <c r="C24" s="20" t="s">
        <v>27</v>
      </c>
      <c r="D24" s="46">
        <v>66546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66546</v>
      </c>
      <c r="O24" s="47">
        <f t="shared" si="1"/>
        <v>38.599767981438518</v>
      </c>
      <c r="P24" s="9"/>
    </row>
    <row r="25" spans="1:16">
      <c r="A25" s="12"/>
      <c r="B25" s="25">
        <v>335.14</v>
      </c>
      <c r="C25" s="20" t="s">
        <v>28</v>
      </c>
      <c r="D25" s="46">
        <v>2948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2948</v>
      </c>
      <c r="O25" s="47">
        <f t="shared" si="1"/>
        <v>1.7099767981438516</v>
      </c>
      <c r="P25" s="9"/>
    </row>
    <row r="26" spans="1:16">
      <c r="A26" s="12"/>
      <c r="B26" s="25">
        <v>335.15</v>
      </c>
      <c r="C26" s="20" t="s">
        <v>29</v>
      </c>
      <c r="D26" s="46">
        <v>1677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1677</v>
      </c>
      <c r="O26" s="47">
        <f t="shared" si="1"/>
        <v>0.97273781902552203</v>
      </c>
      <c r="P26" s="9"/>
    </row>
    <row r="27" spans="1:16">
      <c r="A27" s="12"/>
      <c r="B27" s="25">
        <v>335.18</v>
      </c>
      <c r="C27" s="20" t="s">
        <v>30</v>
      </c>
      <c r="D27" s="46">
        <v>60394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60394</v>
      </c>
      <c r="O27" s="47">
        <f t="shared" si="1"/>
        <v>35.031322505800468</v>
      </c>
      <c r="P27" s="9"/>
    </row>
    <row r="28" spans="1:16">
      <c r="A28" s="12"/>
      <c r="B28" s="25">
        <v>335.19</v>
      </c>
      <c r="C28" s="20" t="s">
        <v>41</v>
      </c>
      <c r="D28" s="46">
        <v>113616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113616</v>
      </c>
      <c r="O28" s="47">
        <f t="shared" si="1"/>
        <v>65.902552204176331</v>
      </c>
      <c r="P28" s="9"/>
    </row>
    <row r="29" spans="1:16">
      <c r="A29" s="12"/>
      <c r="B29" s="25">
        <v>335.49</v>
      </c>
      <c r="C29" s="20" t="s">
        <v>31</v>
      </c>
      <c r="D29" s="46">
        <v>14472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14472</v>
      </c>
      <c r="O29" s="47">
        <f t="shared" si="1"/>
        <v>8.3944315545243615</v>
      </c>
      <c r="P29" s="9"/>
    </row>
    <row r="30" spans="1:16">
      <c r="A30" s="12"/>
      <c r="B30" s="25">
        <v>338</v>
      </c>
      <c r="C30" s="20" t="s">
        <v>32</v>
      </c>
      <c r="D30" s="46">
        <v>1248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51" si="7">SUM(D30:M30)</f>
        <v>1248</v>
      </c>
      <c r="O30" s="47">
        <f t="shared" si="1"/>
        <v>0.72389791183294661</v>
      </c>
      <c r="P30" s="9"/>
    </row>
    <row r="31" spans="1:16">
      <c r="A31" s="12"/>
      <c r="B31" s="25">
        <v>339</v>
      </c>
      <c r="C31" s="20" t="s">
        <v>33</v>
      </c>
      <c r="D31" s="46">
        <v>5000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5000</v>
      </c>
      <c r="O31" s="47">
        <f t="shared" si="1"/>
        <v>2.9002320185614847</v>
      </c>
      <c r="P31" s="9"/>
    </row>
    <row r="32" spans="1:16" ht="15.6">
      <c r="A32" s="29" t="s">
        <v>38</v>
      </c>
      <c r="B32" s="30"/>
      <c r="C32" s="31"/>
      <c r="D32" s="32">
        <f t="shared" ref="D32:M32" si="8">SUM(D33:D37)</f>
        <v>2333</v>
      </c>
      <c r="E32" s="32">
        <f t="shared" si="8"/>
        <v>0</v>
      </c>
      <c r="F32" s="32">
        <f t="shared" si="8"/>
        <v>0</v>
      </c>
      <c r="G32" s="32">
        <f t="shared" si="8"/>
        <v>0</v>
      </c>
      <c r="H32" s="32">
        <f t="shared" si="8"/>
        <v>0</v>
      </c>
      <c r="I32" s="32">
        <f t="shared" si="8"/>
        <v>1765306</v>
      </c>
      <c r="J32" s="32">
        <f t="shared" si="8"/>
        <v>0</v>
      </c>
      <c r="K32" s="32">
        <f t="shared" si="8"/>
        <v>0</v>
      </c>
      <c r="L32" s="32">
        <f t="shared" si="8"/>
        <v>0</v>
      </c>
      <c r="M32" s="32">
        <f t="shared" si="8"/>
        <v>0</v>
      </c>
      <c r="N32" s="32">
        <f t="shared" si="7"/>
        <v>1767639</v>
      </c>
      <c r="O32" s="45">
        <f t="shared" si="1"/>
        <v>1025.312645011601</v>
      </c>
      <c r="P32" s="10"/>
    </row>
    <row r="33" spans="1:16">
      <c r="A33" s="12"/>
      <c r="B33" s="25">
        <v>341.9</v>
      </c>
      <c r="C33" s="20" t="s">
        <v>42</v>
      </c>
      <c r="D33" s="46">
        <v>2269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2269</v>
      </c>
      <c r="O33" s="47">
        <f t="shared" si="1"/>
        <v>1.3161252900232019</v>
      </c>
      <c r="P33" s="9"/>
    </row>
    <row r="34" spans="1:16">
      <c r="A34" s="12"/>
      <c r="B34" s="25">
        <v>343.2</v>
      </c>
      <c r="C34" s="20" t="s">
        <v>43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823946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823946</v>
      </c>
      <c r="O34" s="47">
        <f t="shared" si="1"/>
        <v>477.92691415313226</v>
      </c>
      <c r="P34" s="9"/>
    </row>
    <row r="35" spans="1:16">
      <c r="A35" s="12"/>
      <c r="B35" s="25">
        <v>343.4</v>
      </c>
      <c r="C35" s="20" t="s">
        <v>44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87529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87529</v>
      </c>
      <c r="O35" s="47">
        <f t="shared" si="1"/>
        <v>50.77088167053364</v>
      </c>
      <c r="P35" s="9"/>
    </row>
    <row r="36" spans="1:16">
      <c r="A36" s="12"/>
      <c r="B36" s="25">
        <v>343.5</v>
      </c>
      <c r="C36" s="20" t="s">
        <v>45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853831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853831</v>
      </c>
      <c r="O36" s="47">
        <f t="shared" si="1"/>
        <v>495.26160092807424</v>
      </c>
      <c r="P36" s="9"/>
    </row>
    <row r="37" spans="1:16">
      <c r="A37" s="12"/>
      <c r="B37" s="25">
        <v>349</v>
      </c>
      <c r="C37" s="20" t="s">
        <v>0</v>
      </c>
      <c r="D37" s="46">
        <v>64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64</v>
      </c>
      <c r="O37" s="47">
        <f t="shared" si="1"/>
        <v>3.7122969837587005E-2</v>
      </c>
      <c r="P37" s="9"/>
    </row>
    <row r="38" spans="1:16" ht="15.6">
      <c r="A38" s="29" t="s">
        <v>39</v>
      </c>
      <c r="B38" s="30"/>
      <c r="C38" s="31"/>
      <c r="D38" s="32">
        <f t="shared" ref="D38:M38" si="9">SUM(D39:D41)</f>
        <v>10590</v>
      </c>
      <c r="E38" s="32">
        <f t="shared" si="9"/>
        <v>0</v>
      </c>
      <c r="F38" s="32">
        <f t="shared" si="9"/>
        <v>0</v>
      </c>
      <c r="G38" s="32">
        <f t="shared" si="9"/>
        <v>0</v>
      </c>
      <c r="H38" s="32">
        <f t="shared" si="9"/>
        <v>0</v>
      </c>
      <c r="I38" s="32">
        <f t="shared" si="9"/>
        <v>0</v>
      </c>
      <c r="J38" s="32">
        <f t="shared" si="9"/>
        <v>0</v>
      </c>
      <c r="K38" s="32">
        <f t="shared" si="9"/>
        <v>0</v>
      </c>
      <c r="L38" s="32">
        <f t="shared" si="9"/>
        <v>0</v>
      </c>
      <c r="M38" s="32">
        <f t="shared" si="9"/>
        <v>0</v>
      </c>
      <c r="N38" s="32">
        <f t="shared" si="7"/>
        <v>10590</v>
      </c>
      <c r="O38" s="45">
        <f t="shared" si="1"/>
        <v>6.1426914153132248</v>
      </c>
      <c r="P38" s="10"/>
    </row>
    <row r="39" spans="1:16">
      <c r="A39" s="13"/>
      <c r="B39" s="39">
        <v>351.4</v>
      </c>
      <c r="C39" s="21" t="s">
        <v>48</v>
      </c>
      <c r="D39" s="46">
        <v>601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601</v>
      </c>
      <c r="O39" s="47">
        <f t="shared" si="1"/>
        <v>0.34860788863109049</v>
      </c>
      <c r="P39" s="9"/>
    </row>
    <row r="40" spans="1:16">
      <c r="A40" s="13"/>
      <c r="B40" s="39">
        <v>354</v>
      </c>
      <c r="C40" s="21" t="s">
        <v>49</v>
      </c>
      <c r="D40" s="46">
        <v>1495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1495</v>
      </c>
      <c r="O40" s="47">
        <f t="shared" si="1"/>
        <v>0.86716937354988399</v>
      </c>
      <c r="P40" s="9"/>
    </row>
    <row r="41" spans="1:16">
      <c r="A41" s="13"/>
      <c r="B41" s="39">
        <v>359</v>
      </c>
      <c r="C41" s="21" t="s">
        <v>50</v>
      </c>
      <c r="D41" s="46">
        <v>8494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8494</v>
      </c>
      <c r="O41" s="47">
        <f t="shared" si="1"/>
        <v>4.9269141531322509</v>
      </c>
      <c r="P41" s="9"/>
    </row>
    <row r="42" spans="1:16" ht="15.6">
      <c r="A42" s="29" t="s">
        <v>3</v>
      </c>
      <c r="B42" s="30"/>
      <c r="C42" s="31"/>
      <c r="D42" s="32">
        <f t="shared" ref="D42:M42" si="10">SUM(D43:D48)</f>
        <v>80082</v>
      </c>
      <c r="E42" s="32">
        <f t="shared" si="10"/>
        <v>3937</v>
      </c>
      <c r="F42" s="32">
        <f t="shared" si="10"/>
        <v>0</v>
      </c>
      <c r="G42" s="32">
        <f t="shared" si="10"/>
        <v>0</v>
      </c>
      <c r="H42" s="32">
        <f t="shared" si="10"/>
        <v>0</v>
      </c>
      <c r="I42" s="32">
        <f t="shared" si="10"/>
        <v>5568</v>
      </c>
      <c r="J42" s="32">
        <f t="shared" si="10"/>
        <v>0</v>
      </c>
      <c r="K42" s="32">
        <f t="shared" si="10"/>
        <v>100999</v>
      </c>
      <c r="L42" s="32">
        <f t="shared" si="10"/>
        <v>0</v>
      </c>
      <c r="M42" s="32">
        <f t="shared" si="10"/>
        <v>0</v>
      </c>
      <c r="N42" s="32">
        <f t="shared" si="7"/>
        <v>190586</v>
      </c>
      <c r="O42" s="45">
        <f t="shared" si="1"/>
        <v>110.54872389791183</v>
      </c>
      <c r="P42" s="10"/>
    </row>
    <row r="43" spans="1:16">
      <c r="A43" s="12"/>
      <c r="B43" s="25">
        <v>361.1</v>
      </c>
      <c r="C43" s="20" t="s">
        <v>51</v>
      </c>
      <c r="D43" s="46">
        <v>2584</v>
      </c>
      <c r="E43" s="46">
        <v>992</v>
      </c>
      <c r="F43" s="46">
        <v>0</v>
      </c>
      <c r="G43" s="46">
        <v>0</v>
      </c>
      <c r="H43" s="46">
        <v>0</v>
      </c>
      <c r="I43" s="46">
        <v>3456</v>
      </c>
      <c r="J43" s="46">
        <v>0</v>
      </c>
      <c r="K43" s="46">
        <v>19457</v>
      </c>
      <c r="L43" s="46">
        <v>0</v>
      </c>
      <c r="M43" s="46">
        <v>0</v>
      </c>
      <c r="N43" s="46">
        <f t="shared" si="7"/>
        <v>26489</v>
      </c>
      <c r="O43" s="47">
        <f t="shared" si="1"/>
        <v>15.364849187935034</v>
      </c>
      <c r="P43" s="9"/>
    </row>
    <row r="44" spans="1:16">
      <c r="A44" s="12"/>
      <c r="B44" s="25">
        <v>362</v>
      </c>
      <c r="C44" s="20" t="s">
        <v>52</v>
      </c>
      <c r="D44" s="46">
        <v>26000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7"/>
        <v>26000</v>
      </c>
      <c r="O44" s="47">
        <f t="shared" si="1"/>
        <v>15.081206496519721</v>
      </c>
      <c r="P44" s="9"/>
    </row>
    <row r="45" spans="1:16">
      <c r="A45" s="12"/>
      <c r="B45" s="25">
        <v>365</v>
      </c>
      <c r="C45" s="20" t="s">
        <v>53</v>
      </c>
      <c r="D45" s="46">
        <v>908</v>
      </c>
      <c r="E45" s="46">
        <v>0</v>
      </c>
      <c r="F45" s="46">
        <v>0</v>
      </c>
      <c r="G45" s="46">
        <v>0</v>
      </c>
      <c r="H45" s="46">
        <v>0</v>
      </c>
      <c r="I45" s="46">
        <v>2112</v>
      </c>
      <c r="J45" s="46">
        <v>0</v>
      </c>
      <c r="K45" s="46">
        <v>0</v>
      </c>
      <c r="L45" s="46">
        <v>0</v>
      </c>
      <c r="M45" s="46">
        <v>0</v>
      </c>
      <c r="N45" s="46">
        <f t="shared" si="7"/>
        <v>3020</v>
      </c>
      <c r="O45" s="47">
        <f t="shared" si="1"/>
        <v>1.7517401392111369</v>
      </c>
      <c r="P45" s="9"/>
    </row>
    <row r="46" spans="1:16">
      <c r="A46" s="12"/>
      <c r="B46" s="25">
        <v>366</v>
      </c>
      <c r="C46" s="20" t="s">
        <v>54</v>
      </c>
      <c r="D46" s="46">
        <v>860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7"/>
        <v>860</v>
      </c>
      <c r="O46" s="47">
        <f t="shared" si="1"/>
        <v>0.49883990719257543</v>
      </c>
      <c r="P46" s="9"/>
    </row>
    <row r="47" spans="1:16">
      <c r="A47" s="12"/>
      <c r="B47" s="25">
        <v>368</v>
      </c>
      <c r="C47" s="20" t="s">
        <v>55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56527</v>
      </c>
      <c r="L47" s="46">
        <v>0</v>
      </c>
      <c r="M47" s="46">
        <v>0</v>
      </c>
      <c r="N47" s="46">
        <f t="shared" si="7"/>
        <v>56527</v>
      </c>
      <c r="O47" s="47">
        <f t="shared" si="1"/>
        <v>32.788283062645014</v>
      </c>
      <c r="P47" s="9"/>
    </row>
    <row r="48" spans="1:16">
      <c r="A48" s="12"/>
      <c r="B48" s="25">
        <v>369.9</v>
      </c>
      <c r="C48" s="20" t="s">
        <v>56</v>
      </c>
      <c r="D48" s="46">
        <v>49730</v>
      </c>
      <c r="E48" s="46">
        <v>2945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25015</v>
      </c>
      <c r="L48" s="46">
        <v>0</v>
      </c>
      <c r="M48" s="46">
        <v>0</v>
      </c>
      <c r="N48" s="46">
        <f t="shared" si="7"/>
        <v>77690</v>
      </c>
      <c r="O48" s="47">
        <f t="shared" si="1"/>
        <v>45.063805104408353</v>
      </c>
      <c r="P48" s="9"/>
    </row>
    <row r="49" spans="1:119" ht="15.6">
      <c r="A49" s="29" t="s">
        <v>40</v>
      </c>
      <c r="B49" s="30"/>
      <c r="C49" s="31"/>
      <c r="D49" s="32">
        <f t="shared" ref="D49:M49" si="11">SUM(D50:D50)</f>
        <v>173597</v>
      </c>
      <c r="E49" s="32">
        <f t="shared" si="11"/>
        <v>23995</v>
      </c>
      <c r="F49" s="32">
        <f t="shared" si="11"/>
        <v>0</v>
      </c>
      <c r="G49" s="32">
        <f t="shared" si="11"/>
        <v>0</v>
      </c>
      <c r="H49" s="32">
        <f t="shared" si="11"/>
        <v>0</v>
      </c>
      <c r="I49" s="32">
        <f t="shared" si="11"/>
        <v>6630</v>
      </c>
      <c r="J49" s="32">
        <f t="shared" si="11"/>
        <v>0</v>
      </c>
      <c r="K49" s="32">
        <f t="shared" si="11"/>
        <v>0</v>
      </c>
      <c r="L49" s="32">
        <f t="shared" si="11"/>
        <v>0</v>
      </c>
      <c r="M49" s="32">
        <f t="shared" si="11"/>
        <v>0</v>
      </c>
      <c r="N49" s="32">
        <f t="shared" si="7"/>
        <v>204222</v>
      </c>
      <c r="O49" s="45">
        <f t="shared" si="1"/>
        <v>118.45823665893272</v>
      </c>
      <c r="P49" s="9"/>
    </row>
    <row r="50" spans="1:119" ht="15.6" thickBot="1">
      <c r="A50" s="12"/>
      <c r="B50" s="25">
        <v>381</v>
      </c>
      <c r="C50" s="20" t="s">
        <v>57</v>
      </c>
      <c r="D50" s="46">
        <v>173597</v>
      </c>
      <c r="E50" s="46">
        <v>23995</v>
      </c>
      <c r="F50" s="46">
        <v>0</v>
      </c>
      <c r="G50" s="46">
        <v>0</v>
      </c>
      <c r="H50" s="46">
        <v>0</v>
      </c>
      <c r="I50" s="46">
        <v>6630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7"/>
        <v>204222</v>
      </c>
      <c r="O50" s="47">
        <f t="shared" si="1"/>
        <v>118.45823665893272</v>
      </c>
      <c r="P50" s="9"/>
    </row>
    <row r="51" spans="1:119" ht="16.2" thickBot="1">
      <c r="A51" s="14" t="s">
        <v>46</v>
      </c>
      <c r="B51" s="23"/>
      <c r="C51" s="22"/>
      <c r="D51" s="15">
        <f t="shared" ref="D51:M51" si="12">SUM(D5,D14,D20,D32,D38,D42,D49)</f>
        <v>1580852</v>
      </c>
      <c r="E51" s="15">
        <f t="shared" si="12"/>
        <v>53114</v>
      </c>
      <c r="F51" s="15">
        <f t="shared" si="12"/>
        <v>0</v>
      </c>
      <c r="G51" s="15">
        <f t="shared" si="12"/>
        <v>0</v>
      </c>
      <c r="H51" s="15">
        <f t="shared" si="12"/>
        <v>0</v>
      </c>
      <c r="I51" s="15">
        <f t="shared" si="12"/>
        <v>1927857</v>
      </c>
      <c r="J51" s="15">
        <f t="shared" si="12"/>
        <v>0</v>
      </c>
      <c r="K51" s="15">
        <f t="shared" si="12"/>
        <v>100999</v>
      </c>
      <c r="L51" s="15">
        <f t="shared" si="12"/>
        <v>0</v>
      </c>
      <c r="M51" s="15">
        <f t="shared" si="12"/>
        <v>0</v>
      </c>
      <c r="N51" s="15">
        <f t="shared" si="7"/>
        <v>3662822</v>
      </c>
      <c r="O51" s="38">
        <f t="shared" si="1"/>
        <v>2124.6067285382833</v>
      </c>
      <c r="P51" s="6"/>
      <c r="Q51" s="2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</row>
    <row r="52" spans="1:119">
      <c r="A52" s="16"/>
      <c r="B52" s="18"/>
      <c r="C52" s="18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9"/>
    </row>
    <row r="53" spans="1:119">
      <c r="A53" s="40"/>
      <c r="B53" s="41"/>
      <c r="C53" s="41"/>
      <c r="D53" s="42"/>
      <c r="E53" s="42"/>
      <c r="F53" s="42"/>
      <c r="G53" s="42"/>
      <c r="H53" s="42"/>
      <c r="I53" s="42"/>
      <c r="J53" s="42"/>
      <c r="K53" s="42"/>
      <c r="L53" s="118" t="s">
        <v>64</v>
      </c>
      <c r="M53" s="118"/>
      <c r="N53" s="118"/>
      <c r="O53" s="43">
        <v>1724</v>
      </c>
    </row>
    <row r="54" spans="1:119">
      <c r="A54" s="119"/>
      <c r="B54" s="96"/>
      <c r="C54" s="96"/>
      <c r="D54" s="96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7"/>
    </row>
    <row r="55" spans="1:119" ht="15.6" thickBot="1">
      <c r="A55" s="120" t="s">
        <v>80</v>
      </c>
      <c r="B55" s="99"/>
      <c r="C55" s="99"/>
      <c r="D55" s="99"/>
      <c r="E55" s="99"/>
      <c r="F55" s="99"/>
      <c r="G55" s="99"/>
      <c r="H55" s="99"/>
      <c r="I55" s="99"/>
      <c r="J55" s="99"/>
      <c r="K55" s="99"/>
      <c r="L55" s="99"/>
      <c r="M55" s="99"/>
      <c r="N55" s="99"/>
      <c r="O55" s="100"/>
    </row>
  </sheetData>
  <mergeCells count="10">
    <mergeCell ref="A55:O55"/>
    <mergeCell ref="A1:O1"/>
    <mergeCell ref="D3:H3"/>
    <mergeCell ref="I3:J3"/>
    <mergeCell ref="K3:L3"/>
    <mergeCell ref="O3:O4"/>
    <mergeCell ref="A2:O2"/>
    <mergeCell ref="A3:C4"/>
    <mergeCell ref="A54:O54"/>
    <mergeCell ref="L53:N53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57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60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21" t="s">
        <v>65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3.4" thickBot="1">
      <c r="A2" s="124" t="s">
        <v>94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58</v>
      </c>
      <c r="B3" s="108"/>
      <c r="C3" s="109"/>
      <c r="D3" s="128" t="s">
        <v>34</v>
      </c>
      <c r="E3" s="129"/>
      <c r="F3" s="129"/>
      <c r="G3" s="129"/>
      <c r="H3" s="130"/>
      <c r="I3" s="128" t="s">
        <v>35</v>
      </c>
      <c r="J3" s="130"/>
      <c r="K3" s="128" t="s">
        <v>37</v>
      </c>
      <c r="L3" s="130"/>
      <c r="M3" s="36"/>
      <c r="N3" s="37"/>
      <c r="O3" s="131" t="s">
        <v>63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59</v>
      </c>
      <c r="F4" s="34" t="s">
        <v>60</v>
      </c>
      <c r="G4" s="34" t="s">
        <v>61</v>
      </c>
      <c r="H4" s="34" t="s">
        <v>5</v>
      </c>
      <c r="I4" s="34" t="s">
        <v>6</v>
      </c>
      <c r="J4" s="35" t="s">
        <v>62</v>
      </c>
      <c r="K4" s="35" t="s">
        <v>7</v>
      </c>
      <c r="L4" s="35" t="s">
        <v>8</v>
      </c>
      <c r="M4" s="35" t="s">
        <v>9</v>
      </c>
      <c r="N4" s="35" t="s">
        <v>36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4" t="s">
        <v>1</v>
      </c>
      <c r="B5" s="26"/>
      <c r="C5" s="26"/>
      <c r="D5" s="27">
        <f t="shared" ref="D5:M5" si="0">SUM(D6:D13)</f>
        <v>819887</v>
      </c>
      <c r="E5" s="27">
        <f t="shared" si="0"/>
        <v>27079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846966</v>
      </c>
      <c r="O5" s="33">
        <f t="shared" ref="O5:O36" si="1">(N5/O$55)</f>
        <v>486.20321469575202</v>
      </c>
      <c r="P5" s="6"/>
    </row>
    <row r="6" spans="1:133">
      <c r="A6" s="12"/>
      <c r="B6" s="25">
        <v>311</v>
      </c>
      <c r="C6" s="20" t="s">
        <v>2</v>
      </c>
      <c r="D6" s="46">
        <v>562894</v>
      </c>
      <c r="E6" s="46">
        <v>27079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589973</v>
      </c>
      <c r="O6" s="47">
        <f t="shared" si="1"/>
        <v>338.67566016073476</v>
      </c>
      <c r="P6" s="9"/>
    </row>
    <row r="7" spans="1:133">
      <c r="A7" s="12"/>
      <c r="B7" s="25">
        <v>312.10000000000002</v>
      </c>
      <c r="C7" s="20" t="s">
        <v>10</v>
      </c>
      <c r="D7" s="46">
        <v>54989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54989</v>
      </c>
      <c r="O7" s="47">
        <f t="shared" si="1"/>
        <v>31.566590126291619</v>
      </c>
      <c r="P7" s="9"/>
    </row>
    <row r="8" spans="1:133">
      <c r="A8" s="12"/>
      <c r="B8" s="25">
        <v>314.10000000000002</v>
      </c>
      <c r="C8" s="20" t="s">
        <v>11</v>
      </c>
      <c r="D8" s="46">
        <v>58611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58611</v>
      </c>
      <c r="O8" s="47">
        <f t="shared" si="1"/>
        <v>33.645809414466129</v>
      </c>
      <c r="P8" s="9"/>
    </row>
    <row r="9" spans="1:133">
      <c r="A9" s="12"/>
      <c r="B9" s="25">
        <v>314.2</v>
      </c>
      <c r="C9" s="20" t="s">
        <v>13</v>
      </c>
      <c r="D9" s="46">
        <v>70603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70603</v>
      </c>
      <c r="O9" s="47">
        <f t="shared" si="1"/>
        <v>40.529850746268657</v>
      </c>
      <c r="P9" s="9"/>
    </row>
    <row r="10" spans="1:133">
      <c r="A10" s="12"/>
      <c r="B10" s="25">
        <v>314.3</v>
      </c>
      <c r="C10" s="20" t="s">
        <v>12</v>
      </c>
      <c r="D10" s="46">
        <v>32523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32523</v>
      </c>
      <c r="O10" s="47">
        <f t="shared" si="1"/>
        <v>18.669919632606199</v>
      </c>
      <c r="P10" s="9"/>
    </row>
    <row r="11" spans="1:133">
      <c r="A11" s="12"/>
      <c r="B11" s="25">
        <v>314.39999999999998</v>
      </c>
      <c r="C11" s="20" t="s">
        <v>14</v>
      </c>
      <c r="D11" s="46">
        <v>22591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22591</v>
      </c>
      <c r="O11" s="47">
        <f t="shared" si="1"/>
        <v>12.968427095292768</v>
      </c>
      <c r="P11" s="9"/>
    </row>
    <row r="12" spans="1:133">
      <c r="A12" s="12"/>
      <c r="B12" s="25">
        <v>314.8</v>
      </c>
      <c r="C12" s="20" t="s">
        <v>15</v>
      </c>
      <c r="D12" s="46">
        <v>2128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2128</v>
      </c>
      <c r="O12" s="47">
        <f t="shared" si="1"/>
        <v>1.2215843857634903</v>
      </c>
      <c r="P12" s="9"/>
    </row>
    <row r="13" spans="1:133">
      <c r="A13" s="12"/>
      <c r="B13" s="25">
        <v>316</v>
      </c>
      <c r="C13" s="20" t="s">
        <v>16</v>
      </c>
      <c r="D13" s="46">
        <v>15548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15548</v>
      </c>
      <c r="O13" s="47">
        <f t="shared" si="1"/>
        <v>8.9253731343283587</v>
      </c>
      <c r="P13" s="9"/>
    </row>
    <row r="14" spans="1:133" ht="15.6">
      <c r="A14" s="29" t="s">
        <v>95</v>
      </c>
      <c r="B14" s="30"/>
      <c r="C14" s="31"/>
      <c r="D14" s="32">
        <f t="shared" ref="D14:M14" si="3">SUM(D15:D17)</f>
        <v>123378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>SUM(D14:M14)</f>
        <v>123378</v>
      </c>
      <c r="O14" s="45">
        <f t="shared" si="1"/>
        <v>70.825487944890924</v>
      </c>
      <c r="P14" s="10"/>
    </row>
    <row r="15" spans="1:133">
      <c r="A15" s="12"/>
      <c r="B15" s="25">
        <v>323.10000000000002</v>
      </c>
      <c r="C15" s="20" t="s">
        <v>18</v>
      </c>
      <c r="D15" s="46">
        <v>102486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102486</v>
      </c>
      <c r="O15" s="47">
        <f t="shared" si="1"/>
        <v>58.832376578645238</v>
      </c>
      <c r="P15" s="9"/>
    </row>
    <row r="16" spans="1:133">
      <c r="A16" s="12"/>
      <c r="B16" s="25">
        <v>323.7</v>
      </c>
      <c r="C16" s="20" t="s">
        <v>19</v>
      </c>
      <c r="D16" s="46">
        <v>13462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13462</v>
      </c>
      <c r="O16" s="47">
        <f t="shared" si="1"/>
        <v>7.7278989667049371</v>
      </c>
      <c r="P16" s="9"/>
    </row>
    <row r="17" spans="1:16">
      <c r="A17" s="12"/>
      <c r="B17" s="25">
        <v>329</v>
      </c>
      <c r="C17" s="20" t="s">
        <v>96</v>
      </c>
      <c r="D17" s="46">
        <v>7430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7430</v>
      </c>
      <c r="O17" s="47">
        <f t="shared" si="1"/>
        <v>4.2652123995407578</v>
      </c>
      <c r="P17" s="9"/>
    </row>
    <row r="18" spans="1:16" ht="15.6">
      <c r="A18" s="29" t="s">
        <v>23</v>
      </c>
      <c r="B18" s="30"/>
      <c r="C18" s="31"/>
      <c r="D18" s="32">
        <f t="shared" ref="D18:M18" si="4">SUM(D19:D29)</f>
        <v>852236</v>
      </c>
      <c r="E18" s="32">
        <f t="shared" si="4"/>
        <v>0</v>
      </c>
      <c r="F18" s="32">
        <f t="shared" si="4"/>
        <v>0</v>
      </c>
      <c r="G18" s="32">
        <f t="shared" si="4"/>
        <v>0</v>
      </c>
      <c r="H18" s="32">
        <f t="shared" si="4"/>
        <v>0</v>
      </c>
      <c r="I18" s="32">
        <f t="shared" si="4"/>
        <v>70000</v>
      </c>
      <c r="J18" s="32">
        <f t="shared" si="4"/>
        <v>0</v>
      </c>
      <c r="K18" s="32">
        <f t="shared" si="4"/>
        <v>0</v>
      </c>
      <c r="L18" s="32">
        <f t="shared" si="4"/>
        <v>0</v>
      </c>
      <c r="M18" s="32">
        <f t="shared" si="4"/>
        <v>0</v>
      </c>
      <c r="N18" s="44">
        <f>SUM(D18:M18)</f>
        <v>922236</v>
      </c>
      <c r="O18" s="45">
        <f t="shared" si="1"/>
        <v>529.41216991963256</v>
      </c>
      <c r="P18" s="10"/>
    </row>
    <row r="19" spans="1:16">
      <c r="A19" s="12"/>
      <c r="B19" s="25">
        <v>331.2</v>
      </c>
      <c r="C19" s="20" t="s">
        <v>68</v>
      </c>
      <c r="D19" s="46">
        <v>17699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27" si="5">SUM(D19:M19)</f>
        <v>17699</v>
      </c>
      <c r="O19" s="47">
        <f t="shared" si="1"/>
        <v>10.160160734787601</v>
      </c>
      <c r="P19" s="9"/>
    </row>
    <row r="20" spans="1:16">
      <c r="A20" s="12"/>
      <c r="B20" s="25">
        <v>331.31</v>
      </c>
      <c r="C20" s="20" t="s">
        <v>25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70000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70000</v>
      </c>
      <c r="O20" s="47">
        <f t="shared" si="1"/>
        <v>40.183696900114811</v>
      </c>
      <c r="P20" s="9"/>
    </row>
    <row r="21" spans="1:16">
      <c r="A21" s="12"/>
      <c r="B21" s="25">
        <v>331.7</v>
      </c>
      <c r="C21" s="20" t="s">
        <v>24</v>
      </c>
      <c r="D21" s="46">
        <v>546220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546220</v>
      </c>
      <c r="O21" s="47">
        <f t="shared" si="1"/>
        <v>313.55912743972448</v>
      </c>
      <c r="P21" s="9"/>
    </row>
    <row r="22" spans="1:16">
      <c r="A22" s="12"/>
      <c r="B22" s="25">
        <v>335.12</v>
      </c>
      <c r="C22" s="20" t="s">
        <v>27</v>
      </c>
      <c r="D22" s="46">
        <v>67271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67271</v>
      </c>
      <c r="O22" s="47">
        <f t="shared" si="1"/>
        <v>38.617106773823188</v>
      </c>
      <c r="P22" s="9"/>
    </row>
    <row r="23" spans="1:16">
      <c r="A23" s="12"/>
      <c r="B23" s="25">
        <v>335.14</v>
      </c>
      <c r="C23" s="20" t="s">
        <v>28</v>
      </c>
      <c r="D23" s="46">
        <v>2772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2772</v>
      </c>
      <c r="O23" s="47">
        <f t="shared" si="1"/>
        <v>1.5912743972445464</v>
      </c>
      <c r="P23" s="9"/>
    </row>
    <row r="24" spans="1:16">
      <c r="A24" s="12"/>
      <c r="B24" s="25">
        <v>335.15</v>
      </c>
      <c r="C24" s="20" t="s">
        <v>29</v>
      </c>
      <c r="D24" s="46">
        <v>2091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2091</v>
      </c>
      <c r="O24" s="47">
        <f t="shared" si="1"/>
        <v>1.2003444316877152</v>
      </c>
      <c r="P24" s="9"/>
    </row>
    <row r="25" spans="1:16">
      <c r="A25" s="12"/>
      <c r="B25" s="25">
        <v>335.18</v>
      </c>
      <c r="C25" s="20" t="s">
        <v>30</v>
      </c>
      <c r="D25" s="46">
        <v>69772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69772</v>
      </c>
      <c r="O25" s="47">
        <f t="shared" si="1"/>
        <v>40.052812858783007</v>
      </c>
      <c r="P25" s="9"/>
    </row>
    <row r="26" spans="1:16">
      <c r="A26" s="12"/>
      <c r="B26" s="25">
        <v>335.19</v>
      </c>
      <c r="C26" s="20" t="s">
        <v>41</v>
      </c>
      <c r="D26" s="46">
        <v>125506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125506</v>
      </c>
      <c r="O26" s="47">
        <f t="shared" si="1"/>
        <v>72.047072330654416</v>
      </c>
      <c r="P26" s="9"/>
    </row>
    <row r="27" spans="1:16">
      <c r="A27" s="12"/>
      <c r="B27" s="25">
        <v>335.49</v>
      </c>
      <c r="C27" s="20" t="s">
        <v>31</v>
      </c>
      <c r="D27" s="46">
        <v>14560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14560</v>
      </c>
      <c r="O27" s="47">
        <f t="shared" si="1"/>
        <v>8.3582089552238799</v>
      </c>
      <c r="P27" s="9"/>
    </row>
    <row r="28" spans="1:16">
      <c r="A28" s="12"/>
      <c r="B28" s="25">
        <v>338</v>
      </c>
      <c r="C28" s="20" t="s">
        <v>32</v>
      </c>
      <c r="D28" s="46">
        <v>1345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1345</v>
      </c>
      <c r="O28" s="47">
        <f t="shared" si="1"/>
        <v>0.77210103329506319</v>
      </c>
      <c r="P28" s="9"/>
    </row>
    <row r="29" spans="1:16">
      <c r="A29" s="12"/>
      <c r="B29" s="25">
        <v>339</v>
      </c>
      <c r="C29" s="20" t="s">
        <v>33</v>
      </c>
      <c r="D29" s="46">
        <v>5000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>SUM(D29:M29)</f>
        <v>5000</v>
      </c>
      <c r="O29" s="47">
        <f t="shared" si="1"/>
        <v>2.8702640642939152</v>
      </c>
      <c r="P29" s="9"/>
    </row>
    <row r="30" spans="1:16" ht="15.6">
      <c r="A30" s="29" t="s">
        <v>38</v>
      </c>
      <c r="B30" s="30"/>
      <c r="C30" s="31"/>
      <c r="D30" s="32">
        <f t="shared" ref="D30:M30" si="6">SUM(D31:D35)</f>
        <v>4980</v>
      </c>
      <c r="E30" s="32">
        <f t="shared" si="6"/>
        <v>0</v>
      </c>
      <c r="F30" s="32">
        <f t="shared" si="6"/>
        <v>0</v>
      </c>
      <c r="G30" s="32">
        <f t="shared" si="6"/>
        <v>0</v>
      </c>
      <c r="H30" s="32">
        <f t="shared" si="6"/>
        <v>0</v>
      </c>
      <c r="I30" s="32">
        <f t="shared" si="6"/>
        <v>1799168</v>
      </c>
      <c r="J30" s="32">
        <f t="shared" si="6"/>
        <v>0</v>
      </c>
      <c r="K30" s="32">
        <f t="shared" si="6"/>
        <v>0</v>
      </c>
      <c r="L30" s="32">
        <f t="shared" si="6"/>
        <v>0</v>
      </c>
      <c r="M30" s="32">
        <f t="shared" si="6"/>
        <v>0</v>
      </c>
      <c r="N30" s="32">
        <f>SUM(D30:M30)</f>
        <v>1804148</v>
      </c>
      <c r="O30" s="45">
        <f t="shared" si="1"/>
        <v>1035.6762342135476</v>
      </c>
      <c r="P30" s="10"/>
    </row>
    <row r="31" spans="1:16">
      <c r="A31" s="12"/>
      <c r="B31" s="25">
        <v>341.9</v>
      </c>
      <c r="C31" s="20" t="s">
        <v>42</v>
      </c>
      <c r="D31" s="46">
        <v>4773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38" si="7">SUM(D31:M31)</f>
        <v>4773</v>
      </c>
      <c r="O31" s="47">
        <f t="shared" si="1"/>
        <v>2.7399540757749712</v>
      </c>
      <c r="P31" s="9"/>
    </row>
    <row r="32" spans="1:16">
      <c r="A32" s="12"/>
      <c r="B32" s="25">
        <v>343.2</v>
      </c>
      <c r="C32" s="20" t="s">
        <v>43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839170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839170</v>
      </c>
      <c r="O32" s="47">
        <f t="shared" si="1"/>
        <v>481.72789896670491</v>
      </c>
      <c r="P32" s="9"/>
    </row>
    <row r="33" spans="1:16">
      <c r="A33" s="12"/>
      <c r="B33" s="25">
        <v>343.4</v>
      </c>
      <c r="C33" s="20" t="s">
        <v>44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95590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95590</v>
      </c>
      <c r="O33" s="47">
        <f t="shared" si="1"/>
        <v>54.87370838117107</v>
      </c>
      <c r="P33" s="9"/>
    </row>
    <row r="34" spans="1:16">
      <c r="A34" s="12"/>
      <c r="B34" s="25">
        <v>343.5</v>
      </c>
      <c r="C34" s="20" t="s">
        <v>45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864408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864408</v>
      </c>
      <c r="O34" s="47">
        <f t="shared" si="1"/>
        <v>496.21584385763492</v>
      </c>
      <c r="P34" s="9"/>
    </row>
    <row r="35" spans="1:16">
      <c r="A35" s="12"/>
      <c r="B35" s="25">
        <v>349</v>
      </c>
      <c r="C35" s="20" t="s">
        <v>0</v>
      </c>
      <c r="D35" s="46">
        <v>207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207</v>
      </c>
      <c r="O35" s="47">
        <f t="shared" si="1"/>
        <v>0.11882893226176808</v>
      </c>
      <c r="P35" s="9"/>
    </row>
    <row r="36" spans="1:16" ht="15.6">
      <c r="A36" s="29" t="s">
        <v>39</v>
      </c>
      <c r="B36" s="30"/>
      <c r="C36" s="31"/>
      <c r="D36" s="32">
        <f t="shared" ref="D36:M36" si="8">SUM(D37:D40)</f>
        <v>15471</v>
      </c>
      <c r="E36" s="32">
        <f t="shared" si="8"/>
        <v>0</v>
      </c>
      <c r="F36" s="32">
        <f t="shared" si="8"/>
        <v>0</v>
      </c>
      <c r="G36" s="32">
        <f t="shared" si="8"/>
        <v>0</v>
      </c>
      <c r="H36" s="32">
        <f t="shared" si="8"/>
        <v>0</v>
      </c>
      <c r="I36" s="32">
        <f t="shared" si="8"/>
        <v>0</v>
      </c>
      <c r="J36" s="32">
        <f t="shared" si="8"/>
        <v>0</v>
      </c>
      <c r="K36" s="32">
        <f t="shared" si="8"/>
        <v>0</v>
      </c>
      <c r="L36" s="32">
        <f t="shared" si="8"/>
        <v>0</v>
      </c>
      <c r="M36" s="32">
        <f t="shared" si="8"/>
        <v>0</v>
      </c>
      <c r="N36" s="32">
        <f t="shared" si="7"/>
        <v>15471</v>
      </c>
      <c r="O36" s="45">
        <f t="shared" si="1"/>
        <v>8.8811710677382312</v>
      </c>
      <c r="P36" s="10"/>
    </row>
    <row r="37" spans="1:16">
      <c r="A37" s="13"/>
      <c r="B37" s="39">
        <v>351.2</v>
      </c>
      <c r="C37" s="21" t="s">
        <v>97</v>
      </c>
      <c r="D37" s="46">
        <v>642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642</v>
      </c>
      <c r="O37" s="47">
        <f t="shared" ref="O37:O53" si="9">(N37/O$55)</f>
        <v>0.36854190585533869</v>
      </c>
      <c r="P37" s="9"/>
    </row>
    <row r="38" spans="1:16">
      <c r="A38" s="13"/>
      <c r="B38" s="39">
        <v>351.4</v>
      </c>
      <c r="C38" s="21" t="s">
        <v>48</v>
      </c>
      <c r="D38" s="46">
        <v>1099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1099</v>
      </c>
      <c r="O38" s="47">
        <f t="shared" si="9"/>
        <v>0.63088404133180254</v>
      </c>
      <c r="P38" s="9"/>
    </row>
    <row r="39" spans="1:16">
      <c r="A39" s="13"/>
      <c r="B39" s="39">
        <v>354</v>
      </c>
      <c r="C39" s="21" t="s">
        <v>49</v>
      </c>
      <c r="D39" s="46">
        <v>2875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>SUM(D39:M39)</f>
        <v>2875</v>
      </c>
      <c r="O39" s="47">
        <f t="shared" si="9"/>
        <v>1.6504018369690012</v>
      </c>
      <c r="P39" s="9"/>
    </row>
    <row r="40" spans="1:16">
      <c r="A40" s="13"/>
      <c r="B40" s="39">
        <v>359</v>
      </c>
      <c r="C40" s="21" t="s">
        <v>50</v>
      </c>
      <c r="D40" s="46">
        <v>10855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>SUM(D40:M40)</f>
        <v>10855</v>
      </c>
      <c r="O40" s="47">
        <f t="shared" si="9"/>
        <v>6.2313432835820892</v>
      </c>
      <c r="P40" s="9"/>
    </row>
    <row r="41" spans="1:16" ht="15.6">
      <c r="A41" s="29" t="s">
        <v>3</v>
      </c>
      <c r="B41" s="30"/>
      <c r="C41" s="31"/>
      <c r="D41" s="32">
        <f t="shared" ref="D41:M41" si="10">SUM(D42:D50)</f>
        <v>51423</v>
      </c>
      <c r="E41" s="32">
        <f t="shared" si="10"/>
        <v>1989</v>
      </c>
      <c r="F41" s="32">
        <f t="shared" si="10"/>
        <v>0</v>
      </c>
      <c r="G41" s="32">
        <f t="shared" si="10"/>
        <v>0</v>
      </c>
      <c r="H41" s="32">
        <f t="shared" si="10"/>
        <v>0</v>
      </c>
      <c r="I41" s="32">
        <f t="shared" si="10"/>
        <v>7861</v>
      </c>
      <c r="J41" s="32">
        <f t="shared" si="10"/>
        <v>0</v>
      </c>
      <c r="K41" s="32">
        <f t="shared" si="10"/>
        <v>-63664</v>
      </c>
      <c r="L41" s="32">
        <f t="shared" si="10"/>
        <v>0</v>
      </c>
      <c r="M41" s="32">
        <f t="shared" si="10"/>
        <v>0</v>
      </c>
      <c r="N41" s="32">
        <f>SUM(D41:M41)</f>
        <v>-2391</v>
      </c>
      <c r="O41" s="45">
        <f t="shared" si="9"/>
        <v>-1.3725602755453501</v>
      </c>
      <c r="P41" s="10"/>
    </row>
    <row r="42" spans="1:16">
      <c r="A42" s="12"/>
      <c r="B42" s="25">
        <v>361.1</v>
      </c>
      <c r="C42" s="20" t="s">
        <v>51</v>
      </c>
      <c r="D42" s="46">
        <v>2711</v>
      </c>
      <c r="E42" s="46">
        <v>1129</v>
      </c>
      <c r="F42" s="46">
        <v>0</v>
      </c>
      <c r="G42" s="46">
        <v>0</v>
      </c>
      <c r="H42" s="46">
        <v>0</v>
      </c>
      <c r="I42" s="46">
        <v>7861</v>
      </c>
      <c r="J42" s="46">
        <v>0</v>
      </c>
      <c r="K42" s="46">
        <v>9322</v>
      </c>
      <c r="L42" s="46">
        <v>0</v>
      </c>
      <c r="M42" s="46">
        <v>0</v>
      </c>
      <c r="N42" s="46">
        <f>SUM(D42:M42)</f>
        <v>21023</v>
      </c>
      <c r="O42" s="47">
        <f t="shared" si="9"/>
        <v>12.068312284730196</v>
      </c>
      <c r="P42" s="9"/>
    </row>
    <row r="43" spans="1:16">
      <c r="A43" s="12"/>
      <c r="B43" s="25">
        <v>361.3</v>
      </c>
      <c r="C43" s="20" t="s">
        <v>98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-123045</v>
      </c>
      <c r="L43" s="46">
        <v>0</v>
      </c>
      <c r="M43" s="46">
        <v>0</v>
      </c>
      <c r="N43" s="46">
        <f t="shared" ref="N43:N50" si="11">SUM(D43:M43)</f>
        <v>-123045</v>
      </c>
      <c r="O43" s="47">
        <f t="shared" si="9"/>
        <v>-70.634328358208961</v>
      </c>
      <c r="P43" s="9"/>
    </row>
    <row r="44" spans="1:16">
      <c r="A44" s="12"/>
      <c r="B44" s="25">
        <v>362</v>
      </c>
      <c r="C44" s="20" t="s">
        <v>52</v>
      </c>
      <c r="D44" s="46">
        <v>20024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20024</v>
      </c>
      <c r="O44" s="47">
        <f t="shared" si="9"/>
        <v>11.494833524684271</v>
      </c>
      <c r="P44" s="9"/>
    </row>
    <row r="45" spans="1:16">
      <c r="A45" s="12"/>
      <c r="B45" s="25">
        <v>363.22</v>
      </c>
      <c r="C45" s="20" t="s">
        <v>99</v>
      </c>
      <c r="D45" s="46">
        <v>500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>SUM(D45:M45)</f>
        <v>500</v>
      </c>
      <c r="O45" s="47">
        <f t="shared" si="9"/>
        <v>0.28702640642939148</v>
      </c>
      <c r="P45" s="9"/>
    </row>
    <row r="46" spans="1:16">
      <c r="A46" s="12"/>
      <c r="B46" s="25">
        <v>363.27</v>
      </c>
      <c r="C46" s="20" t="s">
        <v>100</v>
      </c>
      <c r="D46" s="46">
        <v>250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>SUM(D46:M46)</f>
        <v>250</v>
      </c>
      <c r="O46" s="47">
        <f t="shared" si="9"/>
        <v>0.14351320321469574</v>
      </c>
      <c r="P46" s="9"/>
    </row>
    <row r="47" spans="1:16">
      <c r="A47" s="12"/>
      <c r="B47" s="25">
        <v>365</v>
      </c>
      <c r="C47" s="20" t="s">
        <v>53</v>
      </c>
      <c r="D47" s="46">
        <v>1850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1850</v>
      </c>
      <c r="O47" s="47">
        <f t="shared" si="9"/>
        <v>1.0619977037887485</v>
      </c>
      <c r="P47" s="9"/>
    </row>
    <row r="48" spans="1:16">
      <c r="A48" s="12"/>
      <c r="B48" s="25">
        <v>366</v>
      </c>
      <c r="C48" s="20" t="s">
        <v>54</v>
      </c>
      <c r="D48" s="46">
        <v>100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100</v>
      </c>
      <c r="O48" s="47">
        <f t="shared" si="9"/>
        <v>5.7405281285878303E-2</v>
      </c>
      <c r="P48" s="9"/>
    </row>
    <row r="49" spans="1:119">
      <c r="A49" s="12"/>
      <c r="B49" s="25">
        <v>368</v>
      </c>
      <c r="C49" s="20" t="s">
        <v>55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50059</v>
      </c>
      <c r="L49" s="46">
        <v>0</v>
      </c>
      <c r="M49" s="46">
        <v>0</v>
      </c>
      <c r="N49" s="46">
        <f t="shared" si="11"/>
        <v>50059</v>
      </c>
      <c r="O49" s="47">
        <f t="shared" si="9"/>
        <v>28.736509758897817</v>
      </c>
      <c r="P49" s="9"/>
    </row>
    <row r="50" spans="1:119">
      <c r="A50" s="12"/>
      <c r="B50" s="25">
        <v>369.9</v>
      </c>
      <c r="C50" s="20" t="s">
        <v>56</v>
      </c>
      <c r="D50" s="46">
        <v>25988</v>
      </c>
      <c r="E50" s="46">
        <v>860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26848</v>
      </c>
      <c r="O50" s="47">
        <f t="shared" si="9"/>
        <v>15.412169919632607</v>
      </c>
      <c r="P50" s="9"/>
    </row>
    <row r="51" spans="1:119" ht="15.6">
      <c r="A51" s="29" t="s">
        <v>40</v>
      </c>
      <c r="B51" s="30"/>
      <c r="C51" s="31"/>
      <c r="D51" s="32">
        <f t="shared" ref="D51:M51" si="12">SUM(D52:D52)</f>
        <v>315761</v>
      </c>
      <c r="E51" s="32">
        <f t="shared" si="12"/>
        <v>25803</v>
      </c>
      <c r="F51" s="32">
        <f t="shared" si="12"/>
        <v>0</v>
      </c>
      <c r="G51" s="32">
        <f t="shared" si="12"/>
        <v>0</v>
      </c>
      <c r="H51" s="32">
        <f t="shared" si="12"/>
        <v>0</v>
      </c>
      <c r="I51" s="32">
        <f t="shared" si="12"/>
        <v>37708</v>
      </c>
      <c r="J51" s="32">
        <f t="shared" si="12"/>
        <v>0</v>
      </c>
      <c r="K51" s="32">
        <f t="shared" si="12"/>
        <v>0</v>
      </c>
      <c r="L51" s="32">
        <f t="shared" si="12"/>
        <v>0</v>
      </c>
      <c r="M51" s="32">
        <f t="shared" si="12"/>
        <v>0</v>
      </c>
      <c r="N51" s="32">
        <f>SUM(D51:M51)</f>
        <v>379272</v>
      </c>
      <c r="O51" s="45">
        <f t="shared" si="9"/>
        <v>217.72215843857634</v>
      </c>
      <c r="P51" s="9"/>
    </row>
    <row r="52" spans="1:119" ht="15.6" thickBot="1">
      <c r="A52" s="12"/>
      <c r="B52" s="25">
        <v>381</v>
      </c>
      <c r="C52" s="20" t="s">
        <v>57</v>
      </c>
      <c r="D52" s="46">
        <v>315761</v>
      </c>
      <c r="E52" s="46">
        <v>25803</v>
      </c>
      <c r="F52" s="46">
        <v>0</v>
      </c>
      <c r="G52" s="46">
        <v>0</v>
      </c>
      <c r="H52" s="46">
        <v>0</v>
      </c>
      <c r="I52" s="46">
        <v>37708</v>
      </c>
      <c r="J52" s="46">
        <v>0</v>
      </c>
      <c r="K52" s="46">
        <v>0</v>
      </c>
      <c r="L52" s="46">
        <v>0</v>
      </c>
      <c r="M52" s="46">
        <v>0</v>
      </c>
      <c r="N52" s="46">
        <f>SUM(D52:M52)</f>
        <v>379272</v>
      </c>
      <c r="O52" s="47">
        <f t="shared" si="9"/>
        <v>217.72215843857634</v>
      </c>
      <c r="P52" s="9"/>
    </row>
    <row r="53" spans="1:119" ht="16.2" thickBot="1">
      <c r="A53" s="14" t="s">
        <v>46</v>
      </c>
      <c r="B53" s="23"/>
      <c r="C53" s="22"/>
      <c r="D53" s="15">
        <f t="shared" ref="D53:M53" si="13">SUM(D5,D14,D18,D30,D36,D41,D51)</f>
        <v>2183136</v>
      </c>
      <c r="E53" s="15">
        <f t="shared" si="13"/>
        <v>54871</v>
      </c>
      <c r="F53" s="15">
        <f t="shared" si="13"/>
        <v>0</v>
      </c>
      <c r="G53" s="15">
        <f t="shared" si="13"/>
        <v>0</v>
      </c>
      <c r="H53" s="15">
        <f t="shared" si="13"/>
        <v>0</v>
      </c>
      <c r="I53" s="15">
        <f t="shared" si="13"/>
        <v>1914737</v>
      </c>
      <c r="J53" s="15">
        <f t="shared" si="13"/>
        <v>0</v>
      </c>
      <c r="K53" s="15">
        <f t="shared" si="13"/>
        <v>-63664</v>
      </c>
      <c r="L53" s="15">
        <f t="shared" si="13"/>
        <v>0</v>
      </c>
      <c r="M53" s="15">
        <f t="shared" si="13"/>
        <v>0</v>
      </c>
      <c r="N53" s="15">
        <f>SUM(D53:M53)</f>
        <v>4089080</v>
      </c>
      <c r="O53" s="38">
        <f t="shared" si="9"/>
        <v>2347.3478760045923</v>
      </c>
      <c r="P53" s="6"/>
      <c r="Q53" s="2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</row>
    <row r="54" spans="1:119">
      <c r="A54" s="16"/>
      <c r="B54" s="18"/>
      <c r="C54" s="18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9"/>
    </row>
    <row r="55" spans="1:119">
      <c r="A55" s="40"/>
      <c r="B55" s="41"/>
      <c r="C55" s="41"/>
      <c r="D55" s="42"/>
      <c r="E55" s="42"/>
      <c r="F55" s="42"/>
      <c r="G55" s="42"/>
      <c r="H55" s="42"/>
      <c r="I55" s="42"/>
      <c r="J55" s="42"/>
      <c r="K55" s="42"/>
      <c r="L55" s="118" t="s">
        <v>101</v>
      </c>
      <c r="M55" s="118"/>
      <c r="N55" s="118"/>
      <c r="O55" s="43">
        <v>1742</v>
      </c>
    </row>
    <row r="56" spans="1:119">
      <c r="A56" s="119"/>
      <c r="B56" s="96"/>
      <c r="C56" s="96"/>
      <c r="D56" s="96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7"/>
    </row>
    <row r="57" spans="1:119" ht="15.75" customHeight="1" thickBot="1">
      <c r="A57" s="120" t="s">
        <v>80</v>
      </c>
      <c r="B57" s="99"/>
      <c r="C57" s="99"/>
      <c r="D57" s="99"/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100"/>
    </row>
  </sheetData>
  <mergeCells count="10">
    <mergeCell ref="L55:N55"/>
    <mergeCell ref="A56:O56"/>
    <mergeCell ref="A57:O5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55"/>
  <sheetViews>
    <sheetView workbookViewId="0">
      <selection sqref="A1:P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65.81640625" style="3" bestFit="1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4" width="13.81640625" style="4" customWidth="1"/>
    <col min="15" max="15" width="16.81640625" style="4" customWidth="1"/>
    <col min="16" max="16" width="13.81640625" style="3" customWidth="1"/>
    <col min="17" max="17" width="9.81640625" style="3" customWidth="1"/>
    <col min="18" max="18" width="9.81640625" style="3"/>
  </cols>
  <sheetData>
    <row r="1" spans="1:134" ht="28.2">
      <c r="A1" s="121" t="s">
        <v>65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7"/>
      <c r="R1"/>
    </row>
    <row r="2" spans="1:134" ht="23.4" thickBot="1">
      <c r="A2" s="124" t="s">
        <v>145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7"/>
      <c r="R2"/>
    </row>
    <row r="3" spans="1:134" ht="18" customHeight="1">
      <c r="A3" s="127" t="s">
        <v>58</v>
      </c>
      <c r="B3" s="108"/>
      <c r="C3" s="109"/>
      <c r="D3" s="128" t="s">
        <v>34</v>
      </c>
      <c r="E3" s="129"/>
      <c r="F3" s="129"/>
      <c r="G3" s="129"/>
      <c r="H3" s="130"/>
      <c r="I3" s="128" t="s">
        <v>35</v>
      </c>
      <c r="J3" s="130"/>
      <c r="K3" s="128" t="s">
        <v>37</v>
      </c>
      <c r="L3" s="129"/>
      <c r="M3" s="130"/>
      <c r="N3" s="36"/>
      <c r="O3" s="37"/>
      <c r="P3" s="131" t="s">
        <v>130</v>
      </c>
      <c r="Q3" s="11"/>
      <c r="R3"/>
    </row>
    <row r="4" spans="1:134" ht="32.25" customHeight="1" thickBot="1">
      <c r="A4" s="110"/>
      <c r="B4" s="111"/>
      <c r="C4" s="112"/>
      <c r="D4" s="34" t="s">
        <v>4</v>
      </c>
      <c r="E4" s="34" t="s">
        <v>59</v>
      </c>
      <c r="F4" s="34" t="s">
        <v>60</v>
      </c>
      <c r="G4" s="34" t="s">
        <v>61</v>
      </c>
      <c r="H4" s="34" t="s">
        <v>5</v>
      </c>
      <c r="I4" s="34" t="s">
        <v>6</v>
      </c>
      <c r="J4" s="35" t="s">
        <v>62</v>
      </c>
      <c r="K4" s="35" t="s">
        <v>7</v>
      </c>
      <c r="L4" s="35" t="s">
        <v>8</v>
      </c>
      <c r="M4" s="35" t="s">
        <v>131</v>
      </c>
      <c r="N4" s="35" t="s">
        <v>9</v>
      </c>
      <c r="O4" s="35" t="s">
        <v>132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6">
      <c r="A5" s="24" t="s">
        <v>133</v>
      </c>
      <c r="B5" s="26"/>
      <c r="C5" s="26"/>
      <c r="D5" s="27">
        <f t="shared" ref="D5:N5" si="0">SUM(D6:D15)</f>
        <v>1033885</v>
      </c>
      <c r="E5" s="27">
        <f t="shared" si="0"/>
        <v>281633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1315518</v>
      </c>
      <c r="P5" s="33">
        <f t="shared" ref="P5:P51" si="1">(O5/P$53)</f>
        <v>777.49290780141848</v>
      </c>
      <c r="Q5" s="6"/>
    </row>
    <row r="6" spans="1:134">
      <c r="A6" s="12"/>
      <c r="B6" s="25">
        <v>311</v>
      </c>
      <c r="C6" s="20" t="s">
        <v>2</v>
      </c>
      <c r="D6" s="46">
        <v>678049</v>
      </c>
      <c r="E6" s="46">
        <v>83969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762018</v>
      </c>
      <c r="P6" s="47">
        <f t="shared" si="1"/>
        <v>450.36524822695037</v>
      </c>
      <c r="Q6" s="9"/>
    </row>
    <row r="7" spans="1:134">
      <c r="A7" s="12"/>
      <c r="B7" s="25">
        <v>312.41000000000003</v>
      </c>
      <c r="C7" s="20" t="s">
        <v>134</v>
      </c>
      <c r="D7" s="46">
        <v>49540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5" si="2">SUM(D7:N7)</f>
        <v>49540</v>
      </c>
      <c r="P7" s="47">
        <f t="shared" si="1"/>
        <v>29.278959810874703</v>
      </c>
      <c r="Q7" s="9"/>
    </row>
    <row r="8" spans="1:134">
      <c r="A8" s="12"/>
      <c r="B8" s="25">
        <v>312.43</v>
      </c>
      <c r="C8" s="20" t="s">
        <v>135</v>
      </c>
      <c r="D8" s="46">
        <v>32893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32893</v>
      </c>
      <c r="P8" s="47">
        <f t="shared" si="1"/>
        <v>19.440307328605201</v>
      </c>
      <c r="Q8" s="9"/>
    </row>
    <row r="9" spans="1:134">
      <c r="A9" s="12"/>
      <c r="B9" s="25">
        <v>312.63</v>
      </c>
      <c r="C9" s="20" t="s">
        <v>146</v>
      </c>
      <c r="D9" s="46">
        <v>0</v>
      </c>
      <c r="E9" s="46">
        <v>197664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197664</v>
      </c>
      <c r="P9" s="47">
        <f t="shared" si="1"/>
        <v>116.822695035461</v>
      </c>
      <c r="Q9" s="9"/>
    </row>
    <row r="10" spans="1:134">
      <c r="A10" s="12"/>
      <c r="B10" s="25">
        <v>314.10000000000002</v>
      </c>
      <c r="C10" s="20" t="s">
        <v>11</v>
      </c>
      <c r="D10" s="46">
        <v>149277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149277</v>
      </c>
      <c r="P10" s="47">
        <f t="shared" si="1"/>
        <v>88.225177304964532</v>
      </c>
      <c r="Q10" s="9"/>
    </row>
    <row r="11" spans="1:134">
      <c r="A11" s="12"/>
      <c r="B11" s="25">
        <v>314.3</v>
      </c>
      <c r="C11" s="20" t="s">
        <v>12</v>
      </c>
      <c r="D11" s="46">
        <v>43927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43927</v>
      </c>
      <c r="P11" s="47">
        <f t="shared" si="1"/>
        <v>25.961583924349881</v>
      </c>
      <c r="Q11" s="9"/>
    </row>
    <row r="12" spans="1:134">
      <c r="A12" s="12"/>
      <c r="B12" s="25">
        <v>314.39999999999998</v>
      </c>
      <c r="C12" s="20" t="s">
        <v>14</v>
      </c>
      <c r="D12" s="46">
        <v>17348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17348</v>
      </c>
      <c r="P12" s="47">
        <f t="shared" si="1"/>
        <v>10.252955082742316</v>
      </c>
      <c r="Q12" s="9"/>
    </row>
    <row r="13" spans="1:134">
      <c r="A13" s="12"/>
      <c r="B13" s="25">
        <v>314.8</v>
      </c>
      <c r="C13" s="20" t="s">
        <v>15</v>
      </c>
      <c r="D13" s="46">
        <v>6273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6273</v>
      </c>
      <c r="P13" s="47">
        <f t="shared" si="1"/>
        <v>3.7074468085106385</v>
      </c>
      <c r="Q13" s="9"/>
    </row>
    <row r="14" spans="1:134">
      <c r="A14" s="12"/>
      <c r="B14" s="25">
        <v>315.10000000000002</v>
      </c>
      <c r="C14" s="20" t="s">
        <v>147</v>
      </c>
      <c r="D14" s="46">
        <v>52448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2"/>
        <v>52448</v>
      </c>
      <c r="P14" s="47">
        <f t="shared" si="1"/>
        <v>30.997635933806148</v>
      </c>
      <c r="Q14" s="9"/>
    </row>
    <row r="15" spans="1:134">
      <c r="A15" s="12"/>
      <c r="B15" s="25">
        <v>316</v>
      </c>
      <c r="C15" s="20" t="s">
        <v>85</v>
      </c>
      <c r="D15" s="46">
        <v>4130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2"/>
        <v>4130</v>
      </c>
      <c r="P15" s="47">
        <f t="shared" si="1"/>
        <v>2.4408983451536641</v>
      </c>
      <c r="Q15" s="9"/>
    </row>
    <row r="16" spans="1:134" ht="15.6">
      <c r="A16" s="29" t="s">
        <v>17</v>
      </c>
      <c r="B16" s="30"/>
      <c r="C16" s="31"/>
      <c r="D16" s="32">
        <f t="shared" ref="D16:N16" si="3">SUM(D17:D19)</f>
        <v>164046</v>
      </c>
      <c r="E16" s="32">
        <f t="shared" si="3"/>
        <v>0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0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32">
        <f t="shared" si="3"/>
        <v>0</v>
      </c>
      <c r="O16" s="44">
        <f>SUM(D16:N16)</f>
        <v>164046</v>
      </c>
      <c r="P16" s="45">
        <f t="shared" si="1"/>
        <v>96.953900709219852</v>
      </c>
      <c r="Q16" s="10"/>
    </row>
    <row r="17" spans="1:17">
      <c r="A17" s="12"/>
      <c r="B17" s="25">
        <v>323.10000000000002</v>
      </c>
      <c r="C17" s="20" t="s">
        <v>18</v>
      </c>
      <c r="D17" s="46">
        <v>124014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ref="O17:O19" si="4">SUM(D17:N17)</f>
        <v>124014</v>
      </c>
      <c r="P17" s="47">
        <f t="shared" si="1"/>
        <v>73.294326241134755</v>
      </c>
      <c r="Q17" s="9"/>
    </row>
    <row r="18" spans="1:17">
      <c r="A18" s="12"/>
      <c r="B18" s="25">
        <v>323.7</v>
      </c>
      <c r="C18" s="20" t="s">
        <v>19</v>
      </c>
      <c r="D18" s="46">
        <v>24696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24696</v>
      </c>
      <c r="P18" s="47">
        <f t="shared" si="1"/>
        <v>14.595744680851064</v>
      </c>
      <c r="Q18" s="9"/>
    </row>
    <row r="19" spans="1:17">
      <c r="A19" s="12"/>
      <c r="B19" s="25">
        <v>329.5</v>
      </c>
      <c r="C19" s="20" t="s">
        <v>137</v>
      </c>
      <c r="D19" s="46">
        <v>15336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15336</v>
      </c>
      <c r="P19" s="47">
        <f t="shared" si="1"/>
        <v>9.0638297872340434</v>
      </c>
      <c r="Q19" s="9"/>
    </row>
    <row r="20" spans="1:17" ht="15.6">
      <c r="A20" s="29" t="s">
        <v>138</v>
      </c>
      <c r="B20" s="30"/>
      <c r="C20" s="31"/>
      <c r="D20" s="32">
        <f t="shared" ref="D20:N20" si="5">SUM(D21:D31)</f>
        <v>381426</v>
      </c>
      <c r="E20" s="32">
        <f t="shared" si="5"/>
        <v>34050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1190496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32">
        <f t="shared" si="5"/>
        <v>0</v>
      </c>
      <c r="O20" s="44">
        <f>SUM(D20:N20)</f>
        <v>1605972</v>
      </c>
      <c r="P20" s="45">
        <f t="shared" si="1"/>
        <v>949.1560283687943</v>
      </c>
      <c r="Q20" s="10"/>
    </row>
    <row r="21" spans="1:17">
      <c r="A21" s="12"/>
      <c r="B21" s="25">
        <v>331.51</v>
      </c>
      <c r="C21" s="20" t="s">
        <v>148</v>
      </c>
      <c r="D21" s="46">
        <v>18800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ref="O21:O27" si="6">SUM(D21:N21)</f>
        <v>18800</v>
      </c>
      <c r="P21" s="47">
        <f t="shared" si="1"/>
        <v>11.111111111111111</v>
      </c>
      <c r="Q21" s="9"/>
    </row>
    <row r="22" spans="1:17">
      <c r="A22" s="12"/>
      <c r="B22" s="25">
        <v>334.49</v>
      </c>
      <c r="C22" s="20" t="s">
        <v>114</v>
      </c>
      <c r="D22" s="46">
        <v>136703</v>
      </c>
      <c r="E22" s="46">
        <v>0</v>
      </c>
      <c r="F22" s="46">
        <v>0</v>
      </c>
      <c r="G22" s="46">
        <v>0</v>
      </c>
      <c r="H22" s="46">
        <v>0</v>
      </c>
      <c r="I22" s="46">
        <v>1190496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6"/>
        <v>1327199</v>
      </c>
      <c r="P22" s="47">
        <f t="shared" si="1"/>
        <v>784.3965721040189</v>
      </c>
      <c r="Q22" s="9"/>
    </row>
    <row r="23" spans="1:17">
      <c r="A23" s="12"/>
      <c r="B23" s="25">
        <v>335.125</v>
      </c>
      <c r="C23" s="20" t="s">
        <v>140</v>
      </c>
      <c r="D23" s="46">
        <v>72774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6"/>
        <v>72774</v>
      </c>
      <c r="P23" s="47">
        <f t="shared" si="1"/>
        <v>43.01063829787234</v>
      </c>
      <c r="Q23" s="9"/>
    </row>
    <row r="24" spans="1:17">
      <c r="A24" s="12"/>
      <c r="B24" s="25">
        <v>335.14</v>
      </c>
      <c r="C24" s="20" t="s">
        <v>87</v>
      </c>
      <c r="D24" s="46">
        <v>3110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3110</v>
      </c>
      <c r="P24" s="47">
        <f t="shared" si="1"/>
        <v>1.8380614657210401</v>
      </c>
      <c r="Q24" s="9"/>
    </row>
    <row r="25" spans="1:17">
      <c r="A25" s="12"/>
      <c r="B25" s="25">
        <v>335.15</v>
      </c>
      <c r="C25" s="20" t="s">
        <v>88</v>
      </c>
      <c r="D25" s="46">
        <v>2105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2105</v>
      </c>
      <c r="P25" s="47">
        <f t="shared" si="1"/>
        <v>1.2440898345153664</v>
      </c>
      <c r="Q25" s="9"/>
    </row>
    <row r="26" spans="1:17">
      <c r="A26" s="12"/>
      <c r="B26" s="25">
        <v>335.18</v>
      </c>
      <c r="C26" s="20" t="s">
        <v>141</v>
      </c>
      <c r="D26" s="46">
        <v>88890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88890</v>
      </c>
      <c r="P26" s="47">
        <f t="shared" si="1"/>
        <v>52.535460992907801</v>
      </c>
      <c r="Q26" s="9"/>
    </row>
    <row r="27" spans="1:17">
      <c r="A27" s="12"/>
      <c r="B27" s="25">
        <v>335.19</v>
      </c>
      <c r="C27" s="20" t="s">
        <v>90</v>
      </c>
      <c r="D27" s="46">
        <v>1956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1956</v>
      </c>
      <c r="P27" s="47">
        <f t="shared" si="1"/>
        <v>1.1560283687943262</v>
      </c>
      <c r="Q27" s="9"/>
    </row>
    <row r="28" spans="1:17">
      <c r="A28" s="12"/>
      <c r="B28" s="25">
        <v>335.9</v>
      </c>
      <c r="C28" s="20" t="s">
        <v>108</v>
      </c>
      <c r="D28" s="46">
        <v>46932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ref="O28:O29" si="7">SUM(D28:N28)</f>
        <v>46932</v>
      </c>
      <c r="P28" s="47">
        <f t="shared" si="1"/>
        <v>27.73758865248227</v>
      </c>
      <c r="Q28" s="9"/>
    </row>
    <row r="29" spans="1:17">
      <c r="A29" s="12"/>
      <c r="B29" s="25">
        <v>337.3</v>
      </c>
      <c r="C29" s="20" t="s">
        <v>115</v>
      </c>
      <c r="D29" s="46">
        <v>5156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7"/>
        <v>5156</v>
      </c>
      <c r="P29" s="47">
        <f t="shared" si="1"/>
        <v>3.0472813238770686</v>
      </c>
      <c r="Q29" s="9"/>
    </row>
    <row r="30" spans="1:17">
      <c r="A30" s="12"/>
      <c r="B30" s="25">
        <v>338</v>
      </c>
      <c r="C30" s="20" t="s">
        <v>32</v>
      </c>
      <c r="D30" s="46">
        <v>0</v>
      </c>
      <c r="E30" s="46">
        <v>34050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>SUM(D30:N30)</f>
        <v>34050</v>
      </c>
      <c r="P30" s="47">
        <f t="shared" si="1"/>
        <v>20.124113475177303</v>
      </c>
      <c r="Q30" s="9"/>
    </row>
    <row r="31" spans="1:17">
      <c r="A31" s="12"/>
      <c r="B31" s="25">
        <v>339</v>
      </c>
      <c r="C31" s="20" t="s">
        <v>33</v>
      </c>
      <c r="D31" s="46">
        <v>5000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>SUM(D31:N31)</f>
        <v>5000</v>
      </c>
      <c r="P31" s="47">
        <f t="shared" si="1"/>
        <v>2.9550827423167849</v>
      </c>
      <c r="Q31" s="9"/>
    </row>
    <row r="32" spans="1:17" ht="15.6">
      <c r="A32" s="29" t="s">
        <v>38</v>
      </c>
      <c r="B32" s="30"/>
      <c r="C32" s="31"/>
      <c r="D32" s="32">
        <f t="shared" ref="D32:N32" si="8">SUM(D33:D38)</f>
        <v>425088</v>
      </c>
      <c r="E32" s="32">
        <f t="shared" si="8"/>
        <v>0</v>
      </c>
      <c r="F32" s="32">
        <f t="shared" si="8"/>
        <v>0</v>
      </c>
      <c r="G32" s="32">
        <f t="shared" si="8"/>
        <v>0</v>
      </c>
      <c r="H32" s="32">
        <f t="shared" si="8"/>
        <v>0</v>
      </c>
      <c r="I32" s="32">
        <f t="shared" si="8"/>
        <v>1697305</v>
      </c>
      <c r="J32" s="32">
        <f t="shared" si="8"/>
        <v>0</v>
      </c>
      <c r="K32" s="32">
        <f t="shared" si="8"/>
        <v>0</v>
      </c>
      <c r="L32" s="32">
        <f t="shared" si="8"/>
        <v>0</v>
      </c>
      <c r="M32" s="32">
        <f t="shared" si="8"/>
        <v>0</v>
      </c>
      <c r="N32" s="32">
        <f t="shared" si="8"/>
        <v>0</v>
      </c>
      <c r="O32" s="32">
        <f>SUM(D32:N32)</f>
        <v>2122393</v>
      </c>
      <c r="P32" s="45">
        <f t="shared" si="1"/>
        <v>1254.3693853427897</v>
      </c>
      <c r="Q32" s="10"/>
    </row>
    <row r="33" spans="1:17">
      <c r="A33" s="12"/>
      <c r="B33" s="25">
        <v>341.9</v>
      </c>
      <c r="C33" s="20" t="s">
        <v>91</v>
      </c>
      <c r="D33" s="46">
        <v>84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ref="O33:O38" si="9">SUM(D33:N33)</f>
        <v>84</v>
      </c>
      <c r="P33" s="47">
        <f t="shared" si="1"/>
        <v>4.9645390070921988E-2</v>
      </c>
      <c r="Q33" s="9"/>
    </row>
    <row r="34" spans="1:17">
      <c r="A34" s="12"/>
      <c r="B34" s="25">
        <v>343.2</v>
      </c>
      <c r="C34" s="20" t="s">
        <v>43</v>
      </c>
      <c r="D34" s="46">
        <v>109000</v>
      </c>
      <c r="E34" s="46">
        <v>0</v>
      </c>
      <c r="F34" s="46">
        <v>0</v>
      </c>
      <c r="G34" s="46">
        <v>0</v>
      </c>
      <c r="H34" s="46">
        <v>0</v>
      </c>
      <c r="I34" s="46">
        <v>741253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9"/>
        <v>850253</v>
      </c>
      <c r="P34" s="47">
        <f t="shared" si="1"/>
        <v>502.51359338061468</v>
      </c>
      <c r="Q34" s="9"/>
    </row>
    <row r="35" spans="1:17">
      <c r="A35" s="12"/>
      <c r="B35" s="25">
        <v>343.3</v>
      </c>
      <c r="C35" s="20" t="s">
        <v>69</v>
      </c>
      <c r="D35" s="46">
        <v>143000</v>
      </c>
      <c r="E35" s="46">
        <v>0</v>
      </c>
      <c r="F35" s="46">
        <v>0</v>
      </c>
      <c r="G35" s="46">
        <v>0</v>
      </c>
      <c r="H35" s="46">
        <v>0</v>
      </c>
      <c r="I35" s="46">
        <v>493372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9"/>
        <v>636372</v>
      </c>
      <c r="P35" s="47">
        <f t="shared" si="1"/>
        <v>376.10638297872339</v>
      </c>
      <c r="Q35" s="9"/>
    </row>
    <row r="36" spans="1:17">
      <c r="A36" s="12"/>
      <c r="B36" s="25">
        <v>343.4</v>
      </c>
      <c r="C36" s="20" t="s">
        <v>44</v>
      </c>
      <c r="D36" s="46">
        <v>13133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9"/>
        <v>13133</v>
      </c>
      <c r="P36" s="47">
        <f t="shared" si="1"/>
        <v>7.7618203309692673</v>
      </c>
      <c r="Q36" s="9"/>
    </row>
    <row r="37" spans="1:17">
      <c r="A37" s="12"/>
      <c r="B37" s="25">
        <v>343.5</v>
      </c>
      <c r="C37" s="20" t="s">
        <v>45</v>
      </c>
      <c r="D37" s="46">
        <v>132000</v>
      </c>
      <c r="E37" s="46">
        <v>0</v>
      </c>
      <c r="F37" s="46">
        <v>0</v>
      </c>
      <c r="G37" s="46">
        <v>0</v>
      </c>
      <c r="H37" s="46">
        <v>0</v>
      </c>
      <c r="I37" s="46">
        <v>462680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9"/>
        <v>594680</v>
      </c>
      <c r="P37" s="47">
        <f t="shared" si="1"/>
        <v>351.46572104018912</v>
      </c>
      <c r="Q37" s="9"/>
    </row>
    <row r="38" spans="1:17">
      <c r="A38" s="12"/>
      <c r="B38" s="25">
        <v>347.9</v>
      </c>
      <c r="C38" s="20" t="s">
        <v>120</v>
      </c>
      <c r="D38" s="46">
        <v>27871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9"/>
        <v>27871</v>
      </c>
      <c r="P38" s="47">
        <f t="shared" si="1"/>
        <v>16.472222222222221</v>
      </c>
      <c r="Q38" s="9"/>
    </row>
    <row r="39" spans="1:17" ht="15.6">
      <c r="A39" s="29" t="s">
        <v>39</v>
      </c>
      <c r="B39" s="30"/>
      <c r="C39" s="31"/>
      <c r="D39" s="32">
        <f t="shared" ref="D39:N39" si="10">SUM(D40:D40)</f>
        <v>1037</v>
      </c>
      <c r="E39" s="32">
        <f t="shared" si="10"/>
        <v>0</v>
      </c>
      <c r="F39" s="32">
        <f t="shared" si="10"/>
        <v>0</v>
      </c>
      <c r="G39" s="32">
        <f t="shared" si="10"/>
        <v>0</v>
      </c>
      <c r="H39" s="32">
        <f t="shared" si="10"/>
        <v>0</v>
      </c>
      <c r="I39" s="32">
        <f t="shared" si="10"/>
        <v>0</v>
      </c>
      <c r="J39" s="32">
        <f t="shared" si="10"/>
        <v>0</v>
      </c>
      <c r="K39" s="32">
        <f t="shared" si="10"/>
        <v>0</v>
      </c>
      <c r="L39" s="32">
        <f t="shared" si="10"/>
        <v>0</v>
      </c>
      <c r="M39" s="32">
        <f t="shared" si="10"/>
        <v>0</v>
      </c>
      <c r="N39" s="32">
        <f t="shared" si="10"/>
        <v>0</v>
      </c>
      <c r="O39" s="32">
        <f>SUM(D39:N39)</f>
        <v>1037</v>
      </c>
      <c r="P39" s="45">
        <f t="shared" si="1"/>
        <v>0.61288416075650121</v>
      </c>
      <c r="Q39" s="10"/>
    </row>
    <row r="40" spans="1:17">
      <c r="A40" s="13"/>
      <c r="B40" s="39">
        <v>359</v>
      </c>
      <c r="C40" s="21" t="s">
        <v>50</v>
      </c>
      <c r="D40" s="46">
        <v>1037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ref="O40" si="11">SUM(D40:N40)</f>
        <v>1037</v>
      </c>
      <c r="P40" s="47">
        <f t="shared" si="1"/>
        <v>0.61288416075650121</v>
      </c>
      <c r="Q40" s="9"/>
    </row>
    <row r="41" spans="1:17" ht="15.6">
      <c r="A41" s="29" t="s">
        <v>3</v>
      </c>
      <c r="B41" s="30"/>
      <c r="C41" s="31"/>
      <c r="D41" s="32">
        <f t="shared" ref="D41:N41" si="12">SUM(D42:D48)</f>
        <v>89039</v>
      </c>
      <c r="E41" s="32">
        <f t="shared" si="12"/>
        <v>445</v>
      </c>
      <c r="F41" s="32">
        <f t="shared" si="12"/>
        <v>0</v>
      </c>
      <c r="G41" s="32">
        <f t="shared" si="12"/>
        <v>0</v>
      </c>
      <c r="H41" s="32">
        <f t="shared" si="12"/>
        <v>0</v>
      </c>
      <c r="I41" s="32">
        <f t="shared" si="12"/>
        <v>42813</v>
      </c>
      <c r="J41" s="32">
        <f t="shared" si="12"/>
        <v>0</v>
      </c>
      <c r="K41" s="32">
        <f t="shared" si="12"/>
        <v>-288487</v>
      </c>
      <c r="L41" s="32">
        <f t="shared" si="12"/>
        <v>0</v>
      </c>
      <c r="M41" s="32">
        <f t="shared" si="12"/>
        <v>0</v>
      </c>
      <c r="N41" s="32">
        <f t="shared" si="12"/>
        <v>0</v>
      </c>
      <c r="O41" s="32">
        <f>SUM(D41:N41)</f>
        <v>-156190</v>
      </c>
      <c r="P41" s="45">
        <f t="shared" si="1"/>
        <v>-92.310874704491724</v>
      </c>
      <c r="Q41" s="10"/>
    </row>
    <row r="42" spans="1:17">
      <c r="A42" s="12"/>
      <c r="B42" s="25">
        <v>361.1</v>
      </c>
      <c r="C42" s="20" t="s">
        <v>51</v>
      </c>
      <c r="D42" s="46">
        <v>386</v>
      </c>
      <c r="E42" s="46">
        <v>445</v>
      </c>
      <c r="F42" s="46">
        <v>0</v>
      </c>
      <c r="G42" s="46">
        <v>0</v>
      </c>
      <c r="H42" s="46">
        <v>0</v>
      </c>
      <c r="I42" s="46">
        <v>826</v>
      </c>
      <c r="J42" s="46">
        <v>0</v>
      </c>
      <c r="K42" s="46">
        <v>244807</v>
      </c>
      <c r="L42" s="46">
        <v>0</v>
      </c>
      <c r="M42" s="46">
        <v>0</v>
      </c>
      <c r="N42" s="46">
        <v>0</v>
      </c>
      <c r="O42" s="46">
        <f>SUM(D42:N42)</f>
        <v>246464</v>
      </c>
      <c r="P42" s="47">
        <f t="shared" si="1"/>
        <v>145.66430260047281</v>
      </c>
      <c r="Q42" s="9"/>
    </row>
    <row r="43" spans="1:17">
      <c r="A43" s="12"/>
      <c r="B43" s="25">
        <v>361.3</v>
      </c>
      <c r="C43" s="20" t="s">
        <v>98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-560062</v>
      </c>
      <c r="L43" s="46">
        <v>0</v>
      </c>
      <c r="M43" s="46">
        <v>0</v>
      </c>
      <c r="N43" s="46">
        <v>0</v>
      </c>
      <c r="O43" s="46">
        <f t="shared" ref="O43:O50" si="13">SUM(D43:N43)</f>
        <v>-560062</v>
      </c>
      <c r="P43" s="47">
        <f t="shared" si="1"/>
        <v>-331.00591016548464</v>
      </c>
      <c r="Q43" s="9"/>
    </row>
    <row r="44" spans="1:17">
      <c r="A44" s="12"/>
      <c r="B44" s="25">
        <v>362</v>
      </c>
      <c r="C44" s="20" t="s">
        <v>52</v>
      </c>
      <c r="D44" s="46">
        <v>32579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13"/>
        <v>32579</v>
      </c>
      <c r="P44" s="47">
        <f t="shared" si="1"/>
        <v>19.254728132387708</v>
      </c>
      <c r="Q44" s="9"/>
    </row>
    <row r="45" spans="1:17">
      <c r="A45" s="12"/>
      <c r="B45" s="25">
        <v>365</v>
      </c>
      <c r="C45" s="20" t="s">
        <v>92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5500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13"/>
        <v>5500</v>
      </c>
      <c r="P45" s="47">
        <f t="shared" si="1"/>
        <v>3.2505910165484635</v>
      </c>
      <c r="Q45" s="9"/>
    </row>
    <row r="46" spans="1:17">
      <c r="A46" s="12"/>
      <c r="B46" s="25">
        <v>366</v>
      </c>
      <c r="C46" s="20" t="s">
        <v>54</v>
      </c>
      <c r="D46" s="46">
        <v>346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13"/>
        <v>346</v>
      </c>
      <c r="P46" s="47">
        <f t="shared" si="1"/>
        <v>0.2044917257683215</v>
      </c>
      <c r="Q46" s="9"/>
    </row>
    <row r="47" spans="1:17">
      <c r="A47" s="12"/>
      <c r="B47" s="25">
        <v>368</v>
      </c>
      <c r="C47" s="20" t="s">
        <v>55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26768</v>
      </c>
      <c r="L47" s="46">
        <v>0</v>
      </c>
      <c r="M47" s="46">
        <v>0</v>
      </c>
      <c r="N47" s="46">
        <v>0</v>
      </c>
      <c r="O47" s="46">
        <f t="shared" si="13"/>
        <v>26768</v>
      </c>
      <c r="P47" s="47">
        <f t="shared" si="1"/>
        <v>15.82033096926714</v>
      </c>
      <c r="Q47" s="9"/>
    </row>
    <row r="48" spans="1:17">
      <c r="A48" s="12"/>
      <c r="B48" s="25">
        <v>369.9</v>
      </c>
      <c r="C48" s="20" t="s">
        <v>56</v>
      </c>
      <c r="D48" s="46">
        <v>55728</v>
      </c>
      <c r="E48" s="46">
        <v>0</v>
      </c>
      <c r="F48" s="46">
        <v>0</v>
      </c>
      <c r="G48" s="46">
        <v>0</v>
      </c>
      <c r="H48" s="46">
        <v>0</v>
      </c>
      <c r="I48" s="46">
        <v>36487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13"/>
        <v>92215</v>
      </c>
      <c r="P48" s="47">
        <f t="shared" si="1"/>
        <v>54.500591016548462</v>
      </c>
      <c r="Q48" s="9"/>
    </row>
    <row r="49" spans="1:120" ht="15.6">
      <c r="A49" s="29" t="s">
        <v>40</v>
      </c>
      <c r="B49" s="30"/>
      <c r="C49" s="31"/>
      <c r="D49" s="32">
        <f t="shared" ref="D49:N49" si="14">SUM(D50:D50)</f>
        <v>200000</v>
      </c>
      <c r="E49" s="32">
        <f t="shared" si="14"/>
        <v>31581</v>
      </c>
      <c r="F49" s="32">
        <f t="shared" si="14"/>
        <v>0</v>
      </c>
      <c r="G49" s="32">
        <f t="shared" si="14"/>
        <v>0</v>
      </c>
      <c r="H49" s="32">
        <f t="shared" si="14"/>
        <v>0</v>
      </c>
      <c r="I49" s="32">
        <f t="shared" si="14"/>
        <v>0</v>
      </c>
      <c r="J49" s="32">
        <f t="shared" si="14"/>
        <v>0</v>
      </c>
      <c r="K49" s="32">
        <f t="shared" si="14"/>
        <v>0</v>
      </c>
      <c r="L49" s="32">
        <f t="shared" si="14"/>
        <v>0</v>
      </c>
      <c r="M49" s="32">
        <f t="shared" si="14"/>
        <v>0</v>
      </c>
      <c r="N49" s="32">
        <f t="shared" si="14"/>
        <v>0</v>
      </c>
      <c r="O49" s="32">
        <f t="shared" si="13"/>
        <v>231581</v>
      </c>
      <c r="P49" s="45">
        <f t="shared" si="1"/>
        <v>136.86820330969266</v>
      </c>
      <c r="Q49" s="9"/>
    </row>
    <row r="50" spans="1:120" ht="15.6" thickBot="1">
      <c r="A50" s="12"/>
      <c r="B50" s="25">
        <v>381</v>
      </c>
      <c r="C50" s="20" t="s">
        <v>57</v>
      </c>
      <c r="D50" s="46">
        <v>200000</v>
      </c>
      <c r="E50" s="46">
        <v>31581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13"/>
        <v>231581</v>
      </c>
      <c r="P50" s="47">
        <f t="shared" si="1"/>
        <v>136.86820330969266</v>
      </c>
      <c r="Q50" s="9"/>
    </row>
    <row r="51" spans="1:120" ht="16.2" thickBot="1">
      <c r="A51" s="14" t="s">
        <v>46</v>
      </c>
      <c r="B51" s="23"/>
      <c r="C51" s="22"/>
      <c r="D51" s="15">
        <f t="shared" ref="D51:N51" si="15">SUM(D5,D16,D20,D32,D39,D41,D49)</f>
        <v>2294521</v>
      </c>
      <c r="E51" s="15">
        <f t="shared" si="15"/>
        <v>347709</v>
      </c>
      <c r="F51" s="15">
        <f t="shared" si="15"/>
        <v>0</v>
      </c>
      <c r="G51" s="15">
        <f t="shared" si="15"/>
        <v>0</v>
      </c>
      <c r="H51" s="15">
        <f t="shared" si="15"/>
        <v>0</v>
      </c>
      <c r="I51" s="15">
        <f t="shared" si="15"/>
        <v>2930614</v>
      </c>
      <c r="J51" s="15">
        <f t="shared" si="15"/>
        <v>0</v>
      </c>
      <c r="K51" s="15">
        <f t="shared" si="15"/>
        <v>-288487</v>
      </c>
      <c r="L51" s="15">
        <f t="shared" si="15"/>
        <v>0</v>
      </c>
      <c r="M51" s="15">
        <f t="shared" si="15"/>
        <v>0</v>
      </c>
      <c r="N51" s="15">
        <f t="shared" si="15"/>
        <v>0</v>
      </c>
      <c r="O51" s="15">
        <f>SUM(D51:N51)</f>
        <v>5284357</v>
      </c>
      <c r="P51" s="38">
        <f t="shared" si="1"/>
        <v>3123.1424349881795</v>
      </c>
      <c r="Q51" s="6"/>
      <c r="R51" s="2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</row>
    <row r="52" spans="1:120">
      <c r="A52" s="16"/>
      <c r="B52" s="18"/>
      <c r="C52" s="18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9"/>
    </row>
    <row r="53" spans="1:120">
      <c r="A53" s="40"/>
      <c r="B53" s="41"/>
      <c r="C53" s="41"/>
      <c r="D53" s="42"/>
      <c r="E53" s="42"/>
      <c r="F53" s="42"/>
      <c r="G53" s="42"/>
      <c r="H53" s="42"/>
      <c r="I53" s="42"/>
      <c r="J53" s="42"/>
      <c r="K53" s="42"/>
      <c r="L53" s="42"/>
      <c r="M53" s="118" t="s">
        <v>149</v>
      </c>
      <c r="N53" s="118"/>
      <c r="O53" s="118"/>
      <c r="P53" s="43">
        <v>1692</v>
      </c>
    </row>
    <row r="54" spans="1:120">
      <c r="A54" s="119"/>
      <c r="B54" s="96"/>
      <c r="C54" s="96"/>
      <c r="D54" s="96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7"/>
    </row>
    <row r="55" spans="1:120" ht="15.75" customHeight="1" thickBot="1">
      <c r="A55" s="120" t="s">
        <v>80</v>
      </c>
      <c r="B55" s="99"/>
      <c r="C55" s="99"/>
      <c r="D55" s="99"/>
      <c r="E55" s="99"/>
      <c r="F55" s="99"/>
      <c r="G55" s="99"/>
      <c r="H55" s="99"/>
      <c r="I55" s="99"/>
      <c r="J55" s="99"/>
      <c r="K55" s="99"/>
      <c r="L55" s="99"/>
      <c r="M55" s="99"/>
      <c r="N55" s="99"/>
      <c r="O55" s="99"/>
      <c r="P55" s="100"/>
    </row>
  </sheetData>
  <mergeCells count="10">
    <mergeCell ref="M53:O53"/>
    <mergeCell ref="A54:P54"/>
    <mergeCell ref="A55:P55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52"/>
  <sheetViews>
    <sheetView workbookViewId="0">
      <selection sqref="A1:P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65.81640625" style="3" bestFit="1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4" width="13.81640625" style="4" customWidth="1"/>
    <col min="15" max="15" width="16.81640625" style="4" customWidth="1"/>
    <col min="16" max="16" width="13.81640625" style="3" customWidth="1"/>
    <col min="17" max="17" width="9.81640625" style="3" customWidth="1"/>
    <col min="18" max="18" width="9.81640625" style="3"/>
  </cols>
  <sheetData>
    <row r="1" spans="1:134" ht="28.2">
      <c r="A1" s="121" t="s">
        <v>65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7"/>
      <c r="R1"/>
    </row>
    <row r="2" spans="1:134" ht="23.4" thickBot="1">
      <c r="A2" s="124" t="s">
        <v>129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7"/>
      <c r="R2"/>
    </row>
    <row r="3" spans="1:134" ht="18" customHeight="1">
      <c r="A3" s="127" t="s">
        <v>58</v>
      </c>
      <c r="B3" s="108"/>
      <c r="C3" s="109"/>
      <c r="D3" s="128" t="s">
        <v>34</v>
      </c>
      <c r="E3" s="129"/>
      <c r="F3" s="129"/>
      <c r="G3" s="129"/>
      <c r="H3" s="130"/>
      <c r="I3" s="128" t="s">
        <v>35</v>
      </c>
      <c r="J3" s="130"/>
      <c r="K3" s="128" t="s">
        <v>37</v>
      </c>
      <c r="L3" s="129"/>
      <c r="M3" s="130"/>
      <c r="N3" s="36"/>
      <c r="O3" s="37"/>
      <c r="P3" s="131" t="s">
        <v>130</v>
      </c>
      <c r="Q3" s="11"/>
      <c r="R3"/>
    </row>
    <row r="4" spans="1:134" ht="32.25" customHeight="1" thickBot="1">
      <c r="A4" s="110"/>
      <c r="B4" s="111"/>
      <c r="C4" s="112"/>
      <c r="D4" s="34" t="s">
        <v>4</v>
      </c>
      <c r="E4" s="34" t="s">
        <v>59</v>
      </c>
      <c r="F4" s="34" t="s">
        <v>60</v>
      </c>
      <c r="G4" s="34" t="s">
        <v>61</v>
      </c>
      <c r="H4" s="34" t="s">
        <v>5</v>
      </c>
      <c r="I4" s="34" t="s">
        <v>6</v>
      </c>
      <c r="J4" s="35" t="s">
        <v>62</v>
      </c>
      <c r="K4" s="35" t="s">
        <v>7</v>
      </c>
      <c r="L4" s="35" t="s">
        <v>8</v>
      </c>
      <c r="M4" s="35" t="s">
        <v>131</v>
      </c>
      <c r="N4" s="35" t="s">
        <v>9</v>
      </c>
      <c r="O4" s="35" t="s">
        <v>132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6">
      <c r="A5" s="24" t="s">
        <v>133</v>
      </c>
      <c r="B5" s="26"/>
      <c r="C5" s="26"/>
      <c r="D5" s="27">
        <f t="shared" ref="D5:N5" si="0">SUM(D6:D14)</f>
        <v>960578</v>
      </c>
      <c r="E5" s="27">
        <f t="shared" si="0"/>
        <v>245780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1206358</v>
      </c>
      <c r="P5" s="33">
        <f t="shared" ref="P5:P48" si="1">(O5/P$50)</f>
        <v>725.84717208182917</v>
      </c>
      <c r="Q5" s="6"/>
    </row>
    <row r="6" spans="1:134">
      <c r="A6" s="12"/>
      <c r="B6" s="25">
        <v>311</v>
      </c>
      <c r="C6" s="20" t="s">
        <v>2</v>
      </c>
      <c r="D6" s="46">
        <v>623177</v>
      </c>
      <c r="E6" s="46">
        <v>70771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693948</v>
      </c>
      <c r="P6" s="47">
        <f t="shared" si="1"/>
        <v>417.53790613718411</v>
      </c>
      <c r="Q6" s="9"/>
    </row>
    <row r="7" spans="1:134">
      <c r="A7" s="12"/>
      <c r="B7" s="25">
        <v>312.41000000000003</v>
      </c>
      <c r="C7" s="20" t="s">
        <v>134</v>
      </c>
      <c r="D7" s="46">
        <v>48042</v>
      </c>
      <c r="E7" s="46">
        <v>175009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4" si="2">SUM(D7:N7)</f>
        <v>223051</v>
      </c>
      <c r="P7" s="47">
        <f t="shared" si="1"/>
        <v>134.20637785800241</v>
      </c>
      <c r="Q7" s="9"/>
    </row>
    <row r="8" spans="1:134">
      <c r="A8" s="12"/>
      <c r="B8" s="25">
        <v>312.43</v>
      </c>
      <c r="C8" s="20" t="s">
        <v>135</v>
      </c>
      <c r="D8" s="46">
        <v>32449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32449</v>
      </c>
      <c r="P8" s="47">
        <f t="shared" si="1"/>
        <v>19.524067388688326</v>
      </c>
      <c r="Q8" s="9"/>
    </row>
    <row r="9" spans="1:134">
      <c r="A9" s="12"/>
      <c r="B9" s="25">
        <v>314.10000000000002</v>
      </c>
      <c r="C9" s="20" t="s">
        <v>11</v>
      </c>
      <c r="D9" s="46">
        <v>139707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139707</v>
      </c>
      <c r="P9" s="47">
        <f t="shared" si="1"/>
        <v>84.059566787003604</v>
      </c>
      <c r="Q9" s="9"/>
    </row>
    <row r="10" spans="1:134">
      <c r="A10" s="12"/>
      <c r="B10" s="25">
        <v>314.3</v>
      </c>
      <c r="C10" s="20" t="s">
        <v>12</v>
      </c>
      <c r="D10" s="46">
        <v>31150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31150</v>
      </c>
      <c r="P10" s="47">
        <f t="shared" si="1"/>
        <v>18.742478941034896</v>
      </c>
      <c r="Q10" s="9"/>
    </row>
    <row r="11" spans="1:134">
      <c r="A11" s="12"/>
      <c r="B11" s="25">
        <v>314.39999999999998</v>
      </c>
      <c r="C11" s="20" t="s">
        <v>14</v>
      </c>
      <c r="D11" s="46">
        <v>19568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19568</v>
      </c>
      <c r="P11" s="47">
        <f t="shared" si="1"/>
        <v>11.773766546329723</v>
      </c>
      <c r="Q11" s="9"/>
    </row>
    <row r="12" spans="1:134">
      <c r="A12" s="12"/>
      <c r="B12" s="25">
        <v>314.8</v>
      </c>
      <c r="C12" s="20" t="s">
        <v>15</v>
      </c>
      <c r="D12" s="46">
        <v>3129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3129</v>
      </c>
      <c r="P12" s="47">
        <f t="shared" si="1"/>
        <v>1.8826714801444044</v>
      </c>
      <c r="Q12" s="9"/>
    </row>
    <row r="13" spans="1:134">
      <c r="A13" s="12"/>
      <c r="B13" s="25">
        <v>315.2</v>
      </c>
      <c r="C13" s="20" t="s">
        <v>136</v>
      </c>
      <c r="D13" s="46">
        <v>55191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55191</v>
      </c>
      <c r="P13" s="47">
        <f t="shared" si="1"/>
        <v>33.207581227436826</v>
      </c>
      <c r="Q13" s="9"/>
    </row>
    <row r="14" spans="1:134">
      <c r="A14" s="12"/>
      <c r="B14" s="25">
        <v>316</v>
      </c>
      <c r="C14" s="20" t="s">
        <v>85</v>
      </c>
      <c r="D14" s="46">
        <v>8165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2"/>
        <v>8165</v>
      </c>
      <c r="P14" s="47">
        <f t="shared" si="1"/>
        <v>4.9127557160048134</v>
      </c>
      <c r="Q14" s="9"/>
    </row>
    <row r="15" spans="1:134" ht="15.6">
      <c r="A15" s="29" t="s">
        <v>17</v>
      </c>
      <c r="B15" s="30"/>
      <c r="C15" s="31"/>
      <c r="D15" s="32">
        <f t="shared" ref="D15:N15" si="3">SUM(D16:D17)</f>
        <v>107203</v>
      </c>
      <c r="E15" s="32">
        <f t="shared" si="3"/>
        <v>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32">
        <f t="shared" si="3"/>
        <v>0</v>
      </c>
      <c r="O15" s="44">
        <f>SUM(D15:N15)</f>
        <v>107203</v>
      </c>
      <c r="P15" s="45">
        <f t="shared" si="1"/>
        <v>64.502406738868828</v>
      </c>
      <c r="Q15" s="10"/>
    </row>
    <row r="16" spans="1:134">
      <c r="A16" s="12"/>
      <c r="B16" s="25">
        <v>323.10000000000002</v>
      </c>
      <c r="C16" s="20" t="s">
        <v>18</v>
      </c>
      <c r="D16" s="46">
        <v>105467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>SUM(D16:N16)</f>
        <v>105467</v>
      </c>
      <c r="P16" s="47">
        <f t="shared" si="1"/>
        <v>63.457882069795424</v>
      </c>
      <c r="Q16" s="9"/>
    </row>
    <row r="17" spans="1:17">
      <c r="A17" s="12"/>
      <c r="B17" s="25">
        <v>329.5</v>
      </c>
      <c r="C17" s="20" t="s">
        <v>137</v>
      </c>
      <c r="D17" s="46">
        <v>1736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>SUM(D17:N17)</f>
        <v>1736</v>
      </c>
      <c r="P17" s="47">
        <f t="shared" si="1"/>
        <v>1.0445246690734056</v>
      </c>
      <c r="Q17" s="9"/>
    </row>
    <row r="18" spans="1:17" ht="15.6">
      <c r="A18" s="29" t="s">
        <v>138</v>
      </c>
      <c r="B18" s="30"/>
      <c r="C18" s="31"/>
      <c r="D18" s="32">
        <f t="shared" ref="D18:N18" si="4">SUM(D19:D27)</f>
        <v>499226</v>
      </c>
      <c r="E18" s="32">
        <f t="shared" si="4"/>
        <v>0</v>
      </c>
      <c r="F18" s="32">
        <f t="shared" si="4"/>
        <v>0</v>
      </c>
      <c r="G18" s="32">
        <f t="shared" si="4"/>
        <v>0</v>
      </c>
      <c r="H18" s="32">
        <f t="shared" si="4"/>
        <v>0</v>
      </c>
      <c r="I18" s="32">
        <f t="shared" si="4"/>
        <v>155968</v>
      </c>
      <c r="J18" s="32">
        <f t="shared" si="4"/>
        <v>0</v>
      </c>
      <c r="K18" s="32">
        <f t="shared" si="4"/>
        <v>0</v>
      </c>
      <c r="L18" s="32">
        <f t="shared" si="4"/>
        <v>0</v>
      </c>
      <c r="M18" s="32">
        <f t="shared" si="4"/>
        <v>0</v>
      </c>
      <c r="N18" s="32">
        <f t="shared" si="4"/>
        <v>0</v>
      </c>
      <c r="O18" s="44">
        <f>SUM(D18:N18)</f>
        <v>655194</v>
      </c>
      <c r="P18" s="45">
        <f t="shared" si="1"/>
        <v>394.22021660649818</v>
      </c>
      <c r="Q18" s="10"/>
    </row>
    <row r="19" spans="1:17">
      <c r="A19" s="12"/>
      <c r="B19" s="25">
        <v>331.1</v>
      </c>
      <c r="C19" s="20" t="s">
        <v>139</v>
      </c>
      <c r="D19" s="46">
        <v>10966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>SUM(D19:N19)</f>
        <v>10966</v>
      </c>
      <c r="P19" s="47">
        <f t="shared" si="1"/>
        <v>6.598074608904934</v>
      </c>
      <c r="Q19" s="9"/>
    </row>
    <row r="20" spans="1:17">
      <c r="A20" s="12"/>
      <c r="B20" s="25">
        <v>334.9</v>
      </c>
      <c r="C20" s="20" t="s">
        <v>127</v>
      </c>
      <c r="D20" s="46">
        <v>271035</v>
      </c>
      <c r="E20" s="46">
        <v>0</v>
      </c>
      <c r="F20" s="46">
        <v>0</v>
      </c>
      <c r="G20" s="46">
        <v>0</v>
      </c>
      <c r="H20" s="46">
        <v>0</v>
      </c>
      <c r="I20" s="46">
        <v>155968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ref="O20:O25" si="5">SUM(D20:N20)</f>
        <v>427003</v>
      </c>
      <c r="P20" s="47">
        <f t="shared" si="1"/>
        <v>256.92117930204574</v>
      </c>
      <c r="Q20" s="9"/>
    </row>
    <row r="21" spans="1:17">
      <c r="A21" s="12"/>
      <c r="B21" s="25">
        <v>335.125</v>
      </c>
      <c r="C21" s="20" t="s">
        <v>140</v>
      </c>
      <c r="D21" s="46">
        <v>69175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5"/>
        <v>69175</v>
      </c>
      <c r="P21" s="47">
        <f t="shared" si="1"/>
        <v>41.62154031287605</v>
      </c>
      <c r="Q21" s="9"/>
    </row>
    <row r="22" spans="1:17">
      <c r="A22" s="12"/>
      <c r="B22" s="25">
        <v>335.14</v>
      </c>
      <c r="C22" s="20" t="s">
        <v>87</v>
      </c>
      <c r="D22" s="46">
        <v>6094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5"/>
        <v>6094</v>
      </c>
      <c r="P22" s="47">
        <f t="shared" si="1"/>
        <v>3.6666666666666665</v>
      </c>
      <c r="Q22" s="9"/>
    </row>
    <row r="23" spans="1:17">
      <c r="A23" s="12"/>
      <c r="B23" s="25">
        <v>335.15</v>
      </c>
      <c r="C23" s="20" t="s">
        <v>88</v>
      </c>
      <c r="D23" s="46">
        <v>2049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5"/>
        <v>2049</v>
      </c>
      <c r="P23" s="47">
        <f t="shared" si="1"/>
        <v>1.2328519855595668</v>
      </c>
      <c r="Q23" s="9"/>
    </row>
    <row r="24" spans="1:17">
      <c r="A24" s="12"/>
      <c r="B24" s="25">
        <v>335.18</v>
      </c>
      <c r="C24" s="20" t="s">
        <v>141</v>
      </c>
      <c r="D24" s="46">
        <v>91129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5"/>
        <v>91129</v>
      </c>
      <c r="P24" s="47">
        <f t="shared" si="1"/>
        <v>54.830926594464501</v>
      </c>
      <c r="Q24" s="9"/>
    </row>
    <row r="25" spans="1:17">
      <c r="A25" s="12"/>
      <c r="B25" s="25">
        <v>335.19</v>
      </c>
      <c r="C25" s="20" t="s">
        <v>90</v>
      </c>
      <c r="D25" s="46">
        <v>2699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5"/>
        <v>2699</v>
      </c>
      <c r="P25" s="47">
        <f t="shared" si="1"/>
        <v>1.6239470517448857</v>
      </c>
      <c r="Q25" s="9"/>
    </row>
    <row r="26" spans="1:17">
      <c r="A26" s="12"/>
      <c r="B26" s="25">
        <v>335.9</v>
      </c>
      <c r="C26" s="20" t="s">
        <v>108</v>
      </c>
      <c r="D26" s="46">
        <v>41079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>SUM(D26:N26)</f>
        <v>41079</v>
      </c>
      <c r="P26" s="47">
        <f t="shared" si="1"/>
        <v>24.716606498194945</v>
      </c>
      <c r="Q26" s="9"/>
    </row>
    <row r="27" spans="1:17">
      <c r="A27" s="12"/>
      <c r="B27" s="25">
        <v>339</v>
      </c>
      <c r="C27" s="20" t="s">
        <v>33</v>
      </c>
      <c r="D27" s="46">
        <v>5000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>SUM(D27:N27)</f>
        <v>5000</v>
      </c>
      <c r="P27" s="47">
        <f t="shared" si="1"/>
        <v>3.0084235860409145</v>
      </c>
      <c r="Q27" s="9"/>
    </row>
    <row r="28" spans="1:17" ht="15.6">
      <c r="A28" s="29" t="s">
        <v>38</v>
      </c>
      <c r="B28" s="30"/>
      <c r="C28" s="31"/>
      <c r="D28" s="32">
        <f t="shared" ref="D28:N28" si="6">SUM(D29:D36)</f>
        <v>414174</v>
      </c>
      <c r="E28" s="32">
        <f t="shared" si="6"/>
        <v>0</v>
      </c>
      <c r="F28" s="32">
        <f t="shared" si="6"/>
        <v>0</v>
      </c>
      <c r="G28" s="32">
        <f t="shared" si="6"/>
        <v>0</v>
      </c>
      <c r="H28" s="32">
        <f t="shared" si="6"/>
        <v>0</v>
      </c>
      <c r="I28" s="32">
        <f t="shared" si="6"/>
        <v>1516302</v>
      </c>
      <c r="J28" s="32">
        <f t="shared" si="6"/>
        <v>0</v>
      </c>
      <c r="K28" s="32">
        <f t="shared" si="6"/>
        <v>0</v>
      </c>
      <c r="L28" s="32">
        <f t="shared" si="6"/>
        <v>0</v>
      </c>
      <c r="M28" s="32">
        <f t="shared" si="6"/>
        <v>0</v>
      </c>
      <c r="N28" s="32">
        <f t="shared" si="6"/>
        <v>0</v>
      </c>
      <c r="O28" s="32">
        <f>SUM(D28:N28)</f>
        <v>1930476</v>
      </c>
      <c r="P28" s="45">
        <f t="shared" si="1"/>
        <v>1161.5379061371841</v>
      </c>
      <c r="Q28" s="10"/>
    </row>
    <row r="29" spans="1:17">
      <c r="A29" s="12"/>
      <c r="B29" s="25">
        <v>341.9</v>
      </c>
      <c r="C29" s="20" t="s">
        <v>91</v>
      </c>
      <c r="D29" s="46">
        <v>3759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ref="O29:O36" si="7">SUM(D29:N29)</f>
        <v>3759</v>
      </c>
      <c r="P29" s="47">
        <f t="shared" si="1"/>
        <v>2.2617328519855597</v>
      </c>
      <c r="Q29" s="9"/>
    </row>
    <row r="30" spans="1:17">
      <c r="A30" s="12"/>
      <c r="B30" s="25">
        <v>343.2</v>
      </c>
      <c r="C30" s="20" t="s">
        <v>43</v>
      </c>
      <c r="D30" s="46">
        <v>107569</v>
      </c>
      <c r="E30" s="46">
        <v>0</v>
      </c>
      <c r="F30" s="46">
        <v>0</v>
      </c>
      <c r="G30" s="46">
        <v>0</v>
      </c>
      <c r="H30" s="46">
        <v>0</v>
      </c>
      <c r="I30" s="46">
        <v>575254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7"/>
        <v>682823</v>
      </c>
      <c r="P30" s="47">
        <f t="shared" si="1"/>
        <v>410.84416365824308</v>
      </c>
      <c r="Q30" s="9"/>
    </row>
    <row r="31" spans="1:17">
      <c r="A31" s="12"/>
      <c r="B31" s="25">
        <v>343.3</v>
      </c>
      <c r="C31" s="20" t="s">
        <v>69</v>
      </c>
      <c r="D31" s="46">
        <v>132155</v>
      </c>
      <c r="E31" s="46">
        <v>0</v>
      </c>
      <c r="F31" s="46">
        <v>0</v>
      </c>
      <c r="G31" s="46">
        <v>0</v>
      </c>
      <c r="H31" s="46">
        <v>0</v>
      </c>
      <c r="I31" s="46">
        <v>481982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7"/>
        <v>614137</v>
      </c>
      <c r="P31" s="47">
        <f t="shared" si="1"/>
        <v>369.51684717208184</v>
      </c>
      <c r="Q31" s="9"/>
    </row>
    <row r="32" spans="1:17">
      <c r="A32" s="12"/>
      <c r="B32" s="25">
        <v>343.4</v>
      </c>
      <c r="C32" s="20" t="s">
        <v>44</v>
      </c>
      <c r="D32" s="46">
        <v>13715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7"/>
        <v>13715</v>
      </c>
      <c r="P32" s="47">
        <f t="shared" si="1"/>
        <v>8.2521058965102281</v>
      </c>
      <c r="Q32" s="9"/>
    </row>
    <row r="33" spans="1:120">
      <c r="A33" s="12"/>
      <c r="B33" s="25">
        <v>343.5</v>
      </c>
      <c r="C33" s="20" t="s">
        <v>45</v>
      </c>
      <c r="D33" s="46">
        <v>128880</v>
      </c>
      <c r="E33" s="46">
        <v>0</v>
      </c>
      <c r="F33" s="46">
        <v>0</v>
      </c>
      <c r="G33" s="46">
        <v>0</v>
      </c>
      <c r="H33" s="46">
        <v>0</v>
      </c>
      <c r="I33" s="46">
        <v>459066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7"/>
        <v>587946</v>
      </c>
      <c r="P33" s="47">
        <f t="shared" si="1"/>
        <v>353.75812274368229</v>
      </c>
      <c r="Q33" s="9"/>
    </row>
    <row r="34" spans="1:120">
      <c r="A34" s="12"/>
      <c r="B34" s="25">
        <v>347.2</v>
      </c>
      <c r="C34" s="20" t="s">
        <v>142</v>
      </c>
      <c r="D34" s="46">
        <v>52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7"/>
        <v>52</v>
      </c>
      <c r="P34" s="47">
        <f t="shared" si="1"/>
        <v>3.1287605294825514E-2</v>
      </c>
      <c r="Q34" s="9"/>
    </row>
    <row r="35" spans="1:120">
      <c r="A35" s="12"/>
      <c r="B35" s="25">
        <v>347.9</v>
      </c>
      <c r="C35" s="20" t="s">
        <v>120</v>
      </c>
      <c r="D35" s="46">
        <v>27870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7"/>
        <v>27870</v>
      </c>
      <c r="P35" s="47">
        <f t="shared" si="1"/>
        <v>16.768953068592058</v>
      </c>
      <c r="Q35" s="9"/>
    </row>
    <row r="36" spans="1:120">
      <c r="A36" s="12"/>
      <c r="B36" s="25">
        <v>349</v>
      </c>
      <c r="C36" s="20" t="s">
        <v>143</v>
      </c>
      <c r="D36" s="46">
        <v>174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7"/>
        <v>174</v>
      </c>
      <c r="P36" s="47">
        <f t="shared" si="1"/>
        <v>0.10469314079422383</v>
      </c>
      <c r="Q36" s="9"/>
    </row>
    <row r="37" spans="1:120" ht="15.6">
      <c r="A37" s="29" t="s">
        <v>39</v>
      </c>
      <c r="B37" s="30"/>
      <c r="C37" s="31"/>
      <c r="D37" s="32">
        <f t="shared" ref="D37:N37" si="8">SUM(D38:D38)</f>
        <v>2338</v>
      </c>
      <c r="E37" s="32">
        <f t="shared" si="8"/>
        <v>0</v>
      </c>
      <c r="F37" s="32">
        <f t="shared" si="8"/>
        <v>0</v>
      </c>
      <c r="G37" s="32">
        <f t="shared" si="8"/>
        <v>0</v>
      </c>
      <c r="H37" s="32">
        <f t="shared" si="8"/>
        <v>0</v>
      </c>
      <c r="I37" s="32">
        <f t="shared" si="8"/>
        <v>0</v>
      </c>
      <c r="J37" s="32">
        <f t="shared" si="8"/>
        <v>0</v>
      </c>
      <c r="K37" s="32">
        <f t="shared" si="8"/>
        <v>0</v>
      </c>
      <c r="L37" s="32">
        <f t="shared" si="8"/>
        <v>0</v>
      </c>
      <c r="M37" s="32">
        <f t="shared" si="8"/>
        <v>0</v>
      </c>
      <c r="N37" s="32">
        <f t="shared" si="8"/>
        <v>0</v>
      </c>
      <c r="O37" s="32">
        <f t="shared" ref="O37:O48" si="9">SUM(D37:N37)</f>
        <v>2338</v>
      </c>
      <c r="P37" s="45">
        <f t="shared" si="1"/>
        <v>1.4067388688327316</v>
      </c>
      <c r="Q37" s="10"/>
    </row>
    <row r="38" spans="1:120">
      <c r="A38" s="13"/>
      <c r="B38" s="39">
        <v>359</v>
      </c>
      <c r="C38" s="21" t="s">
        <v>50</v>
      </c>
      <c r="D38" s="46">
        <v>2338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9"/>
        <v>2338</v>
      </c>
      <c r="P38" s="47">
        <f t="shared" si="1"/>
        <v>1.4067388688327316</v>
      </c>
      <c r="Q38" s="9"/>
    </row>
    <row r="39" spans="1:120" ht="15.6">
      <c r="A39" s="29" t="s">
        <v>3</v>
      </c>
      <c r="B39" s="30"/>
      <c r="C39" s="31"/>
      <c r="D39" s="32">
        <f t="shared" ref="D39:N39" si="10">SUM(D40:D45)</f>
        <v>99988</v>
      </c>
      <c r="E39" s="32">
        <f t="shared" si="10"/>
        <v>655</v>
      </c>
      <c r="F39" s="32">
        <f t="shared" si="10"/>
        <v>0</v>
      </c>
      <c r="G39" s="32">
        <f t="shared" si="10"/>
        <v>0</v>
      </c>
      <c r="H39" s="32">
        <f t="shared" si="10"/>
        <v>0</v>
      </c>
      <c r="I39" s="32">
        <f t="shared" si="10"/>
        <v>3488</v>
      </c>
      <c r="J39" s="32">
        <f t="shared" si="10"/>
        <v>0</v>
      </c>
      <c r="K39" s="32">
        <f t="shared" si="10"/>
        <v>388842</v>
      </c>
      <c r="L39" s="32">
        <f t="shared" si="10"/>
        <v>0</v>
      </c>
      <c r="M39" s="32">
        <f t="shared" si="10"/>
        <v>0</v>
      </c>
      <c r="N39" s="32">
        <f t="shared" si="10"/>
        <v>0</v>
      </c>
      <c r="O39" s="32">
        <f t="shared" si="9"/>
        <v>492973</v>
      </c>
      <c r="P39" s="45">
        <f t="shared" si="1"/>
        <v>296.61432009626958</v>
      </c>
      <c r="Q39" s="10"/>
    </row>
    <row r="40" spans="1:120">
      <c r="A40" s="12"/>
      <c r="B40" s="25">
        <v>361.1</v>
      </c>
      <c r="C40" s="20" t="s">
        <v>51</v>
      </c>
      <c r="D40" s="46">
        <v>1673</v>
      </c>
      <c r="E40" s="46">
        <v>655</v>
      </c>
      <c r="F40" s="46">
        <v>0</v>
      </c>
      <c r="G40" s="46">
        <v>0</v>
      </c>
      <c r="H40" s="46">
        <v>0</v>
      </c>
      <c r="I40" s="46">
        <v>2132</v>
      </c>
      <c r="J40" s="46">
        <v>0</v>
      </c>
      <c r="K40" s="46">
        <v>144501</v>
      </c>
      <c r="L40" s="46">
        <v>0</v>
      </c>
      <c r="M40" s="46">
        <v>0</v>
      </c>
      <c r="N40" s="46">
        <v>0</v>
      </c>
      <c r="O40" s="46">
        <f t="shared" si="9"/>
        <v>148961</v>
      </c>
      <c r="P40" s="47">
        <f t="shared" si="1"/>
        <v>89.627557160048141</v>
      </c>
      <c r="Q40" s="9"/>
    </row>
    <row r="41" spans="1:120">
      <c r="A41" s="12"/>
      <c r="B41" s="25">
        <v>361.3</v>
      </c>
      <c r="C41" s="20" t="s">
        <v>98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199992</v>
      </c>
      <c r="L41" s="46">
        <v>0</v>
      </c>
      <c r="M41" s="46">
        <v>0</v>
      </c>
      <c r="N41" s="46">
        <v>0</v>
      </c>
      <c r="O41" s="46">
        <f t="shared" si="9"/>
        <v>199992</v>
      </c>
      <c r="P41" s="47">
        <f t="shared" si="1"/>
        <v>120.33212996389892</v>
      </c>
      <c r="Q41" s="9"/>
    </row>
    <row r="42" spans="1:120">
      <c r="A42" s="12"/>
      <c r="B42" s="25">
        <v>362</v>
      </c>
      <c r="C42" s="20" t="s">
        <v>52</v>
      </c>
      <c r="D42" s="46">
        <v>33178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9"/>
        <v>33178</v>
      </c>
      <c r="P42" s="47">
        <f t="shared" si="1"/>
        <v>19.962695547533091</v>
      </c>
      <c r="Q42" s="9"/>
    </row>
    <row r="43" spans="1:120">
      <c r="A43" s="12"/>
      <c r="B43" s="25">
        <v>366</v>
      </c>
      <c r="C43" s="20" t="s">
        <v>54</v>
      </c>
      <c r="D43" s="46">
        <v>408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9"/>
        <v>408</v>
      </c>
      <c r="P43" s="47">
        <f t="shared" si="1"/>
        <v>0.24548736462093862</v>
      </c>
      <c r="Q43" s="9"/>
    </row>
    <row r="44" spans="1:120">
      <c r="A44" s="12"/>
      <c r="B44" s="25">
        <v>368</v>
      </c>
      <c r="C44" s="20" t="s">
        <v>55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44349</v>
      </c>
      <c r="L44" s="46">
        <v>0</v>
      </c>
      <c r="M44" s="46">
        <v>0</v>
      </c>
      <c r="N44" s="46">
        <v>0</v>
      </c>
      <c r="O44" s="46">
        <f t="shared" si="9"/>
        <v>44349</v>
      </c>
      <c r="P44" s="47">
        <f t="shared" si="1"/>
        <v>26.684115523465703</v>
      </c>
      <c r="Q44" s="9"/>
    </row>
    <row r="45" spans="1:120">
      <c r="A45" s="12"/>
      <c r="B45" s="25">
        <v>369.9</v>
      </c>
      <c r="C45" s="20" t="s">
        <v>56</v>
      </c>
      <c r="D45" s="46">
        <v>64729</v>
      </c>
      <c r="E45" s="46">
        <v>0</v>
      </c>
      <c r="F45" s="46">
        <v>0</v>
      </c>
      <c r="G45" s="46">
        <v>0</v>
      </c>
      <c r="H45" s="46">
        <v>0</v>
      </c>
      <c r="I45" s="46">
        <v>1356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9"/>
        <v>66085</v>
      </c>
      <c r="P45" s="47">
        <f t="shared" si="1"/>
        <v>39.762334536702767</v>
      </c>
      <c r="Q45" s="9"/>
    </row>
    <row r="46" spans="1:120" ht="15.6">
      <c r="A46" s="29" t="s">
        <v>40</v>
      </c>
      <c r="B46" s="30"/>
      <c r="C46" s="31"/>
      <c r="D46" s="32">
        <f t="shared" ref="D46:N46" si="11">SUM(D47:D47)</f>
        <v>0</v>
      </c>
      <c r="E46" s="32">
        <f t="shared" si="11"/>
        <v>64406</v>
      </c>
      <c r="F46" s="32">
        <f t="shared" si="11"/>
        <v>0</v>
      </c>
      <c r="G46" s="32">
        <f t="shared" si="11"/>
        <v>0</v>
      </c>
      <c r="H46" s="32">
        <f t="shared" si="11"/>
        <v>0</v>
      </c>
      <c r="I46" s="32">
        <f t="shared" si="11"/>
        <v>0</v>
      </c>
      <c r="J46" s="32">
        <f t="shared" si="11"/>
        <v>0</v>
      </c>
      <c r="K46" s="32">
        <f t="shared" si="11"/>
        <v>0</v>
      </c>
      <c r="L46" s="32">
        <f t="shared" si="11"/>
        <v>0</v>
      </c>
      <c r="M46" s="32">
        <f t="shared" si="11"/>
        <v>0</v>
      </c>
      <c r="N46" s="32">
        <f t="shared" si="11"/>
        <v>0</v>
      </c>
      <c r="O46" s="32">
        <f t="shared" si="9"/>
        <v>64406</v>
      </c>
      <c r="P46" s="45">
        <f t="shared" si="1"/>
        <v>38.75210589651023</v>
      </c>
      <c r="Q46" s="9"/>
    </row>
    <row r="47" spans="1:120" ht="15.6" thickBot="1">
      <c r="A47" s="12"/>
      <c r="B47" s="25">
        <v>381</v>
      </c>
      <c r="C47" s="20" t="s">
        <v>57</v>
      </c>
      <c r="D47" s="46">
        <v>0</v>
      </c>
      <c r="E47" s="46">
        <v>64406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9"/>
        <v>64406</v>
      </c>
      <c r="P47" s="47">
        <f t="shared" si="1"/>
        <v>38.75210589651023</v>
      </c>
      <c r="Q47" s="9"/>
    </row>
    <row r="48" spans="1:120" ht="16.2" thickBot="1">
      <c r="A48" s="14" t="s">
        <v>46</v>
      </c>
      <c r="B48" s="23"/>
      <c r="C48" s="22"/>
      <c r="D48" s="15">
        <f t="shared" ref="D48:N48" si="12">SUM(D5,D15,D18,D28,D37,D39,D46)</f>
        <v>2083507</v>
      </c>
      <c r="E48" s="15">
        <f t="shared" si="12"/>
        <v>310841</v>
      </c>
      <c r="F48" s="15">
        <f t="shared" si="12"/>
        <v>0</v>
      </c>
      <c r="G48" s="15">
        <f t="shared" si="12"/>
        <v>0</v>
      </c>
      <c r="H48" s="15">
        <f t="shared" si="12"/>
        <v>0</v>
      </c>
      <c r="I48" s="15">
        <f t="shared" si="12"/>
        <v>1675758</v>
      </c>
      <c r="J48" s="15">
        <f t="shared" si="12"/>
        <v>0</v>
      </c>
      <c r="K48" s="15">
        <f t="shared" si="12"/>
        <v>388842</v>
      </c>
      <c r="L48" s="15">
        <f t="shared" si="12"/>
        <v>0</v>
      </c>
      <c r="M48" s="15">
        <f t="shared" si="12"/>
        <v>0</v>
      </c>
      <c r="N48" s="15">
        <f t="shared" si="12"/>
        <v>0</v>
      </c>
      <c r="O48" s="15">
        <f t="shared" si="9"/>
        <v>4458948</v>
      </c>
      <c r="P48" s="38">
        <f t="shared" si="1"/>
        <v>2682.8808664259927</v>
      </c>
      <c r="Q48" s="6"/>
      <c r="R48" s="2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</row>
    <row r="49" spans="1:16">
      <c r="A49" s="16"/>
      <c r="B49" s="18"/>
      <c r="C49" s="18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9"/>
    </row>
    <row r="50" spans="1:16">
      <c r="A50" s="40"/>
      <c r="B50" s="41"/>
      <c r="C50" s="41"/>
      <c r="D50" s="42"/>
      <c r="E50" s="42"/>
      <c r="F50" s="42"/>
      <c r="G50" s="42"/>
      <c r="H50" s="42"/>
      <c r="I50" s="42"/>
      <c r="J50" s="42"/>
      <c r="K50" s="42"/>
      <c r="L50" s="42"/>
      <c r="M50" s="118" t="s">
        <v>144</v>
      </c>
      <c r="N50" s="118"/>
      <c r="O50" s="118"/>
      <c r="P50" s="43">
        <v>1662</v>
      </c>
    </row>
    <row r="51" spans="1:16">
      <c r="A51" s="119"/>
      <c r="B51" s="96"/>
      <c r="C51" s="96"/>
      <c r="D51" s="96"/>
      <c r="E51" s="96"/>
      <c r="F51" s="96"/>
      <c r="G51" s="96"/>
      <c r="H51" s="96"/>
      <c r="I51" s="96"/>
      <c r="J51" s="96"/>
      <c r="K51" s="96"/>
      <c r="L51" s="96"/>
      <c r="M51" s="96"/>
      <c r="N51" s="96"/>
      <c r="O51" s="96"/>
      <c r="P51" s="97"/>
    </row>
    <row r="52" spans="1:16" ht="15.75" customHeight="1" thickBot="1">
      <c r="A52" s="120" t="s">
        <v>80</v>
      </c>
      <c r="B52" s="99"/>
      <c r="C52" s="99"/>
      <c r="D52" s="99"/>
      <c r="E52" s="99"/>
      <c r="F52" s="99"/>
      <c r="G52" s="99"/>
      <c r="H52" s="99"/>
      <c r="I52" s="99"/>
      <c r="J52" s="99"/>
      <c r="K52" s="99"/>
      <c r="L52" s="99"/>
      <c r="M52" s="99"/>
      <c r="N52" s="99"/>
      <c r="O52" s="99"/>
      <c r="P52" s="100"/>
    </row>
  </sheetData>
  <mergeCells count="10">
    <mergeCell ref="M50:O50"/>
    <mergeCell ref="A51:P51"/>
    <mergeCell ref="A52:P52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53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60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21" t="s">
        <v>65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3.4" thickBot="1">
      <c r="A2" s="124" t="s">
        <v>126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58</v>
      </c>
      <c r="B3" s="108"/>
      <c r="C3" s="109"/>
      <c r="D3" s="128" t="s">
        <v>34</v>
      </c>
      <c r="E3" s="129"/>
      <c r="F3" s="129"/>
      <c r="G3" s="129"/>
      <c r="H3" s="130"/>
      <c r="I3" s="128" t="s">
        <v>35</v>
      </c>
      <c r="J3" s="130"/>
      <c r="K3" s="128" t="s">
        <v>37</v>
      </c>
      <c r="L3" s="130"/>
      <c r="M3" s="36"/>
      <c r="N3" s="37"/>
      <c r="O3" s="131" t="s">
        <v>63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59</v>
      </c>
      <c r="F4" s="34" t="s">
        <v>60</v>
      </c>
      <c r="G4" s="34" t="s">
        <v>61</v>
      </c>
      <c r="H4" s="34" t="s">
        <v>5</v>
      </c>
      <c r="I4" s="34" t="s">
        <v>6</v>
      </c>
      <c r="J4" s="35" t="s">
        <v>62</v>
      </c>
      <c r="K4" s="35" t="s">
        <v>7</v>
      </c>
      <c r="L4" s="35" t="s">
        <v>8</v>
      </c>
      <c r="M4" s="35" t="s">
        <v>9</v>
      </c>
      <c r="N4" s="35" t="s">
        <v>36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4" t="s">
        <v>1</v>
      </c>
      <c r="B5" s="26"/>
      <c r="C5" s="26"/>
      <c r="D5" s="27">
        <f t="shared" ref="D5:M5" si="0">SUM(D6:D15)</f>
        <v>912511</v>
      </c>
      <c r="E5" s="27">
        <f t="shared" si="0"/>
        <v>183428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1095939</v>
      </c>
      <c r="O5" s="33">
        <f t="shared" ref="O5:O49" si="1">(N5/O$51)</f>
        <v>689.70358716173689</v>
      </c>
      <c r="P5" s="6"/>
    </row>
    <row r="6" spans="1:133">
      <c r="A6" s="12"/>
      <c r="B6" s="25">
        <v>311</v>
      </c>
      <c r="C6" s="20" t="s">
        <v>2</v>
      </c>
      <c r="D6" s="46">
        <v>582163</v>
      </c>
      <c r="E6" s="46">
        <v>34753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616916</v>
      </c>
      <c r="O6" s="47">
        <f t="shared" si="1"/>
        <v>388.24166142227818</v>
      </c>
      <c r="P6" s="9"/>
    </row>
    <row r="7" spans="1:133">
      <c r="A7" s="12"/>
      <c r="B7" s="25">
        <v>312.41000000000003</v>
      </c>
      <c r="C7" s="20" t="s">
        <v>74</v>
      </c>
      <c r="D7" s="46">
        <v>46895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46895</v>
      </c>
      <c r="O7" s="47">
        <f t="shared" si="1"/>
        <v>29.512271869100061</v>
      </c>
      <c r="P7" s="9"/>
    </row>
    <row r="8" spans="1:133">
      <c r="A8" s="12"/>
      <c r="B8" s="25">
        <v>312.42</v>
      </c>
      <c r="C8" s="20" t="s">
        <v>75</v>
      </c>
      <c r="D8" s="46">
        <v>32067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32067</v>
      </c>
      <c r="O8" s="47">
        <f t="shared" si="1"/>
        <v>20.180616740088105</v>
      </c>
      <c r="P8" s="9"/>
    </row>
    <row r="9" spans="1:133">
      <c r="A9" s="12"/>
      <c r="B9" s="25">
        <v>312.60000000000002</v>
      </c>
      <c r="C9" s="20" t="s">
        <v>76</v>
      </c>
      <c r="D9" s="46">
        <v>0</v>
      </c>
      <c r="E9" s="46">
        <v>148675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148675</v>
      </c>
      <c r="O9" s="47">
        <f t="shared" si="1"/>
        <v>93.565135305223407</v>
      </c>
      <c r="P9" s="9"/>
    </row>
    <row r="10" spans="1:133">
      <c r="A10" s="12"/>
      <c r="B10" s="25">
        <v>314.10000000000002</v>
      </c>
      <c r="C10" s="20" t="s">
        <v>11</v>
      </c>
      <c r="D10" s="46">
        <v>137841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137841</v>
      </c>
      <c r="O10" s="47">
        <f t="shared" si="1"/>
        <v>86.747010698552543</v>
      </c>
      <c r="P10" s="9"/>
    </row>
    <row r="11" spans="1:133">
      <c r="A11" s="12"/>
      <c r="B11" s="25">
        <v>314.3</v>
      </c>
      <c r="C11" s="20" t="s">
        <v>12</v>
      </c>
      <c r="D11" s="46">
        <v>26803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26803</v>
      </c>
      <c r="O11" s="47">
        <f t="shared" si="1"/>
        <v>16.867841409691628</v>
      </c>
      <c r="P11" s="9"/>
    </row>
    <row r="12" spans="1:133">
      <c r="A12" s="12"/>
      <c r="B12" s="25">
        <v>314.39999999999998</v>
      </c>
      <c r="C12" s="20" t="s">
        <v>14</v>
      </c>
      <c r="D12" s="46">
        <v>15225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15225</v>
      </c>
      <c r="O12" s="47">
        <f t="shared" si="1"/>
        <v>9.5814977973568283</v>
      </c>
      <c r="P12" s="9"/>
    </row>
    <row r="13" spans="1:133">
      <c r="A13" s="12"/>
      <c r="B13" s="25">
        <v>314.8</v>
      </c>
      <c r="C13" s="20" t="s">
        <v>15</v>
      </c>
      <c r="D13" s="46">
        <v>2849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2849</v>
      </c>
      <c r="O13" s="47">
        <f t="shared" si="1"/>
        <v>1.7929515418502202</v>
      </c>
      <c r="P13" s="9"/>
    </row>
    <row r="14" spans="1:133">
      <c r="A14" s="12"/>
      <c r="B14" s="25">
        <v>315</v>
      </c>
      <c r="C14" s="20" t="s">
        <v>84</v>
      </c>
      <c r="D14" s="46">
        <v>59910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59910</v>
      </c>
      <c r="O14" s="47">
        <f t="shared" si="1"/>
        <v>37.702957835116429</v>
      </c>
      <c r="P14" s="9"/>
    </row>
    <row r="15" spans="1:133">
      <c r="A15" s="12"/>
      <c r="B15" s="25">
        <v>316</v>
      </c>
      <c r="C15" s="20" t="s">
        <v>85</v>
      </c>
      <c r="D15" s="46">
        <v>8758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8758</v>
      </c>
      <c r="O15" s="47">
        <f t="shared" si="1"/>
        <v>5.5116425424795468</v>
      </c>
      <c r="P15" s="9"/>
    </row>
    <row r="16" spans="1:133" ht="15.6">
      <c r="A16" s="29" t="s">
        <v>17</v>
      </c>
      <c r="B16" s="30"/>
      <c r="C16" s="31"/>
      <c r="D16" s="32">
        <f t="shared" ref="D16:M16" si="3">SUM(D17:D19)</f>
        <v>128885</v>
      </c>
      <c r="E16" s="32">
        <f t="shared" si="3"/>
        <v>0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0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>SUM(D16:M16)</f>
        <v>128885</v>
      </c>
      <c r="O16" s="45">
        <f t="shared" si="1"/>
        <v>81.11076148521083</v>
      </c>
      <c r="P16" s="10"/>
    </row>
    <row r="17" spans="1:16">
      <c r="A17" s="12"/>
      <c r="B17" s="25">
        <v>323.10000000000002</v>
      </c>
      <c r="C17" s="20" t="s">
        <v>18</v>
      </c>
      <c r="D17" s="46">
        <v>103703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103703</v>
      </c>
      <c r="O17" s="47">
        <f t="shared" si="1"/>
        <v>65.263058527375705</v>
      </c>
      <c r="P17" s="9"/>
    </row>
    <row r="18" spans="1:16">
      <c r="A18" s="12"/>
      <c r="B18" s="25">
        <v>323.7</v>
      </c>
      <c r="C18" s="20" t="s">
        <v>19</v>
      </c>
      <c r="D18" s="46">
        <v>20929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>SUM(D18:M18)</f>
        <v>20929</v>
      </c>
      <c r="O18" s="47">
        <f t="shared" si="1"/>
        <v>13.171176840780365</v>
      </c>
      <c r="P18" s="9"/>
    </row>
    <row r="19" spans="1:16">
      <c r="A19" s="12"/>
      <c r="B19" s="25">
        <v>329</v>
      </c>
      <c r="C19" s="20" t="s">
        <v>22</v>
      </c>
      <c r="D19" s="46">
        <v>4253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>SUM(D19:M19)</f>
        <v>4253</v>
      </c>
      <c r="O19" s="47">
        <f t="shared" si="1"/>
        <v>2.6765261170547516</v>
      </c>
      <c r="P19" s="9"/>
    </row>
    <row r="20" spans="1:16" ht="15.6">
      <c r="A20" s="29" t="s">
        <v>23</v>
      </c>
      <c r="B20" s="30"/>
      <c r="C20" s="31"/>
      <c r="D20" s="32">
        <f t="shared" ref="D20:M20" si="4">SUM(D21:D30)</f>
        <v>824792</v>
      </c>
      <c r="E20" s="32">
        <f t="shared" si="4"/>
        <v>24032</v>
      </c>
      <c r="F20" s="32">
        <f t="shared" si="4"/>
        <v>0</v>
      </c>
      <c r="G20" s="32">
        <f t="shared" si="4"/>
        <v>0</v>
      </c>
      <c r="H20" s="32">
        <f t="shared" si="4"/>
        <v>0</v>
      </c>
      <c r="I20" s="32">
        <f t="shared" si="4"/>
        <v>4190</v>
      </c>
      <c r="J20" s="32">
        <f t="shared" si="4"/>
        <v>0</v>
      </c>
      <c r="K20" s="32">
        <f t="shared" si="4"/>
        <v>0</v>
      </c>
      <c r="L20" s="32">
        <f t="shared" si="4"/>
        <v>0</v>
      </c>
      <c r="M20" s="32">
        <f t="shared" si="4"/>
        <v>0</v>
      </c>
      <c r="N20" s="44">
        <f>SUM(D20:M20)</f>
        <v>853014</v>
      </c>
      <c r="O20" s="45">
        <f t="shared" si="1"/>
        <v>536.82441787287598</v>
      </c>
      <c r="P20" s="10"/>
    </row>
    <row r="21" spans="1:16">
      <c r="A21" s="12"/>
      <c r="B21" s="25">
        <v>334.9</v>
      </c>
      <c r="C21" s="20" t="s">
        <v>127</v>
      </c>
      <c r="D21" s="46">
        <v>64300</v>
      </c>
      <c r="E21" s="46">
        <v>0</v>
      </c>
      <c r="F21" s="46">
        <v>0</v>
      </c>
      <c r="G21" s="46">
        <v>0</v>
      </c>
      <c r="H21" s="46">
        <v>0</v>
      </c>
      <c r="I21" s="46">
        <v>4190</v>
      </c>
      <c r="J21" s="46">
        <v>0</v>
      </c>
      <c r="K21" s="46">
        <v>0</v>
      </c>
      <c r="L21" s="46">
        <v>0</v>
      </c>
      <c r="M21" s="46">
        <v>0</v>
      </c>
      <c r="N21" s="46">
        <f t="shared" ref="N21:N27" si="5">SUM(D21:M21)</f>
        <v>68490</v>
      </c>
      <c r="O21" s="47">
        <f t="shared" si="1"/>
        <v>43.102580239144118</v>
      </c>
      <c r="P21" s="9"/>
    </row>
    <row r="22" spans="1:16">
      <c r="A22" s="12"/>
      <c r="B22" s="25">
        <v>335.12</v>
      </c>
      <c r="C22" s="20" t="s">
        <v>86</v>
      </c>
      <c r="D22" s="46">
        <v>67705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67705</v>
      </c>
      <c r="O22" s="47">
        <f t="shared" si="1"/>
        <v>42.608558842039017</v>
      </c>
      <c r="P22" s="9"/>
    </row>
    <row r="23" spans="1:16">
      <c r="A23" s="12"/>
      <c r="B23" s="25">
        <v>335.14</v>
      </c>
      <c r="C23" s="20" t="s">
        <v>87</v>
      </c>
      <c r="D23" s="46">
        <v>2337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2337</v>
      </c>
      <c r="O23" s="47">
        <f t="shared" si="1"/>
        <v>1.4707363121460038</v>
      </c>
      <c r="P23" s="9"/>
    </row>
    <row r="24" spans="1:16">
      <c r="A24" s="12"/>
      <c r="B24" s="25">
        <v>335.15</v>
      </c>
      <c r="C24" s="20" t="s">
        <v>88</v>
      </c>
      <c r="D24" s="46">
        <v>2105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2105</v>
      </c>
      <c r="O24" s="47">
        <f t="shared" si="1"/>
        <v>1.3247325361862807</v>
      </c>
      <c r="P24" s="9"/>
    </row>
    <row r="25" spans="1:16">
      <c r="A25" s="12"/>
      <c r="B25" s="25">
        <v>335.18</v>
      </c>
      <c r="C25" s="20" t="s">
        <v>89</v>
      </c>
      <c r="D25" s="46">
        <v>75170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75170</v>
      </c>
      <c r="O25" s="47">
        <f t="shared" si="1"/>
        <v>47.306482064191314</v>
      </c>
      <c r="P25" s="9"/>
    </row>
    <row r="26" spans="1:16">
      <c r="A26" s="12"/>
      <c r="B26" s="25">
        <v>335.19</v>
      </c>
      <c r="C26" s="20" t="s">
        <v>90</v>
      </c>
      <c r="D26" s="46">
        <v>1574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1574</v>
      </c>
      <c r="O26" s="47">
        <f t="shared" si="1"/>
        <v>0.9905601006922593</v>
      </c>
      <c r="P26" s="9"/>
    </row>
    <row r="27" spans="1:16">
      <c r="A27" s="12"/>
      <c r="B27" s="25">
        <v>335.9</v>
      </c>
      <c r="C27" s="20" t="s">
        <v>108</v>
      </c>
      <c r="D27" s="46">
        <v>46452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46452</v>
      </c>
      <c r="O27" s="47">
        <f t="shared" si="1"/>
        <v>29.233480176211454</v>
      </c>
      <c r="P27" s="9"/>
    </row>
    <row r="28" spans="1:16">
      <c r="A28" s="12"/>
      <c r="B28" s="25">
        <v>337.3</v>
      </c>
      <c r="C28" s="20" t="s">
        <v>115</v>
      </c>
      <c r="D28" s="46">
        <v>560149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560149</v>
      </c>
      <c r="O28" s="47">
        <f t="shared" si="1"/>
        <v>352.51667715544369</v>
      </c>
      <c r="P28" s="9"/>
    </row>
    <row r="29" spans="1:16">
      <c r="A29" s="12"/>
      <c r="B29" s="25">
        <v>338</v>
      </c>
      <c r="C29" s="20" t="s">
        <v>32</v>
      </c>
      <c r="D29" s="46">
        <v>0</v>
      </c>
      <c r="E29" s="46">
        <v>24032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>SUM(D29:M29)</f>
        <v>24032</v>
      </c>
      <c r="O29" s="47">
        <f t="shared" si="1"/>
        <v>15.123977344241661</v>
      </c>
      <c r="P29" s="9"/>
    </row>
    <row r="30" spans="1:16">
      <c r="A30" s="12"/>
      <c r="B30" s="25">
        <v>339</v>
      </c>
      <c r="C30" s="20" t="s">
        <v>33</v>
      </c>
      <c r="D30" s="46">
        <v>5000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>SUM(D30:M30)</f>
        <v>5000</v>
      </c>
      <c r="O30" s="47">
        <f t="shared" si="1"/>
        <v>3.146633102580239</v>
      </c>
      <c r="P30" s="9"/>
    </row>
    <row r="31" spans="1:16" ht="15.6">
      <c r="A31" s="29" t="s">
        <v>38</v>
      </c>
      <c r="B31" s="30"/>
      <c r="C31" s="31"/>
      <c r="D31" s="32">
        <f t="shared" ref="D31:M31" si="6">SUM(D32:D37)</f>
        <v>439499</v>
      </c>
      <c r="E31" s="32">
        <f t="shared" si="6"/>
        <v>0</v>
      </c>
      <c r="F31" s="32">
        <f t="shared" si="6"/>
        <v>0</v>
      </c>
      <c r="G31" s="32">
        <f t="shared" si="6"/>
        <v>0</v>
      </c>
      <c r="H31" s="32">
        <f t="shared" si="6"/>
        <v>0</v>
      </c>
      <c r="I31" s="32">
        <f t="shared" si="6"/>
        <v>1432026</v>
      </c>
      <c r="J31" s="32">
        <f t="shared" si="6"/>
        <v>0</v>
      </c>
      <c r="K31" s="32">
        <f t="shared" si="6"/>
        <v>0</v>
      </c>
      <c r="L31" s="32">
        <f t="shared" si="6"/>
        <v>0</v>
      </c>
      <c r="M31" s="32">
        <f t="shared" si="6"/>
        <v>0</v>
      </c>
      <c r="N31" s="32">
        <f>SUM(D31:M31)</f>
        <v>1871525</v>
      </c>
      <c r="O31" s="45">
        <f t="shared" si="1"/>
        <v>1177.8005034612963</v>
      </c>
      <c r="P31" s="10"/>
    </row>
    <row r="32" spans="1:16">
      <c r="A32" s="12"/>
      <c r="B32" s="25">
        <v>341.9</v>
      </c>
      <c r="C32" s="20" t="s">
        <v>91</v>
      </c>
      <c r="D32" s="46">
        <v>867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37" si="7">SUM(D32:M32)</f>
        <v>867</v>
      </c>
      <c r="O32" s="47">
        <f t="shared" si="1"/>
        <v>0.54562617998741347</v>
      </c>
      <c r="P32" s="9"/>
    </row>
    <row r="33" spans="1:16">
      <c r="A33" s="12"/>
      <c r="B33" s="25">
        <v>343.2</v>
      </c>
      <c r="C33" s="20" t="s">
        <v>43</v>
      </c>
      <c r="D33" s="46">
        <v>109725</v>
      </c>
      <c r="E33" s="46">
        <v>0</v>
      </c>
      <c r="F33" s="46">
        <v>0</v>
      </c>
      <c r="G33" s="46">
        <v>0</v>
      </c>
      <c r="H33" s="46">
        <v>0</v>
      </c>
      <c r="I33" s="46">
        <v>499554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609279</v>
      </c>
      <c r="O33" s="47">
        <f t="shared" si="1"/>
        <v>383.43549402139712</v>
      </c>
      <c r="P33" s="9"/>
    </row>
    <row r="34" spans="1:16">
      <c r="A34" s="12"/>
      <c r="B34" s="25">
        <v>343.3</v>
      </c>
      <c r="C34" s="20" t="s">
        <v>69</v>
      </c>
      <c r="D34" s="46">
        <v>161226</v>
      </c>
      <c r="E34" s="46">
        <v>0</v>
      </c>
      <c r="F34" s="46">
        <v>0</v>
      </c>
      <c r="G34" s="46">
        <v>0</v>
      </c>
      <c r="H34" s="46">
        <v>0</v>
      </c>
      <c r="I34" s="46">
        <v>475860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637086</v>
      </c>
      <c r="O34" s="47">
        <f t="shared" si="1"/>
        <v>400.93517935808683</v>
      </c>
      <c r="P34" s="9"/>
    </row>
    <row r="35" spans="1:16">
      <c r="A35" s="12"/>
      <c r="B35" s="25">
        <v>343.4</v>
      </c>
      <c r="C35" s="20" t="s">
        <v>44</v>
      </c>
      <c r="D35" s="46">
        <v>12445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12445</v>
      </c>
      <c r="O35" s="47">
        <f t="shared" si="1"/>
        <v>7.8319697923222149</v>
      </c>
      <c r="P35" s="9"/>
    </row>
    <row r="36" spans="1:16">
      <c r="A36" s="12"/>
      <c r="B36" s="25">
        <v>343.5</v>
      </c>
      <c r="C36" s="20" t="s">
        <v>45</v>
      </c>
      <c r="D36" s="46">
        <v>129576</v>
      </c>
      <c r="E36" s="46">
        <v>0</v>
      </c>
      <c r="F36" s="46">
        <v>0</v>
      </c>
      <c r="G36" s="46">
        <v>0</v>
      </c>
      <c r="H36" s="46">
        <v>0</v>
      </c>
      <c r="I36" s="46">
        <v>456612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586188</v>
      </c>
      <c r="O36" s="47">
        <f t="shared" si="1"/>
        <v>368.90371302706103</v>
      </c>
      <c r="P36" s="9"/>
    </row>
    <row r="37" spans="1:16">
      <c r="A37" s="12"/>
      <c r="B37" s="25">
        <v>347.9</v>
      </c>
      <c r="C37" s="20" t="s">
        <v>120</v>
      </c>
      <c r="D37" s="46">
        <v>25660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25660</v>
      </c>
      <c r="O37" s="47">
        <f t="shared" si="1"/>
        <v>16.148521082441786</v>
      </c>
      <c r="P37" s="9"/>
    </row>
    <row r="38" spans="1:16" ht="15.6">
      <c r="A38" s="29" t="s">
        <v>39</v>
      </c>
      <c r="B38" s="30"/>
      <c r="C38" s="31"/>
      <c r="D38" s="32">
        <f t="shared" ref="D38:M38" si="8">SUM(D39:D39)</f>
        <v>4531</v>
      </c>
      <c r="E38" s="32">
        <f t="shared" si="8"/>
        <v>0</v>
      </c>
      <c r="F38" s="32">
        <f t="shared" si="8"/>
        <v>0</v>
      </c>
      <c r="G38" s="32">
        <f t="shared" si="8"/>
        <v>0</v>
      </c>
      <c r="H38" s="32">
        <f t="shared" si="8"/>
        <v>0</v>
      </c>
      <c r="I38" s="32">
        <f t="shared" si="8"/>
        <v>0</v>
      </c>
      <c r="J38" s="32">
        <f t="shared" si="8"/>
        <v>0</v>
      </c>
      <c r="K38" s="32">
        <f t="shared" si="8"/>
        <v>0</v>
      </c>
      <c r="L38" s="32">
        <f t="shared" si="8"/>
        <v>0</v>
      </c>
      <c r="M38" s="32">
        <f t="shared" si="8"/>
        <v>0</v>
      </c>
      <c r="N38" s="32">
        <f t="shared" ref="N38:N49" si="9">SUM(D38:M38)</f>
        <v>4531</v>
      </c>
      <c r="O38" s="45">
        <f t="shared" si="1"/>
        <v>2.8514789175582127</v>
      </c>
      <c r="P38" s="10"/>
    </row>
    <row r="39" spans="1:16">
      <c r="A39" s="13"/>
      <c r="B39" s="39">
        <v>359</v>
      </c>
      <c r="C39" s="21" t="s">
        <v>50</v>
      </c>
      <c r="D39" s="46">
        <v>4531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4531</v>
      </c>
      <c r="O39" s="47">
        <f t="shared" si="1"/>
        <v>2.8514789175582127</v>
      </c>
      <c r="P39" s="9"/>
    </row>
    <row r="40" spans="1:16" ht="15.6">
      <c r="A40" s="29" t="s">
        <v>3</v>
      </c>
      <c r="B40" s="30"/>
      <c r="C40" s="31"/>
      <c r="D40" s="32">
        <f t="shared" ref="D40:M40" si="10">SUM(D41:D46)</f>
        <v>94681</v>
      </c>
      <c r="E40" s="32">
        <f t="shared" si="10"/>
        <v>535</v>
      </c>
      <c r="F40" s="32">
        <f t="shared" si="10"/>
        <v>0</v>
      </c>
      <c r="G40" s="32">
        <f t="shared" si="10"/>
        <v>0</v>
      </c>
      <c r="H40" s="32">
        <f t="shared" si="10"/>
        <v>0</v>
      </c>
      <c r="I40" s="32">
        <f t="shared" si="10"/>
        <v>10754</v>
      </c>
      <c r="J40" s="32">
        <f t="shared" si="10"/>
        <v>0</v>
      </c>
      <c r="K40" s="32">
        <f t="shared" si="10"/>
        <v>196239</v>
      </c>
      <c r="L40" s="32">
        <f t="shared" si="10"/>
        <v>0</v>
      </c>
      <c r="M40" s="32">
        <f t="shared" si="10"/>
        <v>0</v>
      </c>
      <c r="N40" s="32">
        <f t="shared" si="9"/>
        <v>302209</v>
      </c>
      <c r="O40" s="45">
        <f t="shared" si="1"/>
        <v>190.18816865953428</v>
      </c>
      <c r="P40" s="10"/>
    </row>
    <row r="41" spans="1:16">
      <c r="A41" s="12"/>
      <c r="B41" s="25">
        <v>361.1</v>
      </c>
      <c r="C41" s="20" t="s">
        <v>51</v>
      </c>
      <c r="D41" s="46">
        <v>7050</v>
      </c>
      <c r="E41" s="46">
        <v>535</v>
      </c>
      <c r="F41" s="46">
        <v>0</v>
      </c>
      <c r="G41" s="46">
        <v>0</v>
      </c>
      <c r="H41" s="46">
        <v>0</v>
      </c>
      <c r="I41" s="46">
        <v>9100</v>
      </c>
      <c r="J41" s="46">
        <v>0</v>
      </c>
      <c r="K41" s="46">
        <v>65920</v>
      </c>
      <c r="L41" s="46">
        <v>0</v>
      </c>
      <c r="M41" s="46">
        <v>0</v>
      </c>
      <c r="N41" s="46">
        <f t="shared" si="9"/>
        <v>82605</v>
      </c>
      <c r="O41" s="47">
        <f t="shared" si="1"/>
        <v>51.985525487728133</v>
      </c>
      <c r="P41" s="9"/>
    </row>
    <row r="42" spans="1:16">
      <c r="A42" s="12"/>
      <c r="B42" s="25">
        <v>361.3</v>
      </c>
      <c r="C42" s="20" t="s">
        <v>98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88850</v>
      </c>
      <c r="L42" s="46">
        <v>0</v>
      </c>
      <c r="M42" s="46">
        <v>0</v>
      </c>
      <c r="N42" s="46">
        <f t="shared" si="9"/>
        <v>88850</v>
      </c>
      <c r="O42" s="47">
        <f t="shared" si="1"/>
        <v>55.91567023285085</v>
      </c>
      <c r="P42" s="9"/>
    </row>
    <row r="43" spans="1:16">
      <c r="A43" s="12"/>
      <c r="B43" s="25">
        <v>362</v>
      </c>
      <c r="C43" s="20" t="s">
        <v>52</v>
      </c>
      <c r="D43" s="46">
        <v>35343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35343</v>
      </c>
      <c r="O43" s="47">
        <f t="shared" si="1"/>
        <v>22.242290748898679</v>
      </c>
      <c r="P43" s="9"/>
    </row>
    <row r="44" spans="1:16">
      <c r="A44" s="12"/>
      <c r="B44" s="25">
        <v>366</v>
      </c>
      <c r="C44" s="20" t="s">
        <v>54</v>
      </c>
      <c r="D44" s="46">
        <v>440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440</v>
      </c>
      <c r="O44" s="47">
        <f t="shared" si="1"/>
        <v>0.27690371302706107</v>
      </c>
      <c r="P44" s="9"/>
    </row>
    <row r="45" spans="1:16">
      <c r="A45" s="12"/>
      <c r="B45" s="25">
        <v>368</v>
      </c>
      <c r="C45" s="20" t="s">
        <v>55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41469</v>
      </c>
      <c r="L45" s="46">
        <v>0</v>
      </c>
      <c r="M45" s="46">
        <v>0</v>
      </c>
      <c r="N45" s="46">
        <f t="shared" si="9"/>
        <v>41469</v>
      </c>
      <c r="O45" s="47">
        <f t="shared" si="1"/>
        <v>26.097545626179986</v>
      </c>
      <c r="P45" s="9"/>
    </row>
    <row r="46" spans="1:16">
      <c r="A46" s="12"/>
      <c r="B46" s="25">
        <v>369.9</v>
      </c>
      <c r="C46" s="20" t="s">
        <v>56</v>
      </c>
      <c r="D46" s="46">
        <v>51848</v>
      </c>
      <c r="E46" s="46">
        <v>0</v>
      </c>
      <c r="F46" s="46">
        <v>0</v>
      </c>
      <c r="G46" s="46">
        <v>0</v>
      </c>
      <c r="H46" s="46">
        <v>0</v>
      </c>
      <c r="I46" s="46">
        <v>1654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53502</v>
      </c>
      <c r="O46" s="47">
        <f t="shared" si="1"/>
        <v>33.670232850849594</v>
      </c>
      <c r="P46" s="9"/>
    </row>
    <row r="47" spans="1:16" ht="15.6">
      <c r="A47" s="29" t="s">
        <v>40</v>
      </c>
      <c r="B47" s="30"/>
      <c r="C47" s="31"/>
      <c r="D47" s="32">
        <f t="shared" ref="D47:M47" si="11">SUM(D48:D48)</f>
        <v>0</v>
      </c>
      <c r="E47" s="32">
        <f t="shared" si="11"/>
        <v>59838</v>
      </c>
      <c r="F47" s="32">
        <f t="shared" si="11"/>
        <v>0</v>
      </c>
      <c r="G47" s="32">
        <f t="shared" si="11"/>
        <v>0</v>
      </c>
      <c r="H47" s="32">
        <f t="shared" si="11"/>
        <v>0</v>
      </c>
      <c r="I47" s="32">
        <f t="shared" si="11"/>
        <v>0</v>
      </c>
      <c r="J47" s="32">
        <f t="shared" si="11"/>
        <v>0</v>
      </c>
      <c r="K47" s="32">
        <f t="shared" si="11"/>
        <v>0</v>
      </c>
      <c r="L47" s="32">
        <f t="shared" si="11"/>
        <v>0</v>
      </c>
      <c r="M47" s="32">
        <f t="shared" si="11"/>
        <v>0</v>
      </c>
      <c r="N47" s="32">
        <f t="shared" si="9"/>
        <v>59838</v>
      </c>
      <c r="O47" s="45">
        <f t="shared" si="1"/>
        <v>37.657646318439269</v>
      </c>
      <c r="P47" s="9"/>
    </row>
    <row r="48" spans="1:16" ht="15.6" thickBot="1">
      <c r="A48" s="12"/>
      <c r="B48" s="25">
        <v>381</v>
      </c>
      <c r="C48" s="20" t="s">
        <v>57</v>
      </c>
      <c r="D48" s="46">
        <v>0</v>
      </c>
      <c r="E48" s="46">
        <v>59838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59838</v>
      </c>
      <c r="O48" s="47">
        <f t="shared" si="1"/>
        <v>37.657646318439269</v>
      </c>
      <c r="P48" s="9"/>
    </row>
    <row r="49" spans="1:119" ht="16.2" thickBot="1">
      <c r="A49" s="14" t="s">
        <v>46</v>
      </c>
      <c r="B49" s="23"/>
      <c r="C49" s="22"/>
      <c r="D49" s="15">
        <f t="shared" ref="D49:M49" si="12">SUM(D5,D16,D20,D31,D38,D40,D47)</f>
        <v>2404899</v>
      </c>
      <c r="E49" s="15">
        <f t="shared" si="12"/>
        <v>267833</v>
      </c>
      <c r="F49" s="15">
        <f t="shared" si="12"/>
        <v>0</v>
      </c>
      <c r="G49" s="15">
        <f t="shared" si="12"/>
        <v>0</v>
      </c>
      <c r="H49" s="15">
        <f t="shared" si="12"/>
        <v>0</v>
      </c>
      <c r="I49" s="15">
        <f t="shared" si="12"/>
        <v>1446970</v>
      </c>
      <c r="J49" s="15">
        <f t="shared" si="12"/>
        <v>0</v>
      </c>
      <c r="K49" s="15">
        <f t="shared" si="12"/>
        <v>196239</v>
      </c>
      <c r="L49" s="15">
        <f t="shared" si="12"/>
        <v>0</v>
      </c>
      <c r="M49" s="15">
        <f t="shared" si="12"/>
        <v>0</v>
      </c>
      <c r="N49" s="15">
        <f t="shared" si="9"/>
        <v>4315941</v>
      </c>
      <c r="O49" s="38">
        <f t="shared" si="1"/>
        <v>2716.136563876652</v>
      </c>
      <c r="P49" s="6"/>
      <c r="Q49" s="2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</row>
    <row r="50" spans="1:119">
      <c r="A50" s="16"/>
      <c r="B50" s="18"/>
      <c r="C50" s="18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9"/>
    </row>
    <row r="51" spans="1:119">
      <c r="A51" s="40"/>
      <c r="B51" s="41"/>
      <c r="C51" s="41"/>
      <c r="D51" s="42"/>
      <c r="E51" s="42"/>
      <c r="F51" s="42"/>
      <c r="G51" s="42"/>
      <c r="H51" s="42"/>
      <c r="I51" s="42"/>
      <c r="J51" s="42"/>
      <c r="K51" s="42"/>
      <c r="L51" s="118" t="s">
        <v>128</v>
      </c>
      <c r="M51" s="118"/>
      <c r="N51" s="118"/>
      <c r="O51" s="43">
        <v>1589</v>
      </c>
    </row>
    <row r="52" spans="1:119">
      <c r="A52" s="119"/>
      <c r="B52" s="96"/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7"/>
    </row>
    <row r="53" spans="1:119" ht="15.75" customHeight="1" thickBot="1">
      <c r="A53" s="120" t="s">
        <v>80</v>
      </c>
      <c r="B53" s="99"/>
      <c r="C53" s="99"/>
      <c r="D53" s="99"/>
      <c r="E53" s="99"/>
      <c r="F53" s="99"/>
      <c r="G53" s="99"/>
      <c r="H53" s="99"/>
      <c r="I53" s="99"/>
      <c r="J53" s="99"/>
      <c r="K53" s="99"/>
      <c r="L53" s="99"/>
      <c r="M53" s="99"/>
      <c r="N53" s="99"/>
      <c r="O53" s="100"/>
    </row>
  </sheetData>
  <mergeCells count="10">
    <mergeCell ref="L51:N51"/>
    <mergeCell ref="A52:O52"/>
    <mergeCell ref="A53:O5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56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60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21" t="s">
        <v>65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3.4" thickBot="1">
      <c r="A2" s="124" t="s">
        <v>123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58</v>
      </c>
      <c r="B3" s="108"/>
      <c r="C3" s="109"/>
      <c r="D3" s="128" t="s">
        <v>34</v>
      </c>
      <c r="E3" s="129"/>
      <c r="F3" s="129"/>
      <c r="G3" s="129"/>
      <c r="H3" s="130"/>
      <c r="I3" s="128" t="s">
        <v>35</v>
      </c>
      <c r="J3" s="130"/>
      <c r="K3" s="128" t="s">
        <v>37</v>
      </c>
      <c r="L3" s="130"/>
      <c r="M3" s="36"/>
      <c r="N3" s="37"/>
      <c r="O3" s="131" t="s">
        <v>63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59</v>
      </c>
      <c r="F4" s="34" t="s">
        <v>60</v>
      </c>
      <c r="G4" s="34" t="s">
        <v>61</v>
      </c>
      <c r="H4" s="34" t="s">
        <v>5</v>
      </c>
      <c r="I4" s="34" t="s">
        <v>6</v>
      </c>
      <c r="J4" s="35" t="s">
        <v>62</v>
      </c>
      <c r="K4" s="35" t="s">
        <v>7</v>
      </c>
      <c r="L4" s="35" t="s">
        <v>8</v>
      </c>
      <c r="M4" s="35" t="s">
        <v>9</v>
      </c>
      <c r="N4" s="35" t="s">
        <v>36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4" t="s">
        <v>1</v>
      </c>
      <c r="B5" s="26"/>
      <c r="C5" s="26"/>
      <c r="D5" s="27">
        <f t="shared" ref="D5:M5" si="0">SUM(D6:D15)</f>
        <v>858237</v>
      </c>
      <c r="E5" s="27">
        <f t="shared" si="0"/>
        <v>171039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1029276</v>
      </c>
      <c r="O5" s="33">
        <f t="shared" ref="O5:O52" si="1">(N5/O$54)</f>
        <v>650.20593809222999</v>
      </c>
      <c r="P5" s="6"/>
    </row>
    <row r="6" spans="1:133">
      <c r="A6" s="12"/>
      <c r="B6" s="25">
        <v>311</v>
      </c>
      <c r="C6" s="20" t="s">
        <v>2</v>
      </c>
      <c r="D6" s="46">
        <v>539726</v>
      </c>
      <c r="E6" s="46">
        <v>31452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571178</v>
      </c>
      <c r="O6" s="47">
        <f t="shared" si="1"/>
        <v>360.81996209728362</v>
      </c>
      <c r="P6" s="9"/>
    </row>
    <row r="7" spans="1:133">
      <c r="A7" s="12"/>
      <c r="B7" s="25">
        <v>312.41000000000003</v>
      </c>
      <c r="C7" s="20" t="s">
        <v>74</v>
      </c>
      <c r="D7" s="46">
        <v>50728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50728</v>
      </c>
      <c r="O7" s="47">
        <f t="shared" si="1"/>
        <v>32.045483259633606</v>
      </c>
      <c r="P7" s="9"/>
    </row>
    <row r="8" spans="1:133">
      <c r="A8" s="12"/>
      <c r="B8" s="25">
        <v>312.42</v>
      </c>
      <c r="C8" s="20" t="s">
        <v>75</v>
      </c>
      <c r="D8" s="46">
        <v>29955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29955</v>
      </c>
      <c r="O8" s="47">
        <f t="shared" si="1"/>
        <v>18.92293114339861</v>
      </c>
      <c r="P8" s="9"/>
    </row>
    <row r="9" spans="1:133">
      <c r="A9" s="12"/>
      <c r="B9" s="25">
        <v>312.60000000000002</v>
      </c>
      <c r="C9" s="20" t="s">
        <v>76</v>
      </c>
      <c r="D9" s="46">
        <v>0</v>
      </c>
      <c r="E9" s="46">
        <v>139587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139587</v>
      </c>
      <c r="O9" s="47">
        <f t="shared" si="1"/>
        <v>88.178774478837653</v>
      </c>
      <c r="P9" s="9"/>
    </row>
    <row r="10" spans="1:133">
      <c r="A10" s="12"/>
      <c r="B10" s="25">
        <v>314.10000000000002</v>
      </c>
      <c r="C10" s="20" t="s">
        <v>11</v>
      </c>
      <c r="D10" s="46">
        <v>137299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137299</v>
      </c>
      <c r="O10" s="47">
        <f t="shared" si="1"/>
        <v>86.733417561591921</v>
      </c>
      <c r="P10" s="9"/>
    </row>
    <row r="11" spans="1:133">
      <c r="A11" s="12"/>
      <c r="B11" s="25">
        <v>314.3</v>
      </c>
      <c r="C11" s="20" t="s">
        <v>12</v>
      </c>
      <c r="D11" s="46">
        <v>26209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26209</v>
      </c>
      <c r="O11" s="47">
        <f t="shared" si="1"/>
        <v>16.556538218572332</v>
      </c>
      <c r="P11" s="9"/>
    </row>
    <row r="12" spans="1:133">
      <c r="A12" s="12"/>
      <c r="B12" s="25">
        <v>314.39999999999998</v>
      </c>
      <c r="C12" s="20" t="s">
        <v>14</v>
      </c>
      <c r="D12" s="46">
        <v>16876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16876</v>
      </c>
      <c r="O12" s="47">
        <f t="shared" si="1"/>
        <v>10.660770688566014</v>
      </c>
      <c r="P12" s="9"/>
    </row>
    <row r="13" spans="1:133">
      <c r="A13" s="12"/>
      <c r="B13" s="25">
        <v>314.8</v>
      </c>
      <c r="C13" s="20" t="s">
        <v>15</v>
      </c>
      <c r="D13" s="46">
        <v>3104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3104</v>
      </c>
      <c r="O13" s="47">
        <f t="shared" si="1"/>
        <v>1.9608338597599495</v>
      </c>
      <c r="P13" s="9"/>
    </row>
    <row r="14" spans="1:133">
      <c r="A14" s="12"/>
      <c r="B14" s="25">
        <v>315</v>
      </c>
      <c r="C14" s="20" t="s">
        <v>84</v>
      </c>
      <c r="D14" s="46">
        <v>47640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47640</v>
      </c>
      <c r="O14" s="47">
        <f t="shared" si="1"/>
        <v>30.094756790903347</v>
      </c>
      <c r="P14" s="9"/>
    </row>
    <row r="15" spans="1:133">
      <c r="A15" s="12"/>
      <c r="B15" s="25">
        <v>316</v>
      </c>
      <c r="C15" s="20" t="s">
        <v>85</v>
      </c>
      <c r="D15" s="46">
        <v>6700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6700</v>
      </c>
      <c r="O15" s="47">
        <f t="shared" si="1"/>
        <v>4.2324699936828809</v>
      </c>
      <c r="P15" s="9"/>
    </row>
    <row r="16" spans="1:133" ht="15.6">
      <c r="A16" s="29" t="s">
        <v>17</v>
      </c>
      <c r="B16" s="30"/>
      <c r="C16" s="31"/>
      <c r="D16" s="32">
        <f t="shared" ref="D16:M16" si="3">SUM(D17:D19)</f>
        <v>152193</v>
      </c>
      <c r="E16" s="32">
        <f t="shared" si="3"/>
        <v>0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0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 t="shared" ref="N16:N21" si="4">SUM(D16:M16)</f>
        <v>152193</v>
      </c>
      <c r="O16" s="45">
        <f t="shared" si="1"/>
        <v>96.14213518635502</v>
      </c>
      <c r="P16" s="10"/>
    </row>
    <row r="17" spans="1:16">
      <c r="A17" s="12"/>
      <c r="B17" s="25">
        <v>323.10000000000002</v>
      </c>
      <c r="C17" s="20" t="s">
        <v>18</v>
      </c>
      <c r="D17" s="46">
        <v>109894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109894</v>
      </c>
      <c r="O17" s="47">
        <f t="shared" si="1"/>
        <v>69.421351863550214</v>
      </c>
      <c r="P17" s="9"/>
    </row>
    <row r="18" spans="1:16">
      <c r="A18" s="12"/>
      <c r="B18" s="25">
        <v>323.7</v>
      </c>
      <c r="C18" s="20" t="s">
        <v>19</v>
      </c>
      <c r="D18" s="46">
        <v>20649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20649</v>
      </c>
      <c r="O18" s="47">
        <f t="shared" si="1"/>
        <v>13.044219835754896</v>
      </c>
      <c r="P18" s="9"/>
    </row>
    <row r="19" spans="1:16">
      <c r="A19" s="12"/>
      <c r="B19" s="25">
        <v>329</v>
      </c>
      <c r="C19" s="20" t="s">
        <v>22</v>
      </c>
      <c r="D19" s="46">
        <v>21650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21650</v>
      </c>
      <c r="O19" s="47">
        <f t="shared" si="1"/>
        <v>13.676563487049906</v>
      </c>
      <c r="P19" s="9"/>
    </row>
    <row r="20" spans="1:16" ht="15.6">
      <c r="A20" s="29" t="s">
        <v>23</v>
      </c>
      <c r="B20" s="30"/>
      <c r="C20" s="31"/>
      <c r="D20" s="32">
        <f t="shared" ref="D20:M20" si="5">SUM(D21:D31)</f>
        <v>947336</v>
      </c>
      <c r="E20" s="32">
        <f t="shared" si="5"/>
        <v>0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108706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4">
        <f t="shared" si="4"/>
        <v>1056042</v>
      </c>
      <c r="O20" s="45">
        <f t="shared" si="1"/>
        <v>667.11433986102338</v>
      </c>
      <c r="P20" s="10"/>
    </row>
    <row r="21" spans="1:16">
      <c r="A21" s="12"/>
      <c r="B21" s="25">
        <v>331.2</v>
      </c>
      <c r="C21" s="20" t="s">
        <v>68</v>
      </c>
      <c r="D21" s="46">
        <v>12676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12676</v>
      </c>
      <c r="O21" s="47">
        <f t="shared" si="1"/>
        <v>8.0075805432722671</v>
      </c>
      <c r="P21" s="9"/>
    </row>
    <row r="22" spans="1:16">
      <c r="A22" s="12"/>
      <c r="B22" s="25">
        <v>334.39</v>
      </c>
      <c r="C22" s="20" t="s">
        <v>124</v>
      </c>
      <c r="D22" s="46">
        <v>373243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ref="N22:N29" si="6">SUM(D22:M22)</f>
        <v>373243</v>
      </c>
      <c r="O22" s="47">
        <f t="shared" si="1"/>
        <v>235.78205938092231</v>
      </c>
      <c r="P22" s="9"/>
    </row>
    <row r="23" spans="1:16">
      <c r="A23" s="12"/>
      <c r="B23" s="25">
        <v>334.49</v>
      </c>
      <c r="C23" s="20" t="s">
        <v>114</v>
      </c>
      <c r="D23" s="46">
        <v>270529</v>
      </c>
      <c r="E23" s="46">
        <v>0</v>
      </c>
      <c r="F23" s="46">
        <v>0</v>
      </c>
      <c r="G23" s="46">
        <v>0</v>
      </c>
      <c r="H23" s="46">
        <v>0</v>
      </c>
      <c r="I23" s="46">
        <v>108706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379235</v>
      </c>
      <c r="O23" s="47">
        <f t="shared" si="1"/>
        <v>239.56727732154138</v>
      </c>
      <c r="P23" s="9"/>
    </row>
    <row r="24" spans="1:16">
      <c r="A24" s="12"/>
      <c r="B24" s="25">
        <v>335.12</v>
      </c>
      <c r="C24" s="20" t="s">
        <v>86</v>
      </c>
      <c r="D24" s="46">
        <v>68013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68013</v>
      </c>
      <c r="O24" s="47">
        <f t="shared" si="1"/>
        <v>42.964624131396086</v>
      </c>
      <c r="P24" s="9"/>
    </row>
    <row r="25" spans="1:16">
      <c r="A25" s="12"/>
      <c r="B25" s="25">
        <v>335.14</v>
      </c>
      <c r="C25" s="20" t="s">
        <v>87</v>
      </c>
      <c r="D25" s="46">
        <v>2537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2537</v>
      </c>
      <c r="O25" s="47">
        <f t="shared" si="1"/>
        <v>1.6026531901452938</v>
      </c>
      <c r="P25" s="9"/>
    </row>
    <row r="26" spans="1:16">
      <c r="A26" s="12"/>
      <c r="B26" s="25">
        <v>335.15</v>
      </c>
      <c r="C26" s="20" t="s">
        <v>88</v>
      </c>
      <c r="D26" s="46">
        <v>2772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2772</v>
      </c>
      <c r="O26" s="47">
        <f t="shared" si="1"/>
        <v>1.7511054958938723</v>
      </c>
      <c r="P26" s="9"/>
    </row>
    <row r="27" spans="1:16">
      <c r="A27" s="12"/>
      <c r="B27" s="25">
        <v>335.18</v>
      </c>
      <c r="C27" s="20" t="s">
        <v>89</v>
      </c>
      <c r="D27" s="46">
        <v>76716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76716</v>
      </c>
      <c r="O27" s="47">
        <f t="shared" si="1"/>
        <v>48.462413139608337</v>
      </c>
      <c r="P27" s="9"/>
    </row>
    <row r="28" spans="1:16">
      <c r="A28" s="12"/>
      <c r="B28" s="25">
        <v>335.19</v>
      </c>
      <c r="C28" s="20" t="s">
        <v>90</v>
      </c>
      <c r="D28" s="46">
        <v>1760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1760</v>
      </c>
      <c r="O28" s="47">
        <f t="shared" si="1"/>
        <v>1.1118130132659507</v>
      </c>
      <c r="P28" s="9"/>
    </row>
    <row r="29" spans="1:16">
      <c r="A29" s="12"/>
      <c r="B29" s="25">
        <v>335.9</v>
      </c>
      <c r="C29" s="20" t="s">
        <v>108</v>
      </c>
      <c r="D29" s="46">
        <v>44921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44921</v>
      </c>
      <c r="O29" s="47">
        <f t="shared" si="1"/>
        <v>28.377132027795327</v>
      </c>
      <c r="P29" s="9"/>
    </row>
    <row r="30" spans="1:16">
      <c r="A30" s="12"/>
      <c r="B30" s="25">
        <v>337.3</v>
      </c>
      <c r="C30" s="20" t="s">
        <v>115</v>
      </c>
      <c r="D30" s="46">
        <v>89169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>SUM(D30:M30)</f>
        <v>89169</v>
      </c>
      <c r="O30" s="47">
        <f t="shared" si="1"/>
        <v>56.329121920404297</v>
      </c>
      <c r="P30" s="9"/>
    </row>
    <row r="31" spans="1:16">
      <c r="A31" s="12"/>
      <c r="B31" s="25">
        <v>339</v>
      </c>
      <c r="C31" s="20" t="s">
        <v>33</v>
      </c>
      <c r="D31" s="46">
        <v>5000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>SUM(D31:M31)</f>
        <v>5000</v>
      </c>
      <c r="O31" s="47">
        <f t="shared" si="1"/>
        <v>3.1585596967782692</v>
      </c>
      <c r="P31" s="9"/>
    </row>
    <row r="32" spans="1:16" ht="15.6">
      <c r="A32" s="29" t="s">
        <v>38</v>
      </c>
      <c r="B32" s="30"/>
      <c r="C32" s="31"/>
      <c r="D32" s="32">
        <f t="shared" ref="D32:M32" si="7">SUM(D33:D39)</f>
        <v>353525</v>
      </c>
      <c r="E32" s="32">
        <f t="shared" si="7"/>
        <v>0</v>
      </c>
      <c r="F32" s="32">
        <f t="shared" si="7"/>
        <v>0</v>
      </c>
      <c r="G32" s="32">
        <f t="shared" si="7"/>
        <v>0</v>
      </c>
      <c r="H32" s="32">
        <f t="shared" si="7"/>
        <v>0</v>
      </c>
      <c r="I32" s="32">
        <f t="shared" si="7"/>
        <v>1464014</v>
      </c>
      <c r="J32" s="32">
        <f t="shared" si="7"/>
        <v>0</v>
      </c>
      <c r="K32" s="32">
        <f t="shared" si="7"/>
        <v>0</v>
      </c>
      <c r="L32" s="32">
        <f t="shared" si="7"/>
        <v>0</v>
      </c>
      <c r="M32" s="32">
        <f t="shared" si="7"/>
        <v>0</v>
      </c>
      <c r="N32" s="32">
        <f>SUM(D32:M32)</f>
        <v>1817539</v>
      </c>
      <c r="O32" s="45">
        <f t="shared" si="1"/>
        <v>1148.1610865445357</v>
      </c>
      <c r="P32" s="10"/>
    </row>
    <row r="33" spans="1:16">
      <c r="A33" s="12"/>
      <c r="B33" s="25">
        <v>341.9</v>
      </c>
      <c r="C33" s="20" t="s">
        <v>91</v>
      </c>
      <c r="D33" s="46">
        <v>3893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39" si="8">SUM(D33:M33)</f>
        <v>3893</v>
      </c>
      <c r="O33" s="47">
        <f t="shared" si="1"/>
        <v>2.4592545799115602</v>
      </c>
      <c r="P33" s="9"/>
    </row>
    <row r="34" spans="1:16">
      <c r="A34" s="12"/>
      <c r="B34" s="25">
        <v>343.2</v>
      </c>
      <c r="C34" s="20" t="s">
        <v>43</v>
      </c>
      <c r="D34" s="46">
        <v>71848</v>
      </c>
      <c r="E34" s="46">
        <v>0</v>
      </c>
      <c r="F34" s="46">
        <v>0</v>
      </c>
      <c r="G34" s="46">
        <v>0</v>
      </c>
      <c r="H34" s="46">
        <v>0</v>
      </c>
      <c r="I34" s="46">
        <v>544633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616481</v>
      </c>
      <c r="O34" s="47">
        <f t="shared" si="1"/>
        <v>389.43840808591284</v>
      </c>
      <c r="P34" s="9"/>
    </row>
    <row r="35" spans="1:16">
      <c r="A35" s="12"/>
      <c r="B35" s="25">
        <v>343.3</v>
      </c>
      <c r="C35" s="20" t="s">
        <v>69</v>
      </c>
      <c r="D35" s="46">
        <v>123770</v>
      </c>
      <c r="E35" s="46">
        <v>0</v>
      </c>
      <c r="F35" s="46">
        <v>0</v>
      </c>
      <c r="G35" s="46">
        <v>0</v>
      </c>
      <c r="H35" s="46">
        <v>0</v>
      </c>
      <c r="I35" s="46">
        <v>453925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577695</v>
      </c>
      <c r="O35" s="47">
        <f t="shared" si="1"/>
        <v>364.93682880606445</v>
      </c>
      <c r="P35" s="9"/>
    </row>
    <row r="36" spans="1:16">
      <c r="A36" s="12"/>
      <c r="B36" s="25">
        <v>343.4</v>
      </c>
      <c r="C36" s="20" t="s">
        <v>44</v>
      </c>
      <c r="D36" s="46">
        <v>12474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12474</v>
      </c>
      <c r="O36" s="47">
        <f t="shared" si="1"/>
        <v>7.8799747315224256</v>
      </c>
      <c r="P36" s="9"/>
    </row>
    <row r="37" spans="1:16">
      <c r="A37" s="12"/>
      <c r="B37" s="25">
        <v>343.5</v>
      </c>
      <c r="C37" s="20" t="s">
        <v>45</v>
      </c>
      <c r="D37" s="46">
        <v>129350</v>
      </c>
      <c r="E37" s="46">
        <v>0</v>
      </c>
      <c r="F37" s="46">
        <v>0</v>
      </c>
      <c r="G37" s="46">
        <v>0</v>
      </c>
      <c r="H37" s="46">
        <v>0</v>
      </c>
      <c r="I37" s="46">
        <v>465456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594806</v>
      </c>
      <c r="O37" s="47">
        <f t="shared" si="1"/>
        <v>375.74605180037901</v>
      </c>
      <c r="P37" s="9"/>
    </row>
    <row r="38" spans="1:16">
      <c r="A38" s="12"/>
      <c r="B38" s="25">
        <v>347.9</v>
      </c>
      <c r="C38" s="20" t="s">
        <v>120</v>
      </c>
      <c r="D38" s="46">
        <v>12000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12000</v>
      </c>
      <c r="O38" s="47">
        <f t="shared" si="1"/>
        <v>7.5805432722678461</v>
      </c>
      <c r="P38" s="9"/>
    </row>
    <row r="39" spans="1:16">
      <c r="A39" s="12"/>
      <c r="B39" s="25">
        <v>349</v>
      </c>
      <c r="C39" s="20" t="s">
        <v>0</v>
      </c>
      <c r="D39" s="46">
        <v>190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190</v>
      </c>
      <c r="O39" s="47">
        <f t="shared" si="1"/>
        <v>0.12002526847757422</v>
      </c>
      <c r="P39" s="9"/>
    </row>
    <row r="40" spans="1:16" ht="15.6">
      <c r="A40" s="29" t="s">
        <v>39</v>
      </c>
      <c r="B40" s="30"/>
      <c r="C40" s="31"/>
      <c r="D40" s="32">
        <f t="shared" ref="D40:M40" si="9">SUM(D41:D41)</f>
        <v>9698</v>
      </c>
      <c r="E40" s="32">
        <f t="shared" si="9"/>
        <v>0</v>
      </c>
      <c r="F40" s="32">
        <f t="shared" si="9"/>
        <v>0</v>
      </c>
      <c r="G40" s="32">
        <f t="shared" si="9"/>
        <v>0</v>
      </c>
      <c r="H40" s="32">
        <f t="shared" si="9"/>
        <v>0</v>
      </c>
      <c r="I40" s="32">
        <f t="shared" si="9"/>
        <v>0</v>
      </c>
      <c r="J40" s="32">
        <f t="shared" si="9"/>
        <v>0</v>
      </c>
      <c r="K40" s="32">
        <f t="shared" si="9"/>
        <v>0</v>
      </c>
      <c r="L40" s="32">
        <f t="shared" si="9"/>
        <v>0</v>
      </c>
      <c r="M40" s="32">
        <f t="shared" si="9"/>
        <v>0</v>
      </c>
      <c r="N40" s="32">
        <f>SUM(D40:M40)</f>
        <v>9698</v>
      </c>
      <c r="O40" s="45">
        <f t="shared" si="1"/>
        <v>6.1263423878711309</v>
      </c>
      <c r="P40" s="10"/>
    </row>
    <row r="41" spans="1:16">
      <c r="A41" s="13"/>
      <c r="B41" s="39">
        <v>359</v>
      </c>
      <c r="C41" s="21" t="s">
        <v>50</v>
      </c>
      <c r="D41" s="46">
        <v>9698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>SUM(D41:M41)</f>
        <v>9698</v>
      </c>
      <c r="O41" s="47">
        <f t="shared" si="1"/>
        <v>6.1263423878711309</v>
      </c>
      <c r="P41" s="9"/>
    </row>
    <row r="42" spans="1:16" ht="15.6">
      <c r="A42" s="29" t="s">
        <v>3</v>
      </c>
      <c r="B42" s="30"/>
      <c r="C42" s="31"/>
      <c r="D42" s="32">
        <f t="shared" ref="D42:M42" si="10">SUM(D43:D49)</f>
        <v>57234</v>
      </c>
      <c r="E42" s="32">
        <f t="shared" si="10"/>
        <v>50335</v>
      </c>
      <c r="F42" s="32">
        <f t="shared" si="10"/>
        <v>0</v>
      </c>
      <c r="G42" s="32">
        <f t="shared" si="10"/>
        <v>0</v>
      </c>
      <c r="H42" s="32">
        <f t="shared" si="10"/>
        <v>0</v>
      </c>
      <c r="I42" s="32">
        <f t="shared" si="10"/>
        <v>16050</v>
      </c>
      <c r="J42" s="32">
        <f t="shared" si="10"/>
        <v>0</v>
      </c>
      <c r="K42" s="32">
        <f t="shared" si="10"/>
        <v>200143</v>
      </c>
      <c r="L42" s="32">
        <f t="shared" si="10"/>
        <v>0</v>
      </c>
      <c r="M42" s="32">
        <f t="shared" si="10"/>
        <v>0</v>
      </c>
      <c r="N42" s="32">
        <f>SUM(D42:M42)</f>
        <v>323762</v>
      </c>
      <c r="O42" s="45">
        <f t="shared" si="1"/>
        <v>204.52432090966519</v>
      </c>
      <c r="P42" s="10"/>
    </row>
    <row r="43" spans="1:16">
      <c r="A43" s="12"/>
      <c r="B43" s="25">
        <v>361.1</v>
      </c>
      <c r="C43" s="20" t="s">
        <v>51</v>
      </c>
      <c r="D43" s="46">
        <v>7151</v>
      </c>
      <c r="E43" s="46">
        <v>335</v>
      </c>
      <c r="F43" s="46">
        <v>0</v>
      </c>
      <c r="G43" s="46">
        <v>0</v>
      </c>
      <c r="H43" s="46">
        <v>0</v>
      </c>
      <c r="I43" s="46">
        <v>9938</v>
      </c>
      <c r="J43" s="46">
        <v>0</v>
      </c>
      <c r="K43" s="46">
        <v>76515</v>
      </c>
      <c r="L43" s="46">
        <v>0</v>
      </c>
      <c r="M43" s="46">
        <v>0</v>
      </c>
      <c r="N43" s="46">
        <f>SUM(D43:M43)</f>
        <v>93939</v>
      </c>
      <c r="O43" s="47">
        <f t="shared" si="1"/>
        <v>59.342387871130761</v>
      </c>
      <c r="P43" s="9"/>
    </row>
    <row r="44" spans="1:16">
      <c r="A44" s="12"/>
      <c r="B44" s="25">
        <v>361.3</v>
      </c>
      <c r="C44" s="20" t="s">
        <v>98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5754</v>
      </c>
      <c r="L44" s="46">
        <v>0</v>
      </c>
      <c r="M44" s="46">
        <v>0</v>
      </c>
      <c r="N44" s="46">
        <f t="shared" ref="N44:N49" si="11">SUM(D44:M44)</f>
        <v>5754</v>
      </c>
      <c r="O44" s="47">
        <f t="shared" si="1"/>
        <v>3.6348704990524321</v>
      </c>
      <c r="P44" s="9"/>
    </row>
    <row r="45" spans="1:16">
      <c r="A45" s="12"/>
      <c r="B45" s="25">
        <v>362</v>
      </c>
      <c r="C45" s="20" t="s">
        <v>52</v>
      </c>
      <c r="D45" s="46">
        <v>33178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33178</v>
      </c>
      <c r="O45" s="47">
        <f t="shared" si="1"/>
        <v>20.958938723941884</v>
      </c>
      <c r="P45" s="9"/>
    </row>
    <row r="46" spans="1:16">
      <c r="A46" s="12"/>
      <c r="B46" s="25">
        <v>365</v>
      </c>
      <c r="C46" s="20" t="s">
        <v>92</v>
      </c>
      <c r="D46" s="46">
        <v>3688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3688</v>
      </c>
      <c r="O46" s="47">
        <f t="shared" si="1"/>
        <v>2.3297536323436514</v>
      </c>
      <c r="P46" s="9"/>
    </row>
    <row r="47" spans="1:16">
      <c r="A47" s="12"/>
      <c r="B47" s="25">
        <v>366</v>
      </c>
      <c r="C47" s="20" t="s">
        <v>54</v>
      </c>
      <c r="D47" s="46">
        <v>704</v>
      </c>
      <c r="E47" s="46">
        <v>50000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50704</v>
      </c>
      <c r="O47" s="47">
        <f t="shared" si="1"/>
        <v>32.030322173089068</v>
      </c>
      <c r="P47" s="9"/>
    </row>
    <row r="48" spans="1:16">
      <c r="A48" s="12"/>
      <c r="B48" s="25">
        <v>368</v>
      </c>
      <c r="C48" s="20" t="s">
        <v>55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117874</v>
      </c>
      <c r="L48" s="46">
        <v>0</v>
      </c>
      <c r="M48" s="46">
        <v>0</v>
      </c>
      <c r="N48" s="46">
        <f t="shared" si="11"/>
        <v>117874</v>
      </c>
      <c r="O48" s="47">
        <f t="shared" si="1"/>
        <v>74.462413139608344</v>
      </c>
      <c r="P48" s="9"/>
    </row>
    <row r="49" spans="1:119">
      <c r="A49" s="12"/>
      <c r="B49" s="25">
        <v>369.9</v>
      </c>
      <c r="C49" s="20" t="s">
        <v>56</v>
      </c>
      <c r="D49" s="46">
        <v>12513</v>
      </c>
      <c r="E49" s="46">
        <v>0</v>
      </c>
      <c r="F49" s="46">
        <v>0</v>
      </c>
      <c r="G49" s="46">
        <v>0</v>
      </c>
      <c r="H49" s="46">
        <v>0</v>
      </c>
      <c r="I49" s="46">
        <v>6112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18625</v>
      </c>
      <c r="O49" s="47">
        <f t="shared" si="1"/>
        <v>11.765634870499053</v>
      </c>
      <c r="P49" s="9"/>
    </row>
    <row r="50" spans="1:119" ht="15.6">
      <c r="A50" s="29" t="s">
        <v>40</v>
      </c>
      <c r="B50" s="30"/>
      <c r="C50" s="31"/>
      <c r="D50" s="32">
        <f t="shared" ref="D50:M50" si="12">SUM(D51:D51)</f>
        <v>0</v>
      </c>
      <c r="E50" s="32">
        <f t="shared" si="12"/>
        <v>35363</v>
      </c>
      <c r="F50" s="32">
        <f t="shared" si="12"/>
        <v>0</v>
      </c>
      <c r="G50" s="32">
        <f t="shared" si="12"/>
        <v>0</v>
      </c>
      <c r="H50" s="32">
        <f t="shared" si="12"/>
        <v>0</v>
      </c>
      <c r="I50" s="32">
        <f t="shared" si="12"/>
        <v>0</v>
      </c>
      <c r="J50" s="32">
        <f t="shared" si="12"/>
        <v>0</v>
      </c>
      <c r="K50" s="32">
        <f t="shared" si="12"/>
        <v>0</v>
      </c>
      <c r="L50" s="32">
        <f t="shared" si="12"/>
        <v>0</v>
      </c>
      <c r="M50" s="32">
        <f t="shared" si="12"/>
        <v>0</v>
      </c>
      <c r="N50" s="32">
        <f>SUM(D50:M50)</f>
        <v>35363</v>
      </c>
      <c r="O50" s="45">
        <f t="shared" si="1"/>
        <v>22.339229311433986</v>
      </c>
      <c r="P50" s="9"/>
    </row>
    <row r="51" spans="1:119" ht="15.6" thickBot="1">
      <c r="A51" s="12"/>
      <c r="B51" s="25">
        <v>381</v>
      </c>
      <c r="C51" s="20" t="s">
        <v>57</v>
      </c>
      <c r="D51" s="46">
        <v>0</v>
      </c>
      <c r="E51" s="46">
        <v>35363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>SUM(D51:M51)</f>
        <v>35363</v>
      </c>
      <c r="O51" s="47">
        <f t="shared" si="1"/>
        <v>22.339229311433986</v>
      </c>
      <c r="P51" s="9"/>
    </row>
    <row r="52" spans="1:119" ht="16.2" thickBot="1">
      <c r="A52" s="14" t="s">
        <v>46</v>
      </c>
      <c r="B52" s="23"/>
      <c r="C52" s="22"/>
      <c r="D52" s="15">
        <f t="shared" ref="D52:M52" si="13">SUM(D5,D16,D20,D32,D40,D42,D50)</f>
        <v>2378223</v>
      </c>
      <c r="E52" s="15">
        <f t="shared" si="13"/>
        <v>256737</v>
      </c>
      <c r="F52" s="15">
        <f t="shared" si="13"/>
        <v>0</v>
      </c>
      <c r="G52" s="15">
        <f t="shared" si="13"/>
        <v>0</v>
      </c>
      <c r="H52" s="15">
        <f t="shared" si="13"/>
        <v>0</v>
      </c>
      <c r="I52" s="15">
        <f t="shared" si="13"/>
        <v>1588770</v>
      </c>
      <c r="J52" s="15">
        <f t="shared" si="13"/>
        <v>0</v>
      </c>
      <c r="K52" s="15">
        <f t="shared" si="13"/>
        <v>200143</v>
      </c>
      <c r="L52" s="15">
        <f t="shared" si="13"/>
        <v>0</v>
      </c>
      <c r="M52" s="15">
        <f t="shared" si="13"/>
        <v>0</v>
      </c>
      <c r="N52" s="15">
        <f>SUM(D52:M52)</f>
        <v>4423873</v>
      </c>
      <c r="O52" s="38">
        <f t="shared" si="1"/>
        <v>2794.6133922931144</v>
      </c>
      <c r="P52" s="6"/>
      <c r="Q52" s="2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</row>
    <row r="53" spans="1:119">
      <c r="A53" s="16"/>
      <c r="B53" s="18"/>
      <c r="C53" s="18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9"/>
    </row>
    <row r="54" spans="1:119">
      <c r="A54" s="40"/>
      <c r="B54" s="41"/>
      <c r="C54" s="41"/>
      <c r="D54" s="42"/>
      <c r="E54" s="42"/>
      <c r="F54" s="42"/>
      <c r="G54" s="42"/>
      <c r="H54" s="42"/>
      <c r="I54" s="42"/>
      <c r="J54" s="42"/>
      <c r="K54" s="42"/>
      <c r="L54" s="118" t="s">
        <v>125</v>
      </c>
      <c r="M54" s="118"/>
      <c r="N54" s="118"/>
      <c r="O54" s="43">
        <v>1583</v>
      </c>
    </row>
    <row r="55" spans="1:119">
      <c r="A55" s="119"/>
      <c r="B55" s="96"/>
      <c r="C55" s="96"/>
      <c r="D55" s="96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7"/>
    </row>
    <row r="56" spans="1:119" ht="15.75" customHeight="1" thickBot="1">
      <c r="A56" s="120" t="s">
        <v>80</v>
      </c>
      <c r="B56" s="99"/>
      <c r="C56" s="99"/>
      <c r="D56" s="99"/>
      <c r="E56" s="99"/>
      <c r="F56" s="99"/>
      <c r="G56" s="99"/>
      <c r="H56" s="99"/>
      <c r="I56" s="99"/>
      <c r="J56" s="99"/>
      <c r="K56" s="99"/>
      <c r="L56" s="99"/>
      <c r="M56" s="99"/>
      <c r="N56" s="99"/>
      <c r="O56" s="100"/>
    </row>
  </sheetData>
  <mergeCells count="10">
    <mergeCell ref="L54:N54"/>
    <mergeCell ref="A55:O55"/>
    <mergeCell ref="A56:O5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58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60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21" t="s">
        <v>65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3.4" thickBot="1">
      <c r="A2" s="124" t="s">
        <v>119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58</v>
      </c>
      <c r="B3" s="108"/>
      <c r="C3" s="109"/>
      <c r="D3" s="128" t="s">
        <v>34</v>
      </c>
      <c r="E3" s="129"/>
      <c r="F3" s="129"/>
      <c r="G3" s="129"/>
      <c r="H3" s="130"/>
      <c r="I3" s="128" t="s">
        <v>35</v>
      </c>
      <c r="J3" s="130"/>
      <c r="K3" s="128" t="s">
        <v>37</v>
      </c>
      <c r="L3" s="130"/>
      <c r="M3" s="36"/>
      <c r="N3" s="37"/>
      <c r="O3" s="131" t="s">
        <v>63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59</v>
      </c>
      <c r="F4" s="34" t="s">
        <v>60</v>
      </c>
      <c r="G4" s="34" t="s">
        <v>61</v>
      </c>
      <c r="H4" s="34" t="s">
        <v>5</v>
      </c>
      <c r="I4" s="34" t="s">
        <v>6</v>
      </c>
      <c r="J4" s="35" t="s">
        <v>62</v>
      </c>
      <c r="K4" s="35" t="s">
        <v>7</v>
      </c>
      <c r="L4" s="35" t="s">
        <v>8</v>
      </c>
      <c r="M4" s="35" t="s">
        <v>9</v>
      </c>
      <c r="N4" s="35" t="s">
        <v>36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4" t="s">
        <v>1</v>
      </c>
      <c r="B5" s="26"/>
      <c r="C5" s="26"/>
      <c r="D5" s="27">
        <f t="shared" ref="D5:M5" si="0">SUM(D6:D15)</f>
        <v>825723</v>
      </c>
      <c r="E5" s="27">
        <f t="shared" si="0"/>
        <v>160150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985873</v>
      </c>
      <c r="O5" s="33">
        <f t="shared" ref="O5:O36" si="1">(N5/O$56)</f>
        <v>634.81841596909203</v>
      </c>
      <c r="P5" s="6"/>
    </row>
    <row r="6" spans="1:133">
      <c r="A6" s="12"/>
      <c r="B6" s="25">
        <v>311</v>
      </c>
      <c r="C6" s="20" t="s">
        <v>2</v>
      </c>
      <c r="D6" s="46">
        <v>516612</v>
      </c>
      <c r="E6" s="46">
        <v>22065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538677</v>
      </c>
      <c r="O6" s="47">
        <f t="shared" si="1"/>
        <v>346.86220218931101</v>
      </c>
      <c r="P6" s="9"/>
    </row>
    <row r="7" spans="1:133">
      <c r="A7" s="12"/>
      <c r="B7" s="25">
        <v>312.41000000000003</v>
      </c>
      <c r="C7" s="20" t="s">
        <v>74</v>
      </c>
      <c r="D7" s="46">
        <v>45970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45970</v>
      </c>
      <c r="O7" s="47">
        <f t="shared" si="1"/>
        <v>29.600772698003862</v>
      </c>
      <c r="P7" s="9"/>
    </row>
    <row r="8" spans="1:133">
      <c r="A8" s="12"/>
      <c r="B8" s="25">
        <v>312.42</v>
      </c>
      <c r="C8" s="20" t="s">
        <v>75</v>
      </c>
      <c r="D8" s="46">
        <v>30779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30779</v>
      </c>
      <c r="O8" s="47">
        <f t="shared" si="1"/>
        <v>19.819059884095299</v>
      </c>
      <c r="P8" s="9"/>
    </row>
    <row r="9" spans="1:133">
      <c r="A9" s="12"/>
      <c r="B9" s="25">
        <v>312.60000000000002</v>
      </c>
      <c r="C9" s="20" t="s">
        <v>76</v>
      </c>
      <c r="D9" s="46">
        <v>0</v>
      </c>
      <c r="E9" s="46">
        <v>138085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138085</v>
      </c>
      <c r="O9" s="47">
        <f t="shared" si="1"/>
        <v>88.915003219575013</v>
      </c>
      <c r="P9" s="9"/>
    </row>
    <row r="10" spans="1:133">
      <c r="A10" s="12"/>
      <c r="B10" s="25">
        <v>314.10000000000002</v>
      </c>
      <c r="C10" s="20" t="s">
        <v>11</v>
      </c>
      <c r="D10" s="46">
        <v>130331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130331</v>
      </c>
      <c r="O10" s="47">
        <f t="shared" si="1"/>
        <v>83.92208628461043</v>
      </c>
      <c r="P10" s="9"/>
    </row>
    <row r="11" spans="1:133">
      <c r="A11" s="12"/>
      <c r="B11" s="25">
        <v>314.3</v>
      </c>
      <c r="C11" s="20" t="s">
        <v>12</v>
      </c>
      <c r="D11" s="46">
        <v>26802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26802</v>
      </c>
      <c r="O11" s="47">
        <f t="shared" si="1"/>
        <v>17.258209916291051</v>
      </c>
      <c r="P11" s="9"/>
    </row>
    <row r="12" spans="1:133">
      <c r="A12" s="12"/>
      <c r="B12" s="25">
        <v>314.39999999999998</v>
      </c>
      <c r="C12" s="20" t="s">
        <v>14</v>
      </c>
      <c r="D12" s="46">
        <v>18471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18471</v>
      </c>
      <c r="O12" s="47">
        <f t="shared" si="1"/>
        <v>11.89375402446877</v>
      </c>
      <c r="P12" s="9"/>
    </row>
    <row r="13" spans="1:133">
      <c r="A13" s="12"/>
      <c r="B13" s="25">
        <v>314.8</v>
      </c>
      <c r="C13" s="20" t="s">
        <v>15</v>
      </c>
      <c r="D13" s="46">
        <v>3389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3389</v>
      </c>
      <c r="O13" s="47">
        <f t="shared" si="1"/>
        <v>2.1822279459111398</v>
      </c>
      <c r="P13" s="9"/>
    </row>
    <row r="14" spans="1:133">
      <c r="A14" s="12"/>
      <c r="B14" s="25">
        <v>315</v>
      </c>
      <c r="C14" s="20" t="s">
        <v>84</v>
      </c>
      <c r="D14" s="46">
        <v>44739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44739</v>
      </c>
      <c r="O14" s="47">
        <f t="shared" si="1"/>
        <v>28.808113329040566</v>
      </c>
      <c r="P14" s="9"/>
    </row>
    <row r="15" spans="1:133">
      <c r="A15" s="12"/>
      <c r="B15" s="25">
        <v>316</v>
      </c>
      <c r="C15" s="20" t="s">
        <v>85</v>
      </c>
      <c r="D15" s="46">
        <v>8630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8630</v>
      </c>
      <c r="O15" s="47">
        <f t="shared" si="1"/>
        <v>5.5569864777849327</v>
      </c>
      <c r="P15" s="9"/>
    </row>
    <row r="16" spans="1:133" ht="15.6">
      <c r="A16" s="29" t="s">
        <v>17</v>
      </c>
      <c r="B16" s="30"/>
      <c r="C16" s="31"/>
      <c r="D16" s="32">
        <f t="shared" ref="D16:M16" si="3">SUM(D17:D19)</f>
        <v>153763</v>
      </c>
      <c r="E16" s="32">
        <f t="shared" si="3"/>
        <v>0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0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 t="shared" ref="N16:N22" si="4">SUM(D16:M16)</f>
        <v>153763</v>
      </c>
      <c r="O16" s="45">
        <f t="shared" si="1"/>
        <v>99.010302640051506</v>
      </c>
      <c r="P16" s="10"/>
    </row>
    <row r="17" spans="1:16">
      <c r="A17" s="12"/>
      <c r="B17" s="25">
        <v>323.10000000000002</v>
      </c>
      <c r="C17" s="20" t="s">
        <v>18</v>
      </c>
      <c r="D17" s="46">
        <v>103957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103957</v>
      </c>
      <c r="O17" s="47">
        <f t="shared" si="1"/>
        <v>66.939471989697367</v>
      </c>
      <c r="P17" s="9"/>
    </row>
    <row r="18" spans="1:16">
      <c r="A18" s="12"/>
      <c r="B18" s="25">
        <v>323.7</v>
      </c>
      <c r="C18" s="20" t="s">
        <v>19</v>
      </c>
      <c r="D18" s="46">
        <v>19122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19122</v>
      </c>
      <c r="O18" s="47">
        <f t="shared" si="1"/>
        <v>12.312942691564713</v>
      </c>
      <c r="P18" s="9"/>
    </row>
    <row r="19" spans="1:16">
      <c r="A19" s="12"/>
      <c r="B19" s="25">
        <v>329</v>
      </c>
      <c r="C19" s="20" t="s">
        <v>22</v>
      </c>
      <c r="D19" s="46">
        <v>30684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30684</v>
      </c>
      <c r="O19" s="47">
        <f t="shared" si="1"/>
        <v>19.757887958789439</v>
      </c>
      <c r="P19" s="9"/>
    </row>
    <row r="20" spans="1:16" ht="15.6">
      <c r="A20" s="29" t="s">
        <v>23</v>
      </c>
      <c r="B20" s="30"/>
      <c r="C20" s="31"/>
      <c r="D20" s="32">
        <f t="shared" ref="D20:M20" si="5">SUM(D21:D32)</f>
        <v>680923</v>
      </c>
      <c r="E20" s="32">
        <f t="shared" si="5"/>
        <v>134590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1311986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4">
        <f t="shared" si="4"/>
        <v>2127499</v>
      </c>
      <c r="O20" s="45">
        <f t="shared" si="1"/>
        <v>1369.9285254346426</v>
      </c>
      <c r="P20" s="10"/>
    </row>
    <row r="21" spans="1:16">
      <c r="A21" s="12"/>
      <c r="B21" s="25">
        <v>331.2</v>
      </c>
      <c r="C21" s="20" t="s">
        <v>68</v>
      </c>
      <c r="D21" s="46">
        <v>14380</v>
      </c>
      <c r="E21" s="46">
        <v>33415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47795</v>
      </c>
      <c r="O21" s="47">
        <f t="shared" si="1"/>
        <v>30.775917578879589</v>
      </c>
      <c r="P21" s="9"/>
    </row>
    <row r="22" spans="1:16">
      <c r="A22" s="12"/>
      <c r="B22" s="25">
        <v>331.39</v>
      </c>
      <c r="C22" s="20" t="s">
        <v>78</v>
      </c>
      <c r="D22" s="46">
        <v>0</v>
      </c>
      <c r="E22" s="46">
        <v>51175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51175</v>
      </c>
      <c r="O22" s="47">
        <f t="shared" si="1"/>
        <v>32.952350289761753</v>
      </c>
      <c r="P22" s="9"/>
    </row>
    <row r="23" spans="1:16">
      <c r="A23" s="12"/>
      <c r="B23" s="25">
        <v>334.49</v>
      </c>
      <c r="C23" s="20" t="s">
        <v>114</v>
      </c>
      <c r="D23" s="46">
        <v>76738</v>
      </c>
      <c r="E23" s="46">
        <v>0</v>
      </c>
      <c r="F23" s="46">
        <v>0</v>
      </c>
      <c r="G23" s="46">
        <v>0</v>
      </c>
      <c r="H23" s="46">
        <v>0</v>
      </c>
      <c r="I23" s="46">
        <v>1311986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29" si="6">SUM(D23:M23)</f>
        <v>1388724</v>
      </c>
      <c r="O23" s="47">
        <f t="shared" si="1"/>
        <v>894.22021893110104</v>
      </c>
      <c r="P23" s="9"/>
    </row>
    <row r="24" spans="1:16">
      <c r="A24" s="12"/>
      <c r="B24" s="25">
        <v>335.12</v>
      </c>
      <c r="C24" s="20" t="s">
        <v>86</v>
      </c>
      <c r="D24" s="46">
        <v>67603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67603</v>
      </c>
      <c r="O24" s="47">
        <f t="shared" si="1"/>
        <v>43.530585962652928</v>
      </c>
      <c r="P24" s="9"/>
    </row>
    <row r="25" spans="1:16">
      <c r="A25" s="12"/>
      <c r="B25" s="25">
        <v>335.14</v>
      </c>
      <c r="C25" s="20" t="s">
        <v>87</v>
      </c>
      <c r="D25" s="46">
        <v>2551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2551</v>
      </c>
      <c r="O25" s="47">
        <f t="shared" si="1"/>
        <v>1.6426271732131359</v>
      </c>
      <c r="P25" s="9"/>
    </row>
    <row r="26" spans="1:16">
      <c r="A26" s="12"/>
      <c r="B26" s="25">
        <v>335.15</v>
      </c>
      <c r="C26" s="20" t="s">
        <v>88</v>
      </c>
      <c r="D26" s="46">
        <v>2119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2119</v>
      </c>
      <c r="O26" s="47">
        <f t="shared" si="1"/>
        <v>1.3644558918222796</v>
      </c>
      <c r="P26" s="9"/>
    </row>
    <row r="27" spans="1:16">
      <c r="A27" s="12"/>
      <c r="B27" s="25">
        <v>335.18</v>
      </c>
      <c r="C27" s="20" t="s">
        <v>89</v>
      </c>
      <c r="D27" s="46">
        <v>73645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73645</v>
      </c>
      <c r="O27" s="47">
        <f t="shared" si="1"/>
        <v>47.421120412105601</v>
      </c>
      <c r="P27" s="9"/>
    </row>
    <row r="28" spans="1:16">
      <c r="A28" s="12"/>
      <c r="B28" s="25">
        <v>335.19</v>
      </c>
      <c r="C28" s="20" t="s">
        <v>90</v>
      </c>
      <c r="D28" s="46">
        <v>2177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2177</v>
      </c>
      <c r="O28" s="47">
        <f t="shared" si="1"/>
        <v>1.4018029620090149</v>
      </c>
      <c r="P28" s="9"/>
    </row>
    <row r="29" spans="1:16">
      <c r="A29" s="12"/>
      <c r="B29" s="25">
        <v>335.9</v>
      </c>
      <c r="C29" s="20" t="s">
        <v>108</v>
      </c>
      <c r="D29" s="46">
        <v>48532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48532</v>
      </c>
      <c r="O29" s="47">
        <f t="shared" si="1"/>
        <v>31.250482936252414</v>
      </c>
      <c r="P29" s="9"/>
    </row>
    <row r="30" spans="1:16">
      <c r="A30" s="12"/>
      <c r="B30" s="25">
        <v>337.3</v>
      </c>
      <c r="C30" s="20" t="s">
        <v>115</v>
      </c>
      <c r="D30" s="46">
        <v>388178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>SUM(D30:M30)</f>
        <v>388178</v>
      </c>
      <c r="O30" s="47">
        <f t="shared" si="1"/>
        <v>249.95363811976819</v>
      </c>
      <c r="P30" s="9"/>
    </row>
    <row r="31" spans="1:16">
      <c r="A31" s="12"/>
      <c r="B31" s="25">
        <v>337.7</v>
      </c>
      <c r="C31" s="20" t="s">
        <v>116</v>
      </c>
      <c r="D31" s="46">
        <v>0</v>
      </c>
      <c r="E31" s="46">
        <v>50000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>SUM(D31:M31)</f>
        <v>50000</v>
      </c>
      <c r="O31" s="47">
        <f t="shared" si="1"/>
        <v>32.195750160978754</v>
      </c>
      <c r="P31" s="9"/>
    </row>
    <row r="32" spans="1:16">
      <c r="A32" s="12"/>
      <c r="B32" s="25">
        <v>339</v>
      </c>
      <c r="C32" s="20" t="s">
        <v>33</v>
      </c>
      <c r="D32" s="46">
        <v>5000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>SUM(D32:M32)</f>
        <v>5000</v>
      </c>
      <c r="O32" s="47">
        <f t="shared" si="1"/>
        <v>3.2195750160978749</v>
      </c>
      <c r="P32" s="9"/>
    </row>
    <row r="33" spans="1:16" ht="15.6">
      <c r="A33" s="29" t="s">
        <v>38</v>
      </c>
      <c r="B33" s="30"/>
      <c r="C33" s="31"/>
      <c r="D33" s="32">
        <f t="shared" ref="D33:M33" si="7">SUM(D34:D40)</f>
        <v>345071</v>
      </c>
      <c r="E33" s="32">
        <f t="shared" si="7"/>
        <v>0</v>
      </c>
      <c r="F33" s="32">
        <f t="shared" si="7"/>
        <v>0</v>
      </c>
      <c r="G33" s="32">
        <f t="shared" si="7"/>
        <v>0</v>
      </c>
      <c r="H33" s="32">
        <f t="shared" si="7"/>
        <v>0</v>
      </c>
      <c r="I33" s="32">
        <f t="shared" si="7"/>
        <v>1451173</v>
      </c>
      <c r="J33" s="32">
        <f t="shared" si="7"/>
        <v>0</v>
      </c>
      <c r="K33" s="32">
        <f t="shared" si="7"/>
        <v>0</v>
      </c>
      <c r="L33" s="32">
        <f t="shared" si="7"/>
        <v>0</v>
      </c>
      <c r="M33" s="32">
        <f t="shared" si="7"/>
        <v>0</v>
      </c>
      <c r="N33" s="32">
        <f>SUM(D33:M33)</f>
        <v>1796244</v>
      </c>
      <c r="O33" s="45">
        <f t="shared" si="1"/>
        <v>1156.6284610431424</v>
      </c>
      <c r="P33" s="10"/>
    </row>
    <row r="34" spans="1:16">
      <c r="A34" s="12"/>
      <c r="B34" s="25">
        <v>341.9</v>
      </c>
      <c r="C34" s="20" t="s">
        <v>91</v>
      </c>
      <c r="D34" s="46">
        <v>1450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0" si="8">SUM(D34:M34)</f>
        <v>1450</v>
      </c>
      <c r="O34" s="47">
        <f t="shared" si="1"/>
        <v>0.93367675466838373</v>
      </c>
      <c r="P34" s="9"/>
    </row>
    <row r="35" spans="1:16">
      <c r="A35" s="12"/>
      <c r="B35" s="25">
        <v>343.2</v>
      </c>
      <c r="C35" s="20" t="s">
        <v>43</v>
      </c>
      <c r="D35" s="46">
        <v>81278</v>
      </c>
      <c r="E35" s="46">
        <v>0</v>
      </c>
      <c r="F35" s="46">
        <v>0</v>
      </c>
      <c r="G35" s="46">
        <v>0</v>
      </c>
      <c r="H35" s="46">
        <v>0</v>
      </c>
      <c r="I35" s="46">
        <v>540140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621418</v>
      </c>
      <c r="O35" s="47">
        <f t="shared" si="1"/>
        <v>400.14037347070189</v>
      </c>
      <c r="P35" s="9"/>
    </row>
    <row r="36" spans="1:16">
      <c r="A36" s="12"/>
      <c r="B36" s="25">
        <v>343.3</v>
      </c>
      <c r="C36" s="20" t="s">
        <v>69</v>
      </c>
      <c r="D36" s="46">
        <v>117411</v>
      </c>
      <c r="E36" s="46">
        <v>0</v>
      </c>
      <c r="F36" s="46">
        <v>0</v>
      </c>
      <c r="G36" s="46">
        <v>0</v>
      </c>
      <c r="H36" s="46">
        <v>0</v>
      </c>
      <c r="I36" s="46">
        <v>460148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577559</v>
      </c>
      <c r="O36" s="47">
        <f t="shared" si="1"/>
        <v>371.89890534449455</v>
      </c>
      <c r="P36" s="9"/>
    </row>
    <row r="37" spans="1:16">
      <c r="A37" s="12"/>
      <c r="B37" s="25">
        <v>343.4</v>
      </c>
      <c r="C37" s="20" t="s">
        <v>44</v>
      </c>
      <c r="D37" s="46">
        <v>12215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12215</v>
      </c>
      <c r="O37" s="47">
        <f t="shared" ref="O37:O54" si="9">(N37/O$56)</f>
        <v>7.8654217643271087</v>
      </c>
      <c r="P37" s="9"/>
    </row>
    <row r="38" spans="1:16">
      <c r="A38" s="12"/>
      <c r="B38" s="25">
        <v>343.5</v>
      </c>
      <c r="C38" s="20" t="s">
        <v>45</v>
      </c>
      <c r="D38" s="46">
        <v>124255</v>
      </c>
      <c r="E38" s="46">
        <v>0</v>
      </c>
      <c r="F38" s="46">
        <v>0</v>
      </c>
      <c r="G38" s="46">
        <v>0</v>
      </c>
      <c r="H38" s="46">
        <v>0</v>
      </c>
      <c r="I38" s="46">
        <v>450885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575140</v>
      </c>
      <c r="O38" s="47">
        <f t="shared" si="9"/>
        <v>370.3412749517064</v>
      </c>
      <c r="P38" s="9"/>
    </row>
    <row r="39" spans="1:16">
      <c r="A39" s="12"/>
      <c r="B39" s="25">
        <v>347.9</v>
      </c>
      <c r="C39" s="20" t="s">
        <v>120</v>
      </c>
      <c r="D39" s="46">
        <v>8000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8000</v>
      </c>
      <c r="O39" s="47">
        <f t="shared" si="9"/>
        <v>5.1513200257566005</v>
      </c>
      <c r="P39" s="9"/>
    </row>
    <row r="40" spans="1:16">
      <c r="A40" s="12"/>
      <c r="B40" s="25">
        <v>349</v>
      </c>
      <c r="C40" s="20" t="s">
        <v>0</v>
      </c>
      <c r="D40" s="46">
        <v>462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462</v>
      </c>
      <c r="O40" s="47">
        <f t="shared" si="9"/>
        <v>0.29748873148744365</v>
      </c>
      <c r="P40" s="9"/>
    </row>
    <row r="41" spans="1:16" ht="15.6">
      <c r="A41" s="29" t="s">
        <v>39</v>
      </c>
      <c r="B41" s="30"/>
      <c r="C41" s="31"/>
      <c r="D41" s="32">
        <f t="shared" ref="D41:M41" si="10">SUM(D42:D42)</f>
        <v>6802</v>
      </c>
      <c r="E41" s="32">
        <f t="shared" si="10"/>
        <v>0</v>
      </c>
      <c r="F41" s="32">
        <f t="shared" si="10"/>
        <v>0</v>
      </c>
      <c r="G41" s="32">
        <f t="shared" si="10"/>
        <v>0</v>
      </c>
      <c r="H41" s="32">
        <f t="shared" si="10"/>
        <v>0</v>
      </c>
      <c r="I41" s="32">
        <f t="shared" si="10"/>
        <v>0</v>
      </c>
      <c r="J41" s="32">
        <f t="shared" si="10"/>
        <v>0</v>
      </c>
      <c r="K41" s="32">
        <f t="shared" si="10"/>
        <v>0</v>
      </c>
      <c r="L41" s="32">
        <f t="shared" si="10"/>
        <v>0</v>
      </c>
      <c r="M41" s="32">
        <f t="shared" si="10"/>
        <v>0</v>
      </c>
      <c r="N41" s="32">
        <f>SUM(D41:M41)</f>
        <v>6802</v>
      </c>
      <c r="O41" s="45">
        <f t="shared" si="9"/>
        <v>4.3799098518995496</v>
      </c>
      <c r="P41" s="10"/>
    </row>
    <row r="42" spans="1:16">
      <c r="A42" s="13"/>
      <c r="B42" s="39">
        <v>359</v>
      </c>
      <c r="C42" s="21" t="s">
        <v>50</v>
      </c>
      <c r="D42" s="46">
        <v>6802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>SUM(D42:M42)</f>
        <v>6802</v>
      </c>
      <c r="O42" s="47">
        <f t="shared" si="9"/>
        <v>4.3799098518995496</v>
      </c>
      <c r="P42" s="9"/>
    </row>
    <row r="43" spans="1:16" ht="15.6">
      <c r="A43" s="29" t="s">
        <v>3</v>
      </c>
      <c r="B43" s="30"/>
      <c r="C43" s="31"/>
      <c r="D43" s="32">
        <f t="shared" ref="D43:M43" si="11">SUM(D44:D51)</f>
        <v>71889</v>
      </c>
      <c r="E43" s="32">
        <f t="shared" si="11"/>
        <v>1347</v>
      </c>
      <c r="F43" s="32">
        <f t="shared" si="11"/>
        <v>0</v>
      </c>
      <c r="G43" s="32">
        <f t="shared" si="11"/>
        <v>0</v>
      </c>
      <c r="H43" s="32">
        <f t="shared" si="11"/>
        <v>0</v>
      </c>
      <c r="I43" s="32">
        <f t="shared" si="11"/>
        <v>9515</v>
      </c>
      <c r="J43" s="32">
        <f t="shared" si="11"/>
        <v>0</v>
      </c>
      <c r="K43" s="32">
        <f t="shared" si="11"/>
        <v>174008</v>
      </c>
      <c r="L43" s="32">
        <f t="shared" si="11"/>
        <v>0</v>
      </c>
      <c r="M43" s="32">
        <f t="shared" si="11"/>
        <v>0</v>
      </c>
      <c r="N43" s="32">
        <f>SUM(D43:M43)</f>
        <v>256759</v>
      </c>
      <c r="O43" s="45">
        <f t="shared" si="9"/>
        <v>165.33097231165488</v>
      </c>
      <c r="P43" s="10"/>
    </row>
    <row r="44" spans="1:16">
      <c r="A44" s="12"/>
      <c r="B44" s="25">
        <v>361.1</v>
      </c>
      <c r="C44" s="20" t="s">
        <v>51</v>
      </c>
      <c r="D44" s="46">
        <v>792</v>
      </c>
      <c r="E44" s="46">
        <v>214</v>
      </c>
      <c r="F44" s="46">
        <v>0</v>
      </c>
      <c r="G44" s="46">
        <v>0</v>
      </c>
      <c r="H44" s="46">
        <v>0</v>
      </c>
      <c r="I44" s="46">
        <v>1572</v>
      </c>
      <c r="J44" s="46">
        <v>0</v>
      </c>
      <c r="K44" s="46">
        <v>29173</v>
      </c>
      <c r="L44" s="46">
        <v>0</v>
      </c>
      <c r="M44" s="46">
        <v>0</v>
      </c>
      <c r="N44" s="46">
        <f>SUM(D44:M44)</f>
        <v>31751</v>
      </c>
      <c r="O44" s="47">
        <f t="shared" si="9"/>
        <v>20.444945267224725</v>
      </c>
      <c r="P44" s="9"/>
    </row>
    <row r="45" spans="1:16">
      <c r="A45" s="12"/>
      <c r="B45" s="25">
        <v>361.3</v>
      </c>
      <c r="C45" s="20" t="s">
        <v>98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98092</v>
      </c>
      <c r="L45" s="46">
        <v>0</v>
      </c>
      <c r="M45" s="46">
        <v>0</v>
      </c>
      <c r="N45" s="46">
        <f t="shared" ref="N45:N51" si="12">SUM(D45:M45)</f>
        <v>98092</v>
      </c>
      <c r="O45" s="47">
        <f t="shared" si="9"/>
        <v>63.16291049581455</v>
      </c>
      <c r="P45" s="9"/>
    </row>
    <row r="46" spans="1:16">
      <c r="A46" s="12"/>
      <c r="B46" s="25">
        <v>362</v>
      </c>
      <c r="C46" s="20" t="s">
        <v>52</v>
      </c>
      <c r="D46" s="46">
        <v>33221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2"/>
        <v>33221</v>
      </c>
      <c r="O46" s="47">
        <f t="shared" si="9"/>
        <v>21.391500321957501</v>
      </c>
      <c r="P46" s="9"/>
    </row>
    <row r="47" spans="1:16">
      <c r="A47" s="12"/>
      <c r="B47" s="25">
        <v>364</v>
      </c>
      <c r="C47" s="20" t="s">
        <v>121</v>
      </c>
      <c r="D47" s="46">
        <v>1475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2"/>
        <v>1475</v>
      </c>
      <c r="O47" s="47">
        <f t="shared" si="9"/>
        <v>0.94977462974887317</v>
      </c>
      <c r="P47" s="9"/>
    </row>
    <row r="48" spans="1:16">
      <c r="A48" s="12"/>
      <c r="B48" s="25">
        <v>365</v>
      </c>
      <c r="C48" s="20" t="s">
        <v>92</v>
      </c>
      <c r="D48" s="46">
        <v>441</v>
      </c>
      <c r="E48" s="46">
        <v>0</v>
      </c>
      <c r="F48" s="46">
        <v>0</v>
      </c>
      <c r="G48" s="46">
        <v>0</v>
      </c>
      <c r="H48" s="46">
        <v>0</v>
      </c>
      <c r="I48" s="46">
        <v>7687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2"/>
        <v>8128</v>
      </c>
      <c r="O48" s="47">
        <f t="shared" si="9"/>
        <v>5.2337411461687058</v>
      </c>
      <c r="P48" s="9"/>
    </row>
    <row r="49" spans="1:119">
      <c r="A49" s="12"/>
      <c r="B49" s="25">
        <v>366</v>
      </c>
      <c r="C49" s="20" t="s">
        <v>54</v>
      </c>
      <c r="D49" s="46">
        <v>1790</v>
      </c>
      <c r="E49" s="46">
        <v>1133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2"/>
        <v>2923</v>
      </c>
      <c r="O49" s="47">
        <f t="shared" si="9"/>
        <v>1.8821635544108177</v>
      </c>
      <c r="P49" s="9"/>
    </row>
    <row r="50" spans="1:119">
      <c r="A50" s="12"/>
      <c r="B50" s="25">
        <v>368</v>
      </c>
      <c r="C50" s="20" t="s">
        <v>55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46743</v>
      </c>
      <c r="L50" s="46">
        <v>0</v>
      </c>
      <c r="M50" s="46">
        <v>0</v>
      </c>
      <c r="N50" s="46">
        <f t="shared" si="12"/>
        <v>46743</v>
      </c>
      <c r="O50" s="47">
        <f t="shared" si="9"/>
        <v>30.098518995492594</v>
      </c>
      <c r="P50" s="9"/>
    </row>
    <row r="51" spans="1:119">
      <c r="A51" s="12"/>
      <c r="B51" s="25">
        <v>369.9</v>
      </c>
      <c r="C51" s="20" t="s">
        <v>56</v>
      </c>
      <c r="D51" s="46">
        <v>34170</v>
      </c>
      <c r="E51" s="46">
        <v>0</v>
      </c>
      <c r="F51" s="46">
        <v>0</v>
      </c>
      <c r="G51" s="46">
        <v>0</v>
      </c>
      <c r="H51" s="46">
        <v>0</v>
      </c>
      <c r="I51" s="46">
        <v>256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2"/>
        <v>34426</v>
      </c>
      <c r="O51" s="47">
        <f t="shared" si="9"/>
        <v>22.167417900837091</v>
      </c>
      <c r="P51" s="9"/>
    </row>
    <row r="52" spans="1:119" ht="15.6">
      <c r="A52" s="29" t="s">
        <v>40</v>
      </c>
      <c r="B52" s="30"/>
      <c r="C52" s="31"/>
      <c r="D52" s="32">
        <f t="shared" ref="D52:M52" si="13">SUM(D53:D53)</f>
        <v>13400</v>
      </c>
      <c r="E52" s="32">
        <f t="shared" si="13"/>
        <v>19169</v>
      </c>
      <c r="F52" s="32">
        <f t="shared" si="13"/>
        <v>0</v>
      </c>
      <c r="G52" s="32">
        <f t="shared" si="13"/>
        <v>0</v>
      </c>
      <c r="H52" s="32">
        <f t="shared" si="13"/>
        <v>0</v>
      </c>
      <c r="I52" s="32">
        <f t="shared" si="13"/>
        <v>0</v>
      </c>
      <c r="J52" s="32">
        <f t="shared" si="13"/>
        <v>0</v>
      </c>
      <c r="K52" s="32">
        <f t="shared" si="13"/>
        <v>0</v>
      </c>
      <c r="L52" s="32">
        <f t="shared" si="13"/>
        <v>0</v>
      </c>
      <c r="M52" s="32">
        <f t="shared" si="13"/>
        <v>0</v>
      </c>
      <c r="N52" s="32">
        <f>SUM(D52:M52)</f>
        <v>32569</v>
      </c>
      <c r="O52" s="45">
        <f t="shared" si="9"/>
        <v>20.97166773985834</v>
      </c>
      <c r="P52" s="9"/>
    </row>
    <row r="53" spans="1:119" ht="15.6" thickBot="1">
      <c r="A53" s="12"/>
      <c r="B53" s="25">
        <v>381</v>
      </c>
      <c r="C53" s="20" t="s">
        <v>57</v>
      </c>
      <c r="D53" s="46">
        <v>13400</v>
      </c>
      <c r="E53" s="46">
        <v>19169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>SUM(D53:M53)</f>
        <v>32569</v>
      </c>
      <c r="O53" s="47">
        <f t="shared" si="9"/>
        <v>20.97166773985834</v>
      </c>
      <c r="P53" s="9"/>
    </row>
    <row r="54" spans="1:119" ht="16.2" thickBot="1">
      <c r="A54" s="14" t="s">
        <v>46</v>
      </c>
      <c r="B54" s="23"/>
      <c r="C54" s="22"/>
      <c r="D54" s="15">
        <f t="shared" ref="D54:M54" si="14">SUM(D5,D16,D20,D33,D41,D43,D52)</f>
        <v>2097571</v>
      </c>
      <c r="E54" s="15">
        <f t="shared" si="14"/>
        <v>315256</v>
      </c>
      <c r="F54" s="15">
        <f t="shared" si="14"/>
        <v>0</v>
      </c>
      <c r="G54" s="15">
        <f t="shared" si="14"/>
        <v>0</v>
      </c>
      <c r="H54" s="15">
        <f t="shared" si="14"/>
        <v>0</v>
      </c>
      <c r="I54" s="15">
        <f t="shared" si="14"/>
        <v>2772674</v>
      </c>
      <c r="J54" s="15">
        <f t="shared" si="14"/>
        <v>0</v>
      </c>
      <c r="K54" s="15">
        <f t="shared" si="14"/>
        <v>174008</v>
      </c>
      <c r="L54" s="15">
        <f t="shared" si="14"/>
        <v>0</v>
      </c>
      <c r="M54" s="15">
        <f t="shared" si="14"/>
        <v>0</v>
      </c>
      <c r="N54" s="15">
        <f>SUM(D54:M54)</f>
        <v>5359509</v>
      </c>
      <c r="O54" s="38">
        <f t="shared" si="9"/>
        <v>3451.0682549903413</v>
      </c>
      <c r="P54" s="6"/>
      <c r="Q54" s="2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</row>
    <row r="55" spans="1:119">
      <c r="A55" s="16"/>
      <c r="B55" s="18"/>
      <c r="C55" s="18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9"/>
    </row>
    <row r="56" spans="1:119">
      <c r="A56" s="40"/>
      <c r="B56" s="41"/>
      <c r="C56" s="41"/>
      <c r="D56" s="42"/>
      <c r="E56" s="42"/>
      <c r="F56" s="42"/>
      <c r="G56" s="42"/>
      <c r="H56" s="42"/>
      <c r="I56" s="42"/>
      <c r="J56" s="42"/>
      <c r="K56" s="42"/>
      <c r="L56" s="118" t="s">
        <v>122</v>
      </c>
      <c r="M56" s="118"/>
      <c r="N56" s="118"/>
      <c r="O56" s="43">
        <v>1553</v>
      </c>
    </row>
    <row r="57" spans="1:119">
      <c r="A57" s="119"/>
      <c r="B57" s="96"/>
      <c r="C57" s="96"/>
      <c r="D57" s="96"/>
      <c r="E57" s="96"/>
      <c r="F57" s="96"/>
      <c r="G57" s="96"/>
      <c r="H57" s="96"/>
      <c r="I57" s="96"/>
      <c r="J57" s="96"/>
      <c r="K57" s="96"/>
      <c r="L57" s="96"/>
      <c r="M57" s="96"/>
      <c r="N57" s="96"/>
      <c r="O57" s="97"/>
    </row>
    <row r="58" spans="1:119" ht="15.75" customHeight="1" thickBot="1">
      <c r="A58" s="120" t="s">
        <v>80</v>
      </c>
      <c r="B58" s="99"/>
      <c r="C58" s="99"/>
      <c r="D58" s="99"/>
      <c r="E58" s="99"/>
      <c r="F58" s="99"/>
      <c r="G58" s="99"/>
      <c r="H58" s="99"/>
      <c r="I58" s="99"/>
      <c r="J58" s="99"/>
      <c r="K58" s="99"/>
      <c r="L58" s="99"/>
      <c r="M58" s="99"/>
      <c r="N58" s="99"/>
      <c r="O58" s="100"/>
    </row>
  </sheetData>
  <mergeCells count="10">
    <mergeCell ref="L56:N56"/>
    <mergeCell ref="A57:O57"/>
    <mergeCell ref="A58:O5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57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60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21" t="s">
        <v>65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3.4" thickBot="1">
      <c r="A2" s="124" t="s">
        <v>113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58</v>
      </c>
      <c r="B3" s="108"/>
      <c r="C3" s="109"/>
      <c r="D3" s="128" t="s">
        <v>34</v>
      </c>
      <c r="E3" s="129"/>
      <c r="F3" s="129"/>
      <c r="G3" s="129"/>
      <c r="H3" s="130"/>
      <c r="I3" s="128" t="s">
        <v>35</v>
      </c>
      <c r="J3" s="130"/>
      <c r="K3" s="128" t="s">
        <v>37</v>
      </c>
      <c r="L3" s="130"/>
      <c r="M3" s="36"/>
      <c r="N3" s="37"/>
      <c r="O3" s="131" t="s">
        <v>63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59</v>
      </c>
      <c r="F4" s="34" t="s">
        <v>60</v>
      </c>
      <c r="G4" s="34" t="s">
        <v>61</v>
      </c>
      <c r="H4" s="34" t="s">
        <v>5</v>
      </c>
      <c r="I4" s="34" t="s">
        <v>6</v>
      </c>
      <c r="J4" s="35" t="s">
        <v>62</v>
      </c>
      <c r="K4" s="35" t="s">
        <v>7</v>
      </c>
      <c r="L4" s="35" t="s">
        <v>8</v>
      </c>
      <c r="M4" s="35" t="s">
        <v>9</v>
      </c>
      <c r="N4" s="35" t="s">
        <v>36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4" t="s">
        <v>1</v>
      </c>
      <c r="B5" s="26"/>
      <c r="C5" s="26"/>
      <c r="D5" s="27">
        <f t="shared" ref="D5:M5" si="0">SUM(D6:D15)</f>
        <v>777807</v>
      </c>
      <c r="E5" s="27">
        <f t="shared" si="0"/>
        <v>144974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922781</v>
      </c>
      <c r="O5" s="33">
        <f t="shared" ref="O5:O36" si="1">(N5/O$55)</f>
        <v>593.42829581993567</v>
      </c>
      <c r="P5" s="6"/>
    </row>
    <row r="6" spans="1:133">
      <c r="A6" s="12"/>
      <c r="B6" s="25">
        <v>311</v>
      </c>
      <c r="C6" s="20" t="s">
        <v>2</v>
      </c>
      <c r="D6" s="46">
        <v>486212</v>
      </c>
      <c r="E6" s="46">
        <v>17038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503250</v>
      </c>
      <c r="O6" s="47">
        <f t="shared" si="1"/>
        <v>323.63344051446944</v>
      </c>
      <c r="P6" s="9"/>
    </row>
    <row r="7" spans="1:133">
      <c r="A7" s="12"/>
      <c r="B7" s="25">
        <v>312.41000000000003</v>
      </c>
      <c r="C7" s="20" t="s">
        <v>74</v>
      </c>
      <c r="D7" s="46">
        <v>46050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46050</v>
      </c>
      <c r="O7" s="47">
        <f t="shared" si="1"/>
        <v>29.614147909967844</v>
      </c>
      <c r="P7" s="9"/>
    </row>
    <row r="8" spans="1:133">
      <c r="A8" s="12"/>
      <c r="B8" s="25">
        <v>312.42</v>
      </c>
      <c r="C8" s="20" t="s">
        <v>75</v>
      </c>
      <c r="D8" s="46">
        <v>31720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31720</v>
      </c>
      <c r="O8" s="47">
        <f t="shared" si="1"/>
        <v>20.39871382636656</v>
      </c>
      <c r="P8" s="9"/>
    </row>
    <row r="9" spans="1:133">
      <c r="A9" s="12"/>
      <c r="B9" s="25">
        <v>312.60000000000002</v>
      </c>
      <c r="C9" s="20" t="s">
        <v>76</v>
      </c>
      <c r="D9" s="46">
        <v>0</v>
      </c>
      <c r="E9" s="46">
        <v>127936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127936</v>
      </c>
      <c r="O9" s="47">
        <f t="shared" si="1"/>
        <v>82.273954983922835</v>
      </c>
      <c r="P9" s="9"/>
    </row>
    <row r="10" spans="1:133">
      <c r="A10" s="12"/>
      <c r="B10" s="25">
        <v>314.10000000000002</v>
      </c>
      <c r="C10" s="20" t="s">
        <v>11</v>
      </c>
      <c r="D10" s="46">
        <v>126826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126826</v>
      </c>
      <c r="O10" s="47">
        <f t="shared" si="1"/>
        <v>81.560128617363347</v>
      </c>
      <c r="P10" s="9"/>
    </row>
    <row r="11" spans="1:133">
      <c r="A11" s="12"/>
      <c r="B11" s="25">
        <v>314.3</v>
      </c>
      <c r="C11" s="20" t="s">
        <v>12</v>
      </c>
      <c r="D11" s="46">
        <v>24644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24644</v>
      </c>
      <c r="O11" s="47">
        <f t="shared" si="1"/>
        <v>15.848231511254019</v>
      </c>
      <c r="P11" s="9"/>
    </row>
    <row r="12" spans="1:133">
      <c r="A12" s="12"/>
      <c r="B12" s="25">
        <v>314.39999999999998</v>
      </c>
      <c r="C12" s="20" t="s">
        <v>14</v>
      </c>
      <c r="D12" s="46">
        <v>16612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16612</v>
      </c>
      <c r="O12" s="47">
        <f t="shared" si="1"/>
        <v>10.682958199356912</v>
      </c>
      <c r="P12" s="9"/>
    </row>
    <row r="13" spans="1:133">
      <c r="A13" s="12"/>
      <c r="B13" s="25">
        <v>314.8</v>
      </c>
      <c r="C13" s="20" t="s">
        <v>15</v>
      </c>
      <c r="D13" s="46">
        <v>2817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2817</v>
      </c>
      <c r="O13" s="47">
        <f t="shared" si="1"/>
        <v>1.8115755627009646</v>
      </c>
      <c r="P13" s="9"/>
    </row>
    <row r="14" spans="1:133">
      <c r="A14" s="12"/>
      <c r="B14" s="25">
        <v>315</v>
      </c>
      <c r="C14" s="20" t="s">
        <v>84</v>
      </c>
      <c r="D14" s="46">
        <v>37731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37731</v>
      </c>
      <c r="O14" s="47">
        <f t="shared" si="1"/>
        <v>24.264308681672027</v>
      </c>
      <c r="P14" s="9"/>
    </row>
    <row r="15" spans="1:133">
      <c r="A15" s="12"/>
      <c r="B15" s="25">
        <v>316</v>
      </c>
      <c r="C15" s="20" t="s">
        <v>85</v>
      </c>
      <c r="D15" s="46">
        <v>5195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5195</v>
      </c>
      <c r="O15" s="47">
        <f t="shared" si="1"/>
        <v>3.3408360128617365</v>
      </c>
      <c r="P15" s="9"/>
    </row>
    <row r="16" spans="1:133" ht="15.6">
      <c r="A16" s="29" t="s">
        <v>17</v>
      </c>
      <c r="B16" s="30"/>
      <c r="C16" s="31"/>
      <c r="D16" s="32">
        <f t="shared" ref="D16:M16" si="3">SUM(D17:D19)</f>
        <v>169448</v>
      </c>
      <c r="E16" s="32">
        <f t="shared" si="3"/>
        <v>0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0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 t="shared" ref="N16:N22" si="4">SUM(D16:M16)</f>
        <v>169448</v>
      </c>
      <c r="O16" s="45">
        <f t="shared" si="1"/>
        <v>108.96977491961415</v>
      </c>
      <c r="P16" s="10"/>
    </row>
    <row r="17" spans="1:16">
      <c r="A17" s="12"/>
      <c r="B17" s="25">
        <v>323.10000000000002</v>
      </c>
      <c r="C17" s="20" t="s">
        <v>18</v>
      </c>
      <c r="D17" s="46">
        <v>104119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104119</v>
      </c>
      <c r="O17" s="47">
        <f t="shared" si="1"/>
        <v>66.957556270096461</v>
      </c>
      <c r="P17" s="9"/>
    </row>
    <row r="18" spans="1:16">
      <c r="A18" s="12"/>
      <c r="B18" s="25">
        <v>323.7</v>
      </c>
      <c r="C18" s="20" t="s">
        <v>19</v>
      </c>
      <c r="D18" s="46">
        <v>16493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16493</v>
      </c>
      <c r="O18" s="47">
        <f t="shared" si="1"/>
        <v>10.606430868167202</v>
      </c>
      <c r="P18" s="9"/>
    </row>
    <row r="19" spans="1:16">
      <c r="A19" s="12"/>
      <c r="B19" s="25">
        <v>329</v>
      </c>
      <c r="C19" s="20" t="s">
        <v>22</v>
      </c>
      <c r="D19" s="46">
        <v>48836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48836</v>
      </c>
      <c r="O19" s="47">
        <f t="shared" si="1"/>
        <v>31.405787781350483</v>
      </c>
      <c r="P19" s="9"/>
    </row>
    <row r="20" spans="1:16" ht="15.6">
      <c r="A20" s="29" t="s">
        <v>23</v>
      </c>
      <c r="B20" s="30"/>
      <c r="C20" s="31"/>
      <c r="D20" s="32">
        <f t="shared" ref="D20:M20" si="5">SUM(D21:D33)</f>
        <v>331603</v>
      </c>
      <c r="E20" s="32">
        <f t="shared" si="5"/>
        <v>73396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0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4">
        <f t="shared" si="4"/>
        <v>404999</v>
      </c>
      <c r="O20" s="45">
        <f t="shared" si="1"/>
        <v>260.44951768488744</v>
      </c>
      <c r="P20" s="10"/>
    </row>
    <row r="21" spans="1:16">
      <c r="A21" s="12"/>
      <c r="B21" s="25">
        <v>331.2</v>
      </c>
      <c r="C21" s="20" t="s">
        <v>68</v>
      </c>
      <c r="D21" s="46">
        <v>230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230</v>
      </c>
      <c r="O21" s="47">
        <f t="shared" si="1"/>
        <v>0.14790996784565916</v>
      </c>
      <c r="P21" s="9"/>
    </row>
    <row r="22" spans="1:16">
      <c r="A22" s="12"/>
      <c r="B22" s="25">
        <v>331.39</v>
      </c>
      <c r="C22" s="20" t="s">
        <v>78</v>
      </c>
      <c r="D22" s="46">
        <v>0</v>
      </c>
      <c r="E22" s="46">
        <v>48396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48396</v>
      </c>
      <c r="O22" s="47">
        <f t="shared" si="1"/>
        <v>31.122829581993567</v>
      </c>
      <c r="P22" s="9"/>
    </row>
    <row r="23" spans="1:16">
      <c r="A23" s="12"/>
      <c r="B23" s="25">
        <v>334.49</v>
      </c>
      <c r="C23" s="20" t="s">
        <v>114</v>
      </c>
      <c r="D23" s="46">
        <v>26250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28" si="6">SUM(D23:M23)</f>
        <v>26250</v>
      </c>
      <c r="O23" s="47">
        <f t="shared" si="1"/>
        <v>16.881028938906752</v>
      </c>
      <c r="P23" s="9"/>
    </row>
    <row r="24" spans="1:16">
      <c r="A24" s="12"/>
      <c r="B24" s="25">
        <v>335.12</v>
      </c>
      <c r="C24" s="20" t="s">
        <v>86</v>
      </c>
      <c r="D24" s="46">
        <v>66944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66944</v>
      </c>
      <c r="O24" s="47">
        <f t="shared" si="1"/>
        <v>43.050803858520901</v>
      </c>
      <c r="P24" s="9"/>
    </row>
    <row r="25" spans="1:16">
      <c r="A25" s="12"/>
      <c r="B25" s="25">
        <v>335.14</v>
      </c>
      <c r="C25" s="20" t="s">
        <v>87</v>
      </c>
      <c r="D25" s="46">
        <v>2722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2722</v>
      </c>
      <c r="O25" s="47">
        <f t="shared" si="1"/>
        <v>1.7504823151125402</v>
      </c>
      <c r="P25" s="9"/>
    </row>
    <row r="26" spans="1:16">
      <c r="A26" s="12"/>
      <c r="B26" s="25">
        <v>335.15</v>
      </c>
      <c r="C26" s="20" t="s">
        <v>88</v>
      </c>
      <c r="D26" s="46">
        <v>2119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2119</v>
      </c>
      <c r="O26" s="47">
        <f t="shared" si="1"/>
        <v>1.3627009646302251</v>
      </c>
      <c r="P26" s="9"/>
    </row>
    <row r="27" spans="1:16">
      <c r="A27" s="12"/>
      <c r="B27" s="25">
        <v>335.18</v>
      </c>
      <c r="C27" s="20" t="s">
        <v>89</v>
      </c>
      <c r="D27" s="46">
        <v>69279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69279</v>
      </c>
      <c r="O27" s="47">
        <f t="shared" si="1"/>
        <v>44.552411575562701</v>
      </c>
      <c r="P27" s="9"/>
    </row>
    <row r="28" spans="1:16">
      <c r="A28" s="12"/>
      <c r="B28" s="25">
        <v>335.19</v>
      </c>
      <c r="C28" s="20" t="s">
        <v>90</v>
      </c>
      <c r="D28" s="46">
        <v>2672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2672</v>
      </c>
      <c r="O28" s="47">
        <f t="shared" si="1"/>
        <v>1.7183279742765274</v>
      </c>
      <c r="P28" s="9"/>
    </row>
    <row r="29" spans="1:16">
      <c r="A29" s="12"/>
      <c r="B29" s="25">
        <v>337.3</v>
      </c>
      <c r="C29" s="20" t="s">
        <v>115</v>
      </c>
      <c r="D29" s="46">
        <v>112500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34" si="7">SUM(D29:M29)</f>
        <v>112500</v>
      </c>
      <c r="O29" s="47">
        <f t="shared" si="1"/>
        <v>72.347266881028943</v>
      </c>
      <c r="P29" s="9"/>
    </row>
    <row r="30" spans="1:16">
      <c r="A30" s="12"/>
      <c r="B30" s="25">
        <v>337.7</v>
      </c>
      <c r="C30" s="20" t="s">
        <v>116</v>
      </c>
      <c r="D30" s="46">
        <v>0</v>
      </c>
      <c r="E30" s="46">
        <v>25000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25000</v>
      </c>
      <c r="O30" s="47">
        <f t="shared" si="1"/>
        <v>16.077170418006432</v>
      </c>
      <c r="P30" s="9"/>
    </row>
    <row r="31" spans="1:16">
      <c r="A31" s="12"/>
      <c r="B31" s="25">
        <v>337.9</v>
      </c>
      <c r="C31" s="20" t="s">
        <v>117</v>
      </c>
      <c r="D31" s="46">
        <v>43515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43515</v>
      </c>
      <c r="O31" s="47">
        <f t="shared" si="1"/>
        <v>27.983922829581992</v>
      </c>
      <c r="P31" s="9"/>
    </row>
    <row r="32" spans="1:16">
      <c r="A32" s="12"/>
      <c r="B32" s="25">
        <v>338</v>
      </c>
      <c r="C32" s="20" t="s">
        <v>32</v>
      </c>
      <c r="D32" s="46">
        <v>372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372</v>
      </c>
      <c r="O32" s="47">
        <f t="shared" si="1"/>
        <v>0.23922829581993568</v>
      </c>
      <c r="P32" s="9"/>
    </row>
    <row r="33" spans="1:16">
      <c r="A33" s="12"/>
      <c r="B33" s="25">
        <v>339</v>
      </c>
      <c r="C33" s="20" t="s">
        <v>33</v>
      </c>
      <c r="D33" s="46">
        <v>5000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5000</v>
      </c>
      <c r="O33" s="47">
        <f t="shared" si="1"/>
        <v>3.215434083601286</v>
      </c>
      <c r="P33" s="9"/>
    </row>
    <row r="34" spans="1:16" ht="15.6">
      <c r="A34" s="29" t="s">
        <v>38</v>
      </c>
      <c r="B34" s="30"/>
      <c r="C34" s="31"/>
      <c r="D34" s="32">
        <f t="shared" ref="D34:M34" si="8">SUM(D35:D40)</f>
        <v>313408</v>
      </c>
      <c r="E34" s="32">
        <f t="shared" si="8"/>
        <v>0</v>
      </c>
      <c r="F34" s="32">
        <f t="shared" si="8"/>
        <v>0</v>
      </c>
      <c r="G34" s="32">
        <f t="shared" si="8"/>
        <v>0</v>
      </c>
      <c r="H34" s="32">
        <f t="shared" si="8"/>
        <v>0</v>
      </c>
      <c r="I34" s="32">
        <f t="shared" si="8"/>
        <v>1427517</v>
      </c>
      <c r="J34" s="32">
        <f t="shared" si="8"/>
        <v>0</v>
      </c>
      <c r="K34" s="32">
        <f t="shared" si="8"/>
        <v>0</v>
      </c>
      <c r="L34" s="32">
        <f t="shared" si="8"/>
        <v>0</v>
      </c>
      <c r="M34" s="32">
        <f t="shared" si="8"/>
        <v>0</v>
      </c>
      <c r="N34" s="32">
        <f t="shared" si="7"/>
        <v>1740925</v>
      </c>
      <c r="O34" s="45">
        <f t="shared" si="1"/>
        <v>1119.5659163987139</v>
      </c>
      <c r="P34" s="10"/>
    </row>
    <row r="35" spans="1:16">
      <c r="A35" s="12"/>
      <c r="B35" s="25">
        <v>341.9</v>
      </c>
      <c r="C35" s="20" t="s">
        <v>91</v>
      </c>
      <c r="D35" s="46">
        <v>1710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ref="N35:N40" si="9">SUM(D35:M35)</f>
        <v>1710</v>
      </c>
      <c r="O35" s="47">
        <f t="shared" si="1"/>
        <v>1.0996784565916398</v>
      </c>
      <c r="P35" s="9"/>
    </row>
    <row r="36" spans="1:16">
      <c r="A36" s="12"/>
      <c r="B36" s="25">
        <v>343.2</v>
      </c>
      <c r="C36" s="20" t="s">
        <v>43</v>
      </c>
      <c r="D36" s="46">
        <v>82400</v>
      </c>
      <c r="E36" s="46">
        <v>0</v>
      </c>
      <c r="F36" s="46">
        <v>0</v>
      </c>
      <c r="G36" s="46">
        <v>0</v>
      </c>
      <c r="H36" s="46">
        <v>0</v>
      </c>
      <c r="I36" s="46">
        <v>515844</v>
      </c>
      <c r="J36" s="46">
        <v>0</v>
      </c>
      <c r="K36" s="46">
        <v>0</v>
      </c>
      <c r="L36" s="46">
        <v>0</v>
      </c>
      <c r="M36" s="46">
        <v>0</v>
      </c>
      <c r="N36" s="46">
        <f t="shared" si="9"/>
        <v>598244</v>
      </c>
      <c r="O36" s="47">
        <f t="shared" si="1"/>
        <v>384.72282958199355</v>
      </c>
      <c r="P36" s="9"/>
    </row>
    <row r="37" spans="1:16">
      <c r="A37" s="12"/>
      <c r="B37" s="25">
        <v>343.3</v>
      </c>
      <c r="C37" s="20" t="s">
        <v>69</v>
      </c>
      <c r="D37" s="46">
        <v>100000</v>
      </c>
      <c r="E37" s="46">
        <v>0</v>
      </c>
      <c r="F37" s="46">
        <v>0</v>
      </c>
      <c r="G37" s="46">
        <v>0</v>
      </c>
      <c r="H37" s="46">
        <v>0</v>
      </c>
      <c r="I37" s="46">
        <v>454415</v>
      </c>
      <c r="J37" s="46">
        <v>0</v>
      </c>
      <c r="K37" s="46">
        <v>0</v>
      </c>
      <c r="L37" s="46">
        <v>0</v>
      </c>
      <c r="M37" s="46">
        <v>0</v>
      </c>
      <c r="N37" s="46">
        <f t="shared" si="9"/>
        <v>554415</v>
      </c>
      <c r="O37" s="47">
        <f t="shared" ref="O37:O53" si="10">(N37/O$55)</f>
        <v>356.53697749196141</v>
      </c>
      <c r="P37" s="9"/>
    </row>
    <row r="38" spans="1:16">
      <c r="A38" s="12"/>
      <c r="B38" s="25">
        <v>343.4</v>
      </c>
      <c r="C38" s="20" t="s">
        <v>44</v>
      </c>
      <c r="D38" s="46">
        <v>12253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9"/>
        <v>12253</v>
      </c>
      <c r="O38" s="47">
        <f t="shared" si="10"/>
        <v>7.8797427652733116</v>
      </c>
      <c r="P38" s="9"/>
    </row>
    <row r="39" spans="1:16">
      <c r="A39" s="12"/>
      <c r="B39" s="25">
        <v>343.5</v>
      </c>
      <c r="C39" s="20" t="s">
        <v>45</v>
      </c>
      <c r="D39" s="46">
        <v>117000</v>
      </c>
      <c r="E39" s="46">
        <v>0</v>
      </c>
      <c r="F39" s="46">
        <v>0</v>
      </c>
      <c r="G39" s="46">
        <v>0</v>
      </c>
      <c r="H39" s="46">
        <v>0</v>
      </c>
      <c r="I39" s="46">
        <v>455833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572833</v>
      </c>
      <c r="O39" s="47">
        <f t="shared" si="10"/>
        <v>368.3813504823151</v>
      </c>
      <c r="P39" s="9"/>
    </row>
    <row r="40" spans="1:16">
      <c r="A40" s="12"/>
      <c r="B40" s="25">
        <v>349</v>
      </c>
      <c r="C40" s="20" t="s">
        <v>0</v>
      </c>
      <c r="D40" s="46">
        <v>45</v>
      </c>
      <c r="E40" s="46">
        <v>0</v>
      </c>
      <c r="F40" s="46">
        <v>0</v>
      </c>
      <c r="G40" s="46">
        <v>0</v>
      </c>
      <c r="H40" s="46">
        <v>0</v>
      </c>
      <c r="I40" s="46">
        <v>1425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1470</v>
      </c>
      <c r="O40" s="47">
        <f t="shared" si="10"/>
        <v>0.94533762057877813</v>
      </c>
      <c r="P40" s="9"/>
    </row>
    <row r="41" spans="1:16" ht="15.6">
      <c r="A41" s="29" t="s">
        <v>39</v>
      </c>
      <c r="B41" s="30"/>
      <c r="C41" s="31"/>
      <c r="D41" s="32">
        <f t="shared" ref="D41:M41" si="11">SUM(D42:D42)</f>
        <v>3352</v>
      </c>
      <c r="E41" s="32">
        <f t="shared" si="11"/>
        <v>0</v>
      </c>
      <c r="F41" s="32">
        <f t="shared" si="11"/>
        <v>0</v>
      </c>
      <c r="G41" s="32">
        <f t="shared" si="11"/>
        <v>0</v>
      </c>
      <c r="H41" s="32">
        <f t="shared" si="11"/>
        <v>0</v>
      </c>
      <c r="I41" s="32">
        <f t="shared" si="11"/>
        <v>0</v>
      </c>
      <c r="J41" s="32">
        <f t="shared" si="11"/>
        <v>0</v>
      </c>
      <c r="K41" s="32">
        <f t="shared" si="11"/>
        <v>0</v>
      </c>
      <c r="L41" s="32">
        <f t="shared" si="11"/>
        <v>0</v>
      </c>
      <c r="M41" s="32">
        <f t="shared" si="11"/>
        <v>0</v>
      </c>
      <c r="N41" s="32">
        <f t="shared" ref="N41:N53" si="12">SUM(D41:M41)</f>
        <v>3352</v>
      </c>
      <c r="O41" s="45">
        <f t="shared" si="10"/>
        <v>2.1556270096463024</v>
      </c>
      <c r="P41" s="10"/>
    </row>
    <row r="42" spans="1:16">
      <c r="A42" s="13"/>
      <c r="B42" s="39">
        <v>359</v>
      </c>
      <c r="C42" s="21" t="s">
        <v>50</v>
      </c>
      <c r="D42" s="46">
        <v>3352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2"/>
        <v>3352</v>
      </c>
      <c r="O42" s="47">
        <f t="shared" si="10"/>
        <v>2.1556270096463024</v>
      </c>
      <c r="P42" s="9"/>
    </row>
    <row r="43" spans="1:16" ht="15.6">
      <c r="A43" s="29" t="s">
        <v>3</v>
      </c>
      <c r="B43" s="30"/>
      <c r="C43" s="31"/>
      <c r="D43" s="32">
        <f t="shared" ref="D43:M43" si="13">SUM(D44:D49)</f>
        <v>55977</v>
      </c>
      <c r="E43" s="32">
        <f t="shared" si="13"/>
        <v>12116</v>
      </c>
      <c r="F43" s="32">
        <f t="shared" si="13"/>
        <v>0</v>
      </c>
      <c r="G43" s="32">
        <f t="shared" si="13"/>
        <v>0</v>
      </c>
      <c r="H43" s="32">
        <f t="shared" si="13"/>
        <v>0</v>
      </c>
      <c r="I43" s="32">
        <f t="shared" si="13"/>
        <v>10824</v>
      </c>
      <c r="J43" s="32">
        <f t="shared" si="13"/>
        <v>0</v>
      </c>
      <c r="K43" s="32">
        <f t="shared" si="13"/>
        <v>200002</v>
      </c>
      <c r="L43" s="32">
        <f t="shared" si="13"/>
        <v>0</v>
      </c>
      <c r="M43" s="32">
        <f t="shared" si="13"/>
        <v>0</v>
      </c>
      <c r="N43" s="32">
        <f t="shared" si="12"/>
        <v>278919</v>
      </c>
      <c r="O43" s="45">
        <f t="shared" si="10"/>
        <v>179.36913183279742</v>
      </c>
      <c r="P43" s="10"/>
    </row>
    <row r="44" spans="1:16">
      <c r="A44" s="12"/>
      <c r="B44" s="25">
        <v>361.1</v>
      </c>
      <c r="C44" s="20" t="s">
        <v>51</v>
      </c>
      <c r="D44" s="46">
        <v>999</v>
      </c>
      <c r="E44" s="46">
        <v>355</v>
      </c>
      <c r="F44" s="46">
        <v>0</v>
      </c>
      <c r="G44" s="46">
        <v>0</v>
      </c>
      <c r="H44" s="46">
        <v>0</v>
      </c>
      <c r="I44" s="46">
        <v>1551</v>
      </c>
      <c r="J44" s="46">
        <v>0</v>
      </c>
      <c r="K44" s="46">
        <v>159510</v>
      </c>
      <c r="L44" s="46">
        <v>0</v>
      </c>
      <c r="M44" s="46">
        <v>0</v>
      </c>
      <c r="N44" s="46">
        <f t="shared" si="12"/>
        <v>162415</v>
      </c>
      <c r="O44" s="47">
        <f t="shared" si="10"/>
        <v>104.44694533762058</v>
      </c>
      <c r="P44" s="9"/>
    </row>
    <row r="45" spans="1:16">
      <c r="A45" s="12"/>
      <c r="B45" s="25">
        <v>362</v>
      </c>
      <c r="C45" s="20" t="s">
        <v>52</v>
      </c>
      <c r="D45" s="46">
        <v>33698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2"/>
        <v>33698</v>
      </c>
      <c r="O45" s="47">
        <f t="shared" si="10"/>
        <v>21.670739549839229</v>
      </c>
      <c r="P45" s="9"/>
    </row>
    <row r="46" spans="1:16">
      <c r="A46" s="12"/>
      <c r="B46" s="25">
        <v>365</v>
      </c>
      <c r="C46" s="20" t="s">
        <v>92</v>
      </c>
      <c r="D46" s="46">
        <v>7526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2"/>
        <v>7526</v>
      </c>
      <c r="O46" s="47">
        <f t="shared" si="10"/>
        <v>4.8398713826366562</v>
      </c>
      <c r="P46" s="9"/>
    </row>
    <row r="47" spans="1:16">
      <c r="A47" s="12"/>
      <c r="B47" s="25">
        <v>366</v>
      </c>
      <c r="C47" s="20" t="s">
        <v>54</v>
      </c>
      <c r="D47" s="46">
        <v>942</v>
      </c>
      <c r="E47" s="46">
        <v>11761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2"/>
        <v>12703</v>
      </c>
      <c r="O47" s="47">
        <f t="shared" si="10"/>
        <v>8.1691318327974276</v>
      </c>
      <c r="P47" s="9"/>
    </row>
    <row r="48" spans="1:16">
      <c r="A48" s="12"/>
      <c r="B48" s="25">
        <v>368</v>
      </c>
      <c r="C48" s="20" t="s">
        <v>55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40492</v>
      </c>
      <c r="L48" s="46">
        <v>0</v>
      </c>
      <c r="M48" s="46">
        <v>0</v>
      </c>
      <c r="N48" s="46">
        <f t="shared" si="12"/>
        <v>40492</v>
      </c>
      <c r="O48" s="47">
        <f t="shared" si="10"/>
        <v>26.039871382636655</v>
      </c>
      <c r="P48" s="9"/>
    </row>
    <row r="49" spans="1:119">
      <c r="A49" s="12"/>
      <c r="B49" s="25">
        <v>369.9</v>
      </c>
      <c r="C49" s="20" t="s">
        <v>56</v>
      </c>
      <c r="D49" s="46">
        <v>12812</v>
      </c>
      <c r="E49" s="46">
        <v>0</v>
      </c>
      <c r="F49" s="46">
        <v>0</v>
      </c>
      <c r="G49" s="46">
        <v>0</v>
      </c>
      <c r="H49" s="46">
        <v>0</v>
      </c>
      <c r="I49" s="46">
        <v>9273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2"/>
        <v>22085</v>
      </c>
      <c r="O49" s="47">
        <f t="shared" si="10"/>
        <v>14.202572347266882</v>
      </c>
      <c r="P49" s="9"/>
    </row>
    <row r="50" spans="1:119" ht="15.6">
      <c r="A50" s="29" t="s">
        <v>40</v>
      </c>
      <c r="B50" s="30"/>
      <c r="C50" s="31"/>
      <c r="D50" s="32">
        <f t="shared" ref="D50:M50" si="14">SUM(D51:D52)</f>
        <v>0</v>
      </c>
      <c r="E50" s="32">
        <f t="shared" si="14"/>
        <v>16101</v>
      </c>
      <c r="F50" s="32">
        <f t="shared" si="14"/>
        <v>0</v>
      </c>
      <c r="G50" s="32">
        <f t="shared" si="14"/>
        <v>0</v>
      </c>
      <c r="H50" s="32">
        <f t="shared" si="14"/>
        <v>0</v>
      </c>
      <c r="I50" s="32">
        <f t="shared" si="14"/>
        <v>418356</v>
      </c>
      <c r="J50" s="32">
        <f t="shared" si="14"/>
        <v>0</v>
      </c>
      <c r="K50" s="32">
        <f t="shared" si="14"/>
        <v>0</v>
      </c>
      <c r="L50" s="32">
        <f t="shared" si="14"/>
        <v>0</v>
      </c>
      <c r="M50" s="32">
        <f t="shared" si="14"/>
        <v>0</v>
      </c>
      <c r="N50" s="32">
        <f t="shared" si="12"/>
        <v>434457</v>
      </c>
      <c r="O50" s="45">
        <f t="shared" si="10"/>
        <v>279.39356913183281</v>
      </c>
      <c r="P50" s="9"/>
    </row>
    <row r="51" spans="1:119">
      <c r="A51" s="12"/>
      <c r="B51" s="25">
        <v>381</v>
      </c>
      <c r="C51" s="20" t="s">
        <v>57</v>
      </c>
      <c r="D51" s="46">
        <v>0</v>
      </c>
      <c r="E51" s="46">
        <v>16101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2"/>
        <v>16101</v>
      </c>
      <c r="O51" s="47">
        <f t="shared" si="10"/>
        <v>10.354340836012861</v>
      </c>
      <c r="P51" s="9"/>
    </row>
    <row r="52" spans="1:119" ht="15.6" thickBot="1">
      <c r="A52" s="12"/>
      <c r="B52" s="25">
        <v>389.4</v>
      </c>
      <c r="C52" s="20" t="s">
        <v>111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418356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2"/>
        <v>418356</v>
      </c>
      <c r="O52" s="47">
        <f t="shared" si="10"/>
        <v>269.03922829581995</v>
      </c>
      <c r="P52" s="9"/>
    </row>
    <row r="53" spans="1:119" ht="16.2" thickBot="1">
      <c r="A53" s="14" t="s">
        <v>46</v>
      </c>
      <c r="B53" s="23"/>
      <c r="C53" s="22"/>
      <c r="D53" s="15">
        <f t="shared" ref="D53:M53" si="15">SUM(D5,D16,D20,D34,D41,D43,D50)</f>
        <v>1651595</v>
      </c>
      <c r="E53" s="15">
        <f t="shared" si="15"/>
        <v>246587</v>
      </c>
      <c r="F53" s="15">
        <f t="shared" si="15"/>
        <v>0</v>
      </c>
      <c r="G53" s="15">
        <f t="shared" si="15"/>
        <v>0</v>
      </c>
      <c r="H53" s="15">
        <f t="shared" si="15"/>
        <v>0</v>
      </c>
      <c r="I53" s="15">
        <f t="shared" si="15"/>
        <v>1856697</v>
      </c>
      <c r="J53" s="15">
        <f t="shared" si="15"/>
        <v>0</v>
      </c>
      <c r="K53" s="15">
        <f t="shared" si="15"/>
        <v>200002</v>
      </c>
      <c r="L53" s="15">
        <f t="shared" si="15"/>
        <v>0</v>
      </c>
      <c r="M53" s="15">
        <f t="shared" si="15"/>
        <v>0</v>
      </c>
      <c r="N53" s="15">
        <f t="shared" si="12"/>
        <v>3954881</v>
      </c>
      <c r="O53" s="38">
        <f t="shared" si="10"/>
        <v>2543.3318327974275</v>
      </c>
      <c r="P53" s="6"/>
      <c r="Q53" s="2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</row>
    <row r="54" spans="1:119">
      <c r="A54" s="16"/>
      <c r="B54" s="18"/>
      <c r="C54" s="18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9"/>
    </row>
    <row r="55" spans="1:119">
      <c r="A55" s="40"/>
      <c r="B55" s="41"/>
      <c r="C55" s="41"/>
      <c r="D55" s="42"/>
      <c r="E55" s="42"/>
      <c r="F55" s="42"/>
      <c r="G55" s="42"/>
      <c r="H55" s="42"/>
      <c r="I55" s="42"/>
      <c r="J55" s="42"/>
      <c r="K55" s="42"/>
      <c r="L55" s="118" t="s">
        <v>118</v>
      </c>
      <c r="M55" s="118"/>
      <c r="N55" s="118"/>
      <c r="O55" s="43">
        <v>1555</v>
      </c>
    </row>
    <row r="56" spans="1:119">
      <c r="A56" s="119"/>
      <c r="B56" s="96"/>
      <c r="C56" s="96"/>
      <c r="D56" s="96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7"/>
    </row>
    <row r="57" spans="1:119" ht="15.75" customHeight="1" thickBot="1">
      <c r="A57" s="120" t="s">
        <v>80</v>
      </c>
      <c r="B57" s="99"/>
      <c r="C57" s="99"/>
      <c r="D57" s="99"/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100"/>
    </row>
  </sheetData>
  <mergeCells count="10">
    <mergeCell ref="L55:N55"/>
    <mergeCell ref="A56:O56"/>
    <mergeCell ref="A57:O5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56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60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21" t="s">
        <v>65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3.4" thickBot="1">
      <c r="A2" s="124" t="s">
        <v>110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58</v>
      </c>
      <c r="B3" s="108"/>
      <c r="C3" s="109"/>
      <c r="D3" s="128" t="s">
        <v>34</v>
      </c>
      <c r="E3" s="129"/>
      <c r="F3" s="129"/>
      <c r="G3" s="129"/>
      <c r="H3" s="130"/>
      <c r="I3" s="128" t="s">
        <v>35</v>
      </c>
      <c r="J3" s="130"/>
      <c r="K3" s="128" t="s">
        <v>37</v>
      </c>
      <c r="L3" s="130"/>
      <c r="M3" s="36"/>
      <c r="N3" s="37"/>
      <c r="O3" s="131" t="s">
        <v>63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59</v>
      </c>
      <c r="F4" s="34" t="s">
        <v>60</v>
      </c>
      <c r="G4" s="34" t="s">
        <v>61</v>
      </c>
      <c r="H4" s="34" t="s">
        <v>5</v>
      </c>
      <c r="I4" s="34" t="s">
        <v>6</v>
      </c>
      <c r="J4" s="35" t="s">
        <v>62</v>
      </c>
      <c r="K4" s="35" t="s">
        <v>7</v>
      </c>
      <c r="L4" s="35" t="s">
        <v>8</v>
      </c>
      <c r="M4" s="35" t="s">
        <v>9</v>
      </c>
      <c r="N4" s="35" t="s">
        <v>36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4" t="s">
        <v>1</v>
      </c>
      <c r="B5" s="26"/>
      <c r="C5" s="26"/>
      <c r="D5" s="27">
        <f t="shared" ref="D5:M5" si="0">SUM(D6:D15)</f>
        <v>768254</v>
      </c>
      <c r="E5" s="27">
        <f t="shared" si="0"/>
        <v>138648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906902</v>
      </c>
      <c r="O5" s="33">
        <f t="shared" ref="O5:O52" si="1">(N5/O$54)</f>
        <v>587.75243033052493</v>
      </c>
      <c r="P5" s="6"/>
    </row>
    <row r="6" spans="1:133">
      <c r="A6" s="12"/>
      <c r="B6" s="25">
        <v>311</v>
      </c>
      <c r="C6" s="20" t="s">
        <v>2</v>
      </c>
      <c r="D6" s="46">
        <v>474426</v>
      </c>
      <c r="E6" s="46">
        <v>17154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491580</v>
      </c>
      <c r="O6" s="47">
        <f t="shared" si="1"/>
        <v>318.58716785482824</v>
      </c>
      <c r="P6" s="9"/>
    </row>
    <row r="7" spans="1:133">
      <c r="A7" s="12"/>
      <c r="B7" s="25">
        <v>312.41000000000003</v>
      </c>
      <c r="C7" s="20" t="s">
        <v>74</v>
      </c>
      <c r="D7" s="46">
        <v>47282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47282</v>
      </c>
      <c r="O7" s="47">
        <f t="shared" si="1"/>
        <v>30.642903434867144</v>
      </c>
      <c r="P7" s="9"/>
    </row>
    <row r="8" spans="1:133">
      <c r="A8" s="12"/>
      <c r="B8" s="25">
        <v>312.42</v>
      </c>
      <c r="C8" s="20" t="s">
        <v>75</v>
      </c>
      <c r="D8" s="46">
        <v>28413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28413</v>
      </c>
      <c r="O8" s="47">
        <f t="shared" si="1"/>
        <v>18.414128321451717</v>
      </c>
      <c r="P8" s="9"/>
    </row>
    <row r="9" spans="1:133">
      <c r="A9" s="12"/>
      <c r="B9" s="25">
        <v>312.60000000000002</v>
      </c>
      <c r="C9" s="20" t="s">
        <v>76</v>
      </c>
      <c r="D9" s="46">
        <v>0</v>
      </c>
      <c r="E9" s="46">
        <v>121494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121494</v>
      </c>
      <c r="O9" s="47">
        <f t="shared" si="1"/>
        <v>78.738820479585229</v>
      </c>
      <c r="P9" s="9"/>
    </row>
    <row r="10" spans="1:133">
      <c r="A10" s="12"/>
      <c r="B10" s="25">
        <v>314.10000000000002</v>
      </c>
      <c r="C10" s="20" t="s">
        <v>11</v>
      </c>
      <c r="D10" s="46">
        <v>124498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124498</v>
      </c>
      <c r="O10" s="47">
        <f t="shared" si="1"/>
        <v>80.685677252106288</v>
      </c>
      <c r="P10" s="9"/>
    </row>
    <row r="11" spans="1:133">
      <c r="A11" s="12"/>
      <c r="B11" s="25">
        <v>314.3</v>
      </c>
      <c r="C11" s="20" t="s">
        <v>12</v>
      </c>
      <c r="D11" s="46">
        <v>25790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25790</v>
      </c>
      <c r="O11" s="47">
        <f t="shared" si="1"/>
        <v>16.714193130265716</v>
      </c>
      <c r="P11" s="9"/>
    </row>
    <row r="12" spans="1:133">
      <c r="A12" s="12"/>
      <c r="B12" s="25">
        <v>314.39999999999998</v>
      </c>
      <c r="C12" s="20" t="s">
        <v>14</v>
      </c>
      <c r="D12" s="46">
        <v>14813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14813</v>
      </c>
      <c r="O12" s="47">
        <f t="shared" si="1"/>
        <v>9.6001296176279975</v>
      </c>
      <c r="P12" s="9"/>
    </row>
    <row r="13" spans="1:133">
      <c r="A13" s="12"/>
      <c r="B13" s="25">
        <v>314.8</v>
      </c>
      <c r="C13" s="20" t="s">
        <v>15</v>
      </c>
      <c r="D13" s="46">
        <v>2643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2643</v>
      </c>
      <c r="O13" s="47">
        <f t="shared" si="1"/>
        <v>1.7128969539857422</v>
      </c>
      <c r="P13" s="9"/>
    </row>
    <row r="14" spans="1:133">
      <c r="A14" s="12"/>
      <c r="B14" s="25">
        <v>315</v>
      </c>
      <c r="C14" s="20" t="s">
        <v>84</v>
      </c>
      <c r="D14" s="46">
        <v>42524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42524</v>
      </c>
      <c r="O14" s="47">
        <f t="shared" si="1"/>
        <v>27.559300064808813</v>
      </c>
      <c r="P14" s="9"/>
    </row>
    <row r="15" spans="1:133">
      <c r="A15" s="12"/>
      <c r="B15" s="25">
        <v>316</v>
      </c>
      <c r="C15" s="20" t="s">
        <v>85</v>
      </c>
      <c r="D15" s="46">
        <v>7865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7865</v>
      </c>
      <c r="O15" s="47">
        <f t="shared" si="1"/>
        <v>5.0972132209980554</v>
      </c>
      <c r="P15" s="9"/>
    </row>
    <row r="16" spans="1:133" ht="15.6">
      <c r="A16" s="29" t="s">
        <v>17</v>
      </c>
      <c r="B16" s="30"/>
      <c r="C16" s="31"/>
      <c r="D16" s="32">
        <f t="shared" ref="D16:M16" si="3">SUM(D17:D19)</f>
        <v>135357</v>
      </c>
      <c r="E16" s="32">
        <f t="shared" si="3"/>
        <v>0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0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 t="shared" ref="N16:N24" si="4">SUM(D16:M16)</f>
        <v>135357</v>
      </c>
      <c r="O16" s="45">
        <f t="shared" si="1"/>
        <v>87.723266364225537</v>
      </c>
      <c r="P16" s="10"/>
    </row>
    <row r="17" spans="1:16">
      <c r="A17" s="12"/>
      <c r="B17" s="25">
        <v>323.10000000000002</v>
      </c>
      <c r="C17" s="20" t="s">
        <v>18</v>
      </c>
      <c r="D17" s="46">
        <v>103985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103985</v>
      </c>
      <c r="O17" s="47">
        <f t="shared" si="1"/>
        <v>67.391445236552173</v>
      </c>
      <c r="P17" s="9"/>
    </row>
    <row r="18" spans="1:16">
      <c r="A18" s="12"/>
      <c r="B18" s="25">
        <v>323.7</v>
      </c>
      <c r="C18" s="20" t="s">
        <v>19</v>
      </c>
      <c r="D18" s="46">
        <v>16869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16869</v>
      </c>
      <c r="O18" s="47">
        <f t="shared" si="1"/>
        <v>10.932598833441348</v>
      </c>
      <c r="P18" s="9"/>
    </row>
    <row r="19" spans="1:16">
      <c r="A19" s="12"/>
      <c r="B19" s="25">
        <v>329</v>
      </c>
      <c r="C19" s="20" t="s">
        <v>22</v>
      </c>
      <c r="D19" s="46">
        <v>14503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14503</v>
      </c>
      <c r="O19" s="47">
        <f t="shared" si="1"/>
        <v>9.3992222942320147</v>
      </c>
      <c r="P19" s="9"/>
    </row>
    <row r="20" spans="1:16" ht="15.6">
      <c r="A20" s="29" t="s">
        <v>23</v>
      </c>
      <c r="B20" s="30"/>
      <c r="C20" s="31"/>
      <c r="D20" s="32">
        <f t="shared" ref="D20:M20" si="5">SUM(D21:D32)</f>
        <v>802330</v>
      </c>
      <c r="E20" s="32">
        <f t="shared" si="5"/>
        <v>95138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428775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4">
        <f t="shared" si="4"/>
        <v>1326243</v>
      </c>
      <c r="O20" s="45">
        <f t="shared" si="1"/>
        <v>859.52235904082954</v>
      </c>
      <c r="P20" s="10"/>
    </row>
    <row r="21" spans="1:16">
      <c r="A21" s="12"/>
      <c r="B21" s="25">
        <v>331.2</v>
      </c>
      <c r="C21" s="20" t="s">
        <v>68</v>
      </c>
      <c r="D21" s="46">
        <v>8717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8717</v>
      </c>
      <c r="O21" s="47">
        <f t="shared" si="1"/>
        <v>5.6493843162670121</v>
      </c>
      <c r="P21" s="9"/>
    </row>
    <row r="22" spans="1:16">
      <c r="A22" s="12"/>
      <c r="B22" s="25">
        <v>331.31</v>
      </c>
      <c r="C22" s="20" t="s">
        <v>25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428775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428775</v>
      </c>
      <c r="O22" s="47">
        <f t="shared" si="1"/>
        <v>277.88399222294231</v>
      </c>
      <c r="P22" s="9"/>
    </row>
    <row r="23" spans="1:16">
      <c r="A23" s="12"/>
      <c r="B23" s="25">
        <v>331.35</v>
      </c>
      <c r="C23" s="20" t="s">
        <v>107</v>
      </c>
      <c r="D23" s="46">
        <v>611090</v>
      </c>
      <c r="E23" s="46">
        <v>21035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632125</v>
      </c>
      <c r="O23" s="47">
        <f t="shared" si="1"/>
        <v>409.67271548930654</v>
      </c>
      <c r="P23" s="9"/>
    </row>
    <row r="24" spans="1:16">
      <c r="A24" s="12"/>
      <c r="B24" s="25">
        <v>331.39</v>
      </c>
      <c r="C24" s="20" t="s">
        <v>78</v>
      </c>
      <c r="D24" s="46">
        <v>0</v>
      </c>
      <c r="E24" s="46">
        <v>74103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74103</v>
      </c>
      <c r="O24" s="47">
        <f t="shared" si="1"/>
        <v>48.025275437459491</v>
      </c>
      <c r="P24" s="9"/>
    </row>
    <row r="25" spans="1:16">
      <c r="A25" s="12"/>
      <c r="B25" s="25">
        <v>335.12</v>
      </c>
      <c r="C25" s="20" t="s">
        <v>86</v>
      </c>
      <c r="D25" s="46">
        <v>66508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0" si="6">SUM(D25:M25)</f>
        <v>66508</v>
      </c>
      <c r="O25" s="47">
        <f t="shared" si="1"/>
        <v>43.103046014257941</v>
      </c>
      <c r="P25" s="9"/>
    </row>
    <row r="26" spans="1:16">
      <c r="A26" s="12"/>
      <c r="B26" s="25">
        <v>335.14</v>
      </c>
      <c r="C26" s="20" t="s">
        <v>87</v>
      </c>
      <c r="D26" s="46">
        <v>2487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2487</v>
      </c>
      <c r="O26" s="47">
        <f t="shared" si="1"/>
        <v>1.6117952041477641</v>
      </c>
      <c r="P26" s="9"/>
    </row>
    <row r="27" spans="1:16">
      <c r="A27" s="12"/>
      <c r="B27" s="25">
        <v>335.15</v>
      </c>
      <c r="C27" s="20" t="s">
        <v>88</v>
      </c>
      <c r="D27" s="46">
        <v>2189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2189</v>
      </c>
      <c r="O27" s="47">
        <f t="shared" si="1"/>
        <v>1.4186649384316268</v>
      </c>
      <c r="P27" s="9"/>
    </row>
    <row r="28" spans="1:16">
      <c r="A28" s="12"/>
      <c r="B28" s="25">
        <v>335.18</v>
      </c>
      <c r="C28" s="20" t="s">
        <v>89</v>
      </c>
      <c r="D28" s="46">
        <v>61925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61925</v>
      </c>
      <c r="O28" s="47">
        <f t="shared" si="1"/>
        <v>40.132858068697345</v>
      </c>
      <c r="P28" s="9"/>
    </row>
    <row r="29" spans="1:16">
      <c r="A29" s="12"/>
      <c r="B29" s="25">
        <v>335.19</v>
      </c>
      <c r="C29" s="20" t="s">
        <v>90</v>
      </c>
      <c r="D29" s="46">
        <v>1721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1721</v>
      </c>
      <c r="O29" s="47">
        <f t="shared" si="1"/>
        <v>1.1153596889176929</v>
      </c>
      <c r="P29" s="9"/>
    </row>
    <row r="30" spans="1:16">
      <c r="A30" s="12"/>
      <c r="B30" s="25">
        <v>335.9</v>
      </c>
      <c r="C30" s="20" t="s">
        <v>108</v>
      </c>
      <c r="D30" s="46">
        <v>41984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41984</v>
      </c>
      <c r="O30" s="47">
        <f t="shared" si="1"/>
        <v>27.209332469215813</v>
      </c>
      <c r="P30" s="9"/>
    </row>
    <row r="31" spans="1:16">
      <c r="A31" s="12"/>
      <c r="B31" s="25">
        <v>338</v>
      </c>
      <c r="C31" s="20" t="s">
        <v>32</v>
      </c>
      <c r="D31" s="46">
        <v>709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>SUM(D31:M31)</f>
        <v>709</v>
      </c>
      <c r="O31" s="47">
        <f t="shared" si="1"/>
        <v>0.4594944912508101</v>
      </c>
      <c r="P31" s="9"/>
    </row>
    <row r="32" spans="1:16">
      <c r="A32" s="12"/>
      <c r="B32" s="25">
        <v>339</v>
      </c>
      <c r="C32" s="20" t="s">
        <v>33</v>
      </c>
      <c r="D32" s="46">
        <v>5000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>SUM(D32:M32)</f>
        <v>5000</v>
      </c>
      <c r="O32" s="47">
        <f t="shared" si="1"/>
        <v>3.2404406999351911</v>
      </c>
      <c r="P32" s="9"/>
    </row>
    <row r="33" spans="1:16" ht="15.6">
      <c r="A33" s="29" t="s">
        <v>38</v>
      </c>
      <c r="B33" s="30"/>
      <c r="C33" s="31"/>
      <c r="D33" s="32">
        <f t="shared" ref="D33:M33" si="7">SUM(D34:D39)</f>
        <v>309549</v>
      </c>
      <c r="E33" s="32">
        <f t="shared" si="7"/>
        <v>0</v>
      </c>
      <c r="F33" s="32">
        <f t="shared" si="7"/>
        <v>0</v>
      </c>
      <c r="G33" s="32">
        <f t="shared" si="7"/>
        <v>0</v>
      </c>
      <c r="H33" s="32">
        <f t="shared" si="7"/>
        <v>0</v>
      </c>
      <c r="I33" s="32">
        <f t="shared" si="7"/>
        <v>1410773</v>
      </c>
      <c r="J33" s="32">
        <f t="shared" si="7"/>
        <v>0</v>
      </c>
      <c r="K33" s="32">
        <f t="shared" si="7"/>
        <v>0</v>
      </c>
      <c r="L33" s="32">
        <f t="shared" si="7"/>
        <v>0</v>
      </c>
      <c r="M33" s="32">
        <f t="shared" si="7"/>
        <v>0</v>
      </c>
      <c r="N33" s="32">
        <f>SUM(D33:M33)</f>
        <v>1720322</v>
      </c>
      <c r="O33" s="45">
        <f t="shared" si="1"/>
        <v>1114.9202851587816</v>
      </c>
      <c r="P33" s="10"/>
    </row>
    <row r="34" spans="1:16">
      <c r="A34" s="12"/>
      <c r="B34" s="25">
        <v>341.9</v>
      </c>
      <c r="C34" s="20" t="s">
        <v>91</v>
      </c>
      <c r="D34" s="46">
        <v>604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39" si="8">SUM(D34:M34)</f>
        <v>604</v>
      </c>
      <c r="O34" s="47">
        <f t="shared" si="1"/>
        <v>0.39144523655217112</v>
      </c>
      <c r="P34" s="9"/>
    </row>
    <row r="35" spans="1:16">
      <c r="A35" s="12"/>
      <c r="B35" s="25">
        <v>343.2</v>
      </c>
      <c r="C35" s="20" t="s">
        <v>43</v>
      </c>
      <c r="D35" s="46">
        <v>82400</v>
      </c>
      <c r="E35" s="46">
        <v>0</v>
      </c>
      <c r="F35" s="46">
        <v>0</v>
      </c>
      <c r="G35" s="46">
        <v>0</v>
      </c>
      <c r="H35" s="46">
        <v>0</v>
      </c>
      <c r="I35" s="46">
        <v>497539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579939</v>
      </c>
      <c r="O35" s="47">
        <f t="shared" si="1"/>
        <v>375.85158781594299</v>
      </c>
      <c r="P35" s="9"/>
    </row>
    <row r="36" spans="1:16">
      <c r="A36" s="12"/>
      <c r="B36" s="25">
        <v>343.3</v>
      </c>
      <c r="C36" s="20" t="s">
        <v>69</v>
      </c>
      <c r="D36" s="46">
        <v>100000</v>
      </c>
      <c r="E36" s="46">
        <v>0</v>
      </c>
      <c r="F36" s="46">
        <v>0</v>
      </c>
      <c r="G36" s="46">
        <v>0</v>
      </c>
      <c r="H36" s="46">
        <v>0</v>
      </c>
      <c r="I36" s="46">
        <v>452967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552967</v>
      </c>
      <c r="O36" s="47">
        <f t="shared" si="1"/>
        <v>358.37135450421255</v>
      </c>
      <c r="P36" s="9"/>
    </row>
    <row r="37" spans="1:16">
      <c r="A37" s="12"/>
      <c r="B37" s="25">
        <v>343.4</v>
      </c>
      <c r="C37" s="20" t="s">
        <v>44</v>
      </c>
      <c r="D37" s="46">
        <v>12097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12097</v>
      </c>
      <c r="O37" s="47">
        <f t="shared" si="1"/>
        <v>7.8399222294232018</v>
      </c>
      <c r="P37" s="9"/>
    </row>
    <row r="38" spans="1:16">
      <c r="A38" s="12"/>
      <c r="B38" s="25">
        <v>343.5</v>
      </c>
      <c r="C38" s="20" t="s">
        <v>45</v>
      </c>
      <c r="D38" s="46">
        <v>114000</v>
      </c>
      <c r="E38" s="46">
        <v>0</v>
      </c>
      <c r="F38" s="46">
        <v>0</v>
      </c>
      <c r="G38" s="46">
        <v>0</v>
      </c>
      <c r="H38" s="46">
        <v>0</v>
      </c>
      <c r="I38" s="46">
        <v>446727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560727</v>
      </c>
      <c r="O38" s="47">
        <f t="shared" si="1"/>
        <v>363.400518470512</v>
      </c>
      <c r="P38" s="9"/>
    </row>
    <row r="39" spans="1:16">
      <c r="A39" s="12"/>
      <c r="B39" s="25">
        <v>349</v>
      </c>
      <c r="C39" s="20" t="s">
        <v>0</v>
      </c>
      <c r="D39" s="46">
        <v>448</v>
      </c>
      <c r="E39" s="46">
        <v>0</v>
      </c>
      <c r="F39" s="46">
        <v>0</v>
      </c>
      <c r="G39" s="46">
        <v>0</v>
      </c>
      <c r="H39" s="46">
        <v>0</v>
      </c>
      <c r="I39" s="46">
        <v>13540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13988</v>
      </c>
      <c r="O39" s="47">
        <f t="shared" si="1"/>
        <v>9.0654569021386902</v>
      </c>
      <c r="P39" s="9"/>
    </row>
    <row r="40" spans="1:16" ht="15.6">
      <c r="A40" s="29" t="s">
        <v>39</v>
      </c>
      <c r="B40" s="30"/>
      <c r="C40" s="31"/>
      <c r="D40" s="32">
        <f t="shared" ref="D40:M40" si="9">SUM(D41:D41)</f>
        <v>2078</v>
      </c>
      <c r="E40" s="32">
        <f t="shared" si="9"/>
        <v>0</v>
      </c>
      <c r="F40" s="32">
        <f t="shared" si="9"/>
        <v>0</v>
      </c>
      <c r="G40" s="32">
        <f t="shared" si="9"/>
        <v>0</v>
      </c>
      <c r="H40" s="32">
        <f t="shared" si="9"/>
        <v>0</v>
      </c>
      <c r="I40" s="32">
        <f t="shared" si="9"/>
        <v>0</v>
      </c>
      <c r="J40" s="32">
        <f t="shared" si="9"/>
        <v>0</v>
      </c>
      <c r="K40" s="32">
        <f t="shared" si="9"/>
        <v>0</v>
      </c>
      <c r="L40" s="32">
        <f t="shared" si="9"/>
        <v>0</v>
      </c>
      <c r="M40" s="32">
        <f t="shared" si="9"/>
        <v>0</v>
      </c>
      <c r="N40" s="32">
        <f t="shared" ref="N40:N52" si="10">SUM(D40:M40)</f>
        <v>2078</v>
      </c>
      <c r="O40" s="45">
        <f t="shared" si="1"/>
        <v>1.3467271548930655</v>
      </c>
      <c r="P40" s="10"/>
    </row>
    <row r="41" spans="1:16">
      <c r="A41" s="13"/>
      <c r="B41" s="39">
        <v>359</v>
      </c>
      <c r="C41" s="21" t="s">
        <v>50</v>
      </c>
      <c r="D41" s="46">
        <v>2078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2078</v>
      </c>
      <c r="O41" s="47">
        <f t="shared" si="1"/>
        <v>1.3467271548930655</v>
      </c>
      <c r="P41" s="9"/>
    </row>
    <row r="42" spans="1:16" ht="15.6">
      <c r="A42" s="29" t="s">
        <v>3</v>
      </c>
      <c r="B42" s="30"/>
      <c r="C42" s="31"/>
      <c r="D42" s="32">
        <f t="shared" ref="D42:M42" si="11">SUM(D43:D48)</f>
        <v>44947</v>
      </c>
      <c r="E42" s="32">
        <f t="shared" si="11"/>
        <v>1401</v>
      </c>
      <c r="F42" s="32">
        <f t="shared" si="11"/>
        <v>0</v>
      </c>
      <c r="G42" s="32">
        <f t="shared" si="11"/>
        <v>0</v>
      </c>
      <c r="H42" s="32">
        <f t="shared" si="11"/>
        <v>0</v>
      </c>
      <c r="I42" s="32">
        <f t="shared" si="11"/>
        <v>3803</v>
      </c>
      <c r="J42" s="32">
        <f t="shared" si="11"/>
        <v>0</v>
      </c>
      <c r="K42" s="32">
        <f t="shared" si="11"/>
        <v>173200</v>
      </c>
      <c r="L42" s="32">
        <f t="shared" si="11"/>
        <v>0</v>
      </c>
      <c r="M42" s="32">
        <f t="shared" si="11"/>
        <v>0</v>
      </c>
      <c r="N42" s="32">
        <f t="shared" si="10"/>
        <v>223351</v>
      </c>
      <c r="O42" s="45">
        <f t="shared" si="1"/>
        <v>144.75113415424497</v>
      </c>
      <c r="P42" s="10"/>
    </row>
    <row r="43" spans="1:16">
      <c r="A43" s="12"/>
      <c r="B43" s="25">
        <v>361.1</v>
      </c>
      <c r="C43" s="20" t="s">
        <v>51</v>
      </c>
      <c r="D43" s="46">
        <v>769</v>
      </c>
      <c r="E43" s="46">
        <v>531</v>
      </c>
      <c r="F43" s="46">
        <v>0</v>
      </c>
      <c r="G43" s="46">
        <v>0</v>
      </c>
      <c r="H43" s="46">
        <v>0</v>
      </c>
      <c r="I43" s="46">
        <v>1510</v>
      </c>
      <c r="J43" s="46">
        <v>0</v>
      </c>
      <c r="K43" s="46">
        <v>98913</v>
      </c>
      <c r="L43" s="46">
        <v>0</v>
      </c>
      <c r="M43" s="46">
        <v>0</v>
      </c>
      <c r="N43" s="46">
        <f t="shared" si="10"/>
        <v>101723</v>
      </c>
      <c r="O43" s="47">
        <f t="shared" si="1"/>
        <v>65.925469863901498</v>
      </c>
      <c r="P43" s="9"/>
    </row>
    <row r="44" spans="1:16">
      <c r="A44" s="12"/>
      <c r="B44" s="25">
        <v>362</v>
      </c>
      <c r="C44" s="20" t="s">
        <v>52</v>
      </c>
      <c r="D44" s="46">
        <v>31490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31490</v>
      </c>
      <c r="O44" s="47">
        <f t="shared" si="1"/>
        <v>20.408295528191832</v>
      </c>
      <c r="P44" s="9"/>
    </row>
    <row r="45" spans="1:16">
      <c r="A45" s="12"/>
      <c r="B45" s="25">
        <v>365</v>
      </c>
      <c r="C45" s="20" t="s">
        <v>92</v>
      </c>
      <c r="D45" s="46">
        <v>800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800</v>
      </c>
      <c r="O45" s="47">
        <f t="shared" si="1"/>
        <v>0.51847051198963057</v>
      </c>
      <c r="P45" s="9"/>
    </row>
    <row r="46" spans="1:16">
      <c r="A46" s="12"/>
      <c r="B46" s="25">
        <v>366</v>
      </c>
      <c r="C46" s="20" t="s">
        <v>54</v>
      </c>
      <c r="D46" s="46">
        <v>1997</v>
      </c>
      <c r="E46" s="46">
        <v>870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2867</v>
      </c>
      <c r="O46" s="47">
        <f t="shared" si="1"/>
        <v>1.8580686973428386</v>
      </c>
      <c r="P46" s="9"/>
    </row>
    <row r="47" spans="1:16">
      <c r="A47" s="12"/>
      <c r="B47" s="25">
        <v>368</v>
      </c>
      <c r="C47" s="20" t="s">
        <v>55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74287</v>
      </c>
      <c r="L47" s="46">
        <v>0</v>
      </c>
      <c r="M47" s="46">
        <v>0</v>
      </c>
      <c r="N47" s="46">
        <f t="shared" si="10"/>
        <v>74287</v>
      </c>
      <c r="O47" s="47">
        <f t="shared" si="1"/>
        <v>48.144523655217107</v>
      </c>
      <c r="P47" s="9"/>
    </row>
    <row r="48" spans="1:16">
      <c r="A48" s="12"/>
      <c r="B48" s="25">
        <v>369.9</v>
      </c>
      <c r="C48" s="20" t="s">
        <v>56</v>
      </c>
      <c r="D48" s="46">
        <v>9891</v>
      </c>
      <c r="E48" s="46">
        <v>0</v>
      </c>
      <c r="F48" s="46">
        <v>0</v>
      </c>
      <c r="G48" s="46">
        <v>0</v>
      </c>
      <c r="H48" s="46">
        <v>0</v>
      </c>
      <c r="I48" s="46">
        <v>2293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12184</v>
      </c>
      <c r="O48" s="47">
        <f t="shared" si="1"/>
        <v>7.8963058976020735</v>
      </c>
      <c r="P48" s="9"/>
    </row>
    <row r="49" spans="1:119" ht="15.6">
      <c r="A49" s="29" t="s">
        <v>40</v>
      </c>
      <c r="B49" s="30"/>
      <c r="C49" s="31"/>
      <c r="D49" s="32">
        <f t="shared" ref="D49:M49" si="12">SUM(D50:D51)</f>
        <v>13872</v>
      </c>
      <c r="E49" s="32">
        <f t="shared" si="12"/>
        <v>16244</v>
      </c>
      <c r="F49" s="32">
        <f t="shared" si="12"/>
        <v>0</v>
      </c>
      <c r="G49" s="32">
        <f t="shared" si="12"/>
        <v>0</v>
      </c>
      <c r="H49" s="32">
        <f t="shared" si="12"/>
        <v>0</v>
      </c>
      <c r="I49" s="32">
        <f t="shared" si="12"/>
        <v>631915</v>
      </c>
      <c r="J49" s="32">
        <f t="shared" si="12"/>
        <v>0</v>
      </c>
      <c r="K49" s="32">
        <f t="shared" si="12"/>
        <v>0</v>
      </c>
      <c r="L49" s="32">
        <f t="shared" si="12"/>
        <v>0</v>
      </c>
      <c r="M49" s="32">
        <f t="shared" si="12"/>
        <v>0</v>
      </c>
      <c r="N49" s="32">
        <f t="shared" si="10"/>
        <v>662031</v>
      </c>
      <c r="O49" s="45">
        <f t="shared" si="1"/>
        <v>429.05443940375892</v>
      </c>
      <c r="P49" s="9"/>
    </row>
    <row r="50" spans="1:119">
      <c r="A50" s="12"/>
      <c r="B50" s="25">
        <v>381</v>
      </c>
      <c r="C50" s="20" t="s">
        <v>57</v>
      </c>
      <c r="D50" s="46">
        <v>13872</v>
      </c>
      <c r="E50" s="46">
        <v>16244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30116</v>
      </c>
      <c r="O50" s="47">
        <f t="shared" si="1"/>
        <v>19.517822423849644</v>
      </c>
      <c r="P50" s="9"/>
    </row>
    <row r="51" spans="1:119" ht="15.6" thickBot="1">
      <c r="A51" s="12"/>
      <c r="B51" s="25">
        <v>389.4</v>
      </c>
      <c r="C51" s="20" t="s">
        <v>111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631915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631915</v>
      </c>
      <c r="O51" s="47">
        <f t="shared" si="1"/>
        <v>409.53661697990924</v>
      </c>
      <c r="P51" s="9"/>
    </row>
    <row r="52" spans="1:119" ht="16.2" thickBot="1">
      <c r="A52" s="14" t="s">
        <v>46</v>
      </c>
      <c r="B52" s="23"/>
      <c r="C52" s="22"/>
      <c r="D52" s="15">
        <f t="shared" ref="D52:M52" si="13">SUM(D5,D16,D20,D33,D40,D42,D49)</f>
        <v>2076387</v>
      </c>
      <c r="E52" s="15">
        <f t="shared" si="13"/>
        <v>251431</v>
      </c>
      <c r="F52" s="15">
        <f t="shared" si="13"/>
        <v>0</v>
      </c>
      <c r="G52" s="15">
        <f t="shared" si="13"/>
        <v>0</v>
      </c>
      <c r="H52" s="15">
        <f t="shared" si="13"/>
        <v>0</v>
      </c>
      <c r="I52" s="15">
        <f t="shared" si="13"/>
        <v>2475266</v>
      </c>
      <c r="J52" s="15">
        <f t="shared" si="13"/>
        <v>0</v>
      </c>
      <c r="K52" s="15">
        <f t="shared" si="13"/>
        <v>173200</v>
      </c>
      <c r="L52" s="15">
        <f t="shared" si="13"/>
        <v>0</v>
      </c>
      <c r="M52" s="15">
        <f t="shared" si="13"/>
        <v>0</v>
      </c>
      <c r="N52" s="15">
        <f t="shared" si="10"/>
        <v>4976284</v>
      </c>
      <c r="O52" s="38">
        <f t="shared" si="1"/>
        <v>3225.0706416072585</v>
      </c>
      <c r="P52" s="6"/>
      <c r="Q52" s="2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</row>
    <row r="53" spans="1:119">
      <c r="A53" s="16"/>
      <c r="B53" s="18"/>
      <c r="C53" s="18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9"/>
    </row>
    <row r="54" spans="1:119">
      <c r="A54" s="40"/>
      <c r="B54" s="41"/>
      <c r="C54" s="41"/>
      <c r="D54" s="42"/>
      <c r="E54" s="42"/>
      <c r="F54" s="42"/>
      <c r="G54" s="42"/>
      <c r="H54" s="42"/>
      <c r="I54" s="42"/>
      <c r="J54" s="42"/>
      <c r="K54" s="42"/>
      <c r="L54" s="118" t="s">
        <v>112</v>
      </c>
      <c r="M54" s="118"/>
      <c r="N54" s="118"/>
      <c r="O54" s="43">
        <v>1543</v>
      </c>
    </row>
    <row r="55" spans="1:119">
      <c r="A55" s="119"/>
      <c r="B55" s="96"/>
      <c r="C55" s="96"/>
      <c r="D55" s="96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7"/>
    </row>
    <row r="56" spans="1:119" ht="15.75" customHeight="1" thickBot="1">
      <c r="A56" s="120" t="s">
        <v>80</v>
      </c>
      <c r="B56" s="99"/>
      <c r="C56" s="99"/>
      <c r="D56" s="99"/>
      <c r="E56" s="99"/>
      <c r="F56" s="99"/>
      <c r="G56" s="99"/>
      <c r="H56" s="99"/>
      <c r="I56" s="99"/>
      <c r="J56" s="99"/>
      <c r="K56" s="99"/>
      <c r="L56" s="99"/>
      <c r="M56" s="99"/>
      <c r="N56" s="99"/>
      <c r="O56" s="100"/>
    </row>
  </sheetData>
  <mergeCells count="10">
    <mergeCell ref="L54:N54"/>
    <mergeCell ref="A55:O55"/>
    <mergeCell ref="A56:O5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54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60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21" t="s">
        <v>65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3.4" thickBot="1">
      <c r="A2" s="124" t="s">
        <v>106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58</v>
      </c>
      <c r="B3" s="108"/>
      <c r="C3" s="109"/>
      <c r="D3" s="128" t="s">
        <v>34</v>
      </c>
      <c r="E3" s="129"/>
      <c r="F3" s="129"/>
      <c r="G3" s="129"/>
      <c r="H3" s="130"/>
      <c r="I3" s="128" t="s">
        <v>35</v>
      </c>
      <c r="J3" s="130"/>
      <c r="K3" s="128" t="s">
        <v>37</v>
      </c>
      <c r="L3" s="130"/>
      <c r="M3" s="36"/>
      <c r="N3" s="37"/>
      <c r="O3" s="131" t="s">
        <v>63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59</v>
      </c>
      <c r="F4" s="34" t="s">
        <v>60</v>
      </c>
      <c r="G4" s="34" t="s">
        <v>61</v>
      </c>
      <c r="H4" s="34" t="s">
        <v>5</v>
      </c>
      <c r="I4" s="34" t="s">
        <v>6</v>
      </c>
      <c r="J4" s="35" t="s">
        <v>62</v>
      </c>
      <c r="K4" s="35" t="s">
        <v>7</v>
      </c>
      <c r="L4" s="35" t="s">
        <v>8</v>
      </c>
      <c r="M4" s="35" t="s">
        <v>9</v>
      </c>
      <c r="N4" s="35" t="s">
        <v>36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4" t="s">
        <v>1</v>
      </c>
      <c r="B5" s="26"/>
      <c r="C5" s="26"/>
      <c r="D5" s="27">
        <f t="shared" ref="D5:M5" si="0">SUM(D6:D15)</f>
        <v>777372</v>
      </c>
      <c r="E5" s="27">
        <f t="shared" si="0"/>
        <v>130591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907963</v>
      </c>
      <c r="O5" s="33">
        <f t="shared" ref="O5:O50" si="1">(N5/O$52)</f>
        <v>589.58636363636367</v>
      </c>
      <c r="P5" s="6"/>
    </row>
    <row r="6" spans="1:133">
      <c r="A6" s="12"/>
      <c r="B6" s="25">
        <v>311</v>
      </c>
      <c r="C6" s="20" t="s">
        <v>2</v>
      </c>
      <c r="D6" s="46">
        <v>477130</v>
      </c>
      <c r="E6" s="46">
        <v>15775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492905</v>
      </c>
      <c r="O6" s="47">
        <f t="shared" si="1"/>
        <v>320.06818181818181</v>
      </c>
      <c r="P6" s="9"/>
    </row>
    <row r="7" spans="1:133">
      <c r="A7" s="12"/>
      <c r="B7" s="25">
        <v>312.41000000000003</v>
      </c>
      <c r="C7" s="20" t="s">
        <v>74</v>
      </c>
      <c r="D7" s="46">
        <v>42052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42052</v>
      </c>
      <c r="O7" s="47">
        <f t="shared" si="1"/>
        <v>27.306493506493506</v>
      </c>
      <c r="P7" s="9"/>
    </row>
    <row r="8" spans="1:133">
      <c r="A8" s="12"/>
      <c r="B8" s="25">
        <v>312.42</v>
      </c>
      <c r="C8" s="20" t="s">
        <v>75</v>
      </c>
      <c r="D8" s="46">
        <v>28541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28541</v>
      </c>
      <c r="O8" s="47">
        <f t="shared" si="1"/>
        <v>18.533116883116882</v>
      </c>
      <c r="P8" s="9"/>
    </row>
    <row r="9" spans="1:133">
      <c r="A9" s="12"/>
      <c r="B9" s="25">
        <v>312.60000000000002</v>
      </c>
      <c r="C9" s="20" t="s">
        <v>76</v>
      </c>
      <c r="D9" s="46">
        <v>0</v>
      </c>
      <c r="E9" s="46">
        <v>114816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114816</v>
      </c>
      <c r="O9" s="47">
        <f t="shared" si="1"/>
        <v>74.555844155844156</v>
      </c>
      <c r="P9" s="9"/>
    </row>
    <row r="10" spans="1:133">
      <c r="A10" s="12"/>
      <c r="B10" s="25">
        <v>314.10000000000002</v>
      </c>
      <c r="C10" s="20" t="s">
        <v>11</v>
      </c>
      <c r="D10" s="46">
        <v>122275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122275</v>
      </c>
      <c r="O10" s="47">
        <f t="shared" si="1"/>
        <v>79.399350649350652</v>
      </c>
      <c r="P10" s="9"/>
    </row>
    <row r="11" spans="1:133">
      <c r="A11" s="12"/>
      <c r="B11" s="25">
        <v>314.3</v>
      </c>
      <c r="C11" s="20" t="s">
        <v>12</v>
      </c>
      <c r="D11" s="46">
        <v>29561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29561</v>
      </c>
      <c r="O11" s="47">
        <f t="shared" si="1"/>
        <v>19.195454545454545</v>
      </c>
      <c r="P11" s="9"/>
    </row>
    <row r="12" spans="1:133">
      <c r="A12" s="12"/>
      <c r="B12" s="25">
        <v>314.39999999999998</v>
      </c>
      <c r="C12" s="20" t="s">
        <v>14</v>
      </c>
      <c r="D12" s="46">
        <v>20471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20471</v>
      </c>
      <c r="O12" s="47">
        <f t="shared" si="1"/>
        <v>13.292857142857143</v>
      </c>
      <c r="P12" s="9"/>
    </row>
    <row r="13" spans="1:133">
      <c r="A13" s="12"/>
      <c r="B13" s="25">
        <v>314.8</v>
      </c>
      <c r="C13" s="20" t="s">
        <v>15</v>
      </c>
      <c r="D13" s="46">
        <v>2971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2971</v>
      </c>
      <c r="O13" s="47">
        <f t="shared" si="1"/>
        <v>1.9292207792207792</v>
      </c>
      <c r="P13" s="9"/>
    </row>
    <row r="14" spans="1:133">
      <c r="A14" s="12"/>
      <c r="B14" s="25">
        <v>315</v>
      </c>
      <c r="C14" s="20" t="s">
        <v>84</v>
      </c>
      <c r="D14" s="46">
        <v>43131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43131</v>
      </c>
      <c r="O14" s="47">
        <f t="shared" si="1"/>
        <v>28.007142857142856</v>
      </c>
      <c r="P14" s="9"/>
    </row>
    <row r="15" spans="1:133">
      <c r="A15" s="12"/>
      <c r="B15" s="25">
        <v>316</v>
      </c>
      <c r="C15" s="20" t="s">
        <v>85</v>
      </c>
      <c r="D15" s="46">
        <v>11240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11240</v>
      </c>
      <c r="O15" s="47">
        <f t="shared" si="1"/>
        <v>7.2987012987012987</v>
      </c>
      <c r="P15" s="9"/>
    </row>
    <row r="16" spans="1:133" ht="15.6">
      <c r="A16" s="29" t="s">
        <v>17</v>
      </c>
      <c r="B16" s="30"/>
      <c r="C16" s="31"/>
      <c r="D16" s="32">
        <f t="shared" ref="D16:M16" si="3">SUM(D17:D19)</f>
        <v>150984</v>
      </c>
      <c r="E16" s="32">
        <f t="shared" si="3"/>
        <v>0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0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 t="shared" ref="N16:N23" si="4">SUM(D16:M16)</f>
        <v>150984</v>
      </c>
      <c r="O16" s="45">
        <f t="shared" si="1"/>
        <v>98.041558441558436</v>
      </c>
      <c r="P16" s="10"/>
    </row>
    <row r="17" spans="1:16">
      <c r="A17" s="12"/>
      <c r="B17" s="25">
        <v>323.10000000000002</v>
      </c>
      <c r="C17" s="20" t="s">
        <v>18</v>
      </c>
      <c r="D17" s="46">
        <v>108668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108668</v>
      </c>
      <c r="O17" s="47">
        <f t="shared" si="1"/>
        <v>70.563636363636363</v>
      </c>
      <c r="P17" s="9"/>
    </row>
    <row r="18" spans="1:16">
      <c r="A18" s="12"/>
      <c r="B18" s="25">
        <v>323.7</v>
      </c>
      <c r="C18" s="20" t="s">
        <v>19</v>
      </c>
      <c r="D18" s="46">
        <v>15240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15240</v>
      </c>
      <c r="O18" s="47">
        <f t="shared" si="1"/>
        <v>9.896103896103897</v>
      </c>
      <c r="P18" s="9"/>
    </row>
    <row r="19" spans="1:16">
      <c r="A19" s="12"/>
      <c r="B19" s="25">
        <v>329</v>
      </c>
      <c r="C19" s="20" t="s">
        <v>22</v>
      </c>
      <c r="D19" s="46">
        <v>27076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27076</v>
      </c>
      <c r="O19" s="47">
        <f t="shared" si="1"/>
        <v>17.581818181818182</v>
      </c>
      <c r="P19" s="9"/>
    </row>
    <row r="20" spans="1:16" ht="15.6">
      <c r="A20" s="29" t="s">
        <v>23</v>
      </c>
      <c r="B20" s="30"/>
      <c r="C20" s="31"/>
      <c r="D20" s="32">
        <f t="shared" ref="D20:M20" si="5">SUM(D21:D31)</f>
        <v>209511</v>
      </c>
      <c r="E20" s="32">
        <f t="shared" si="5"/>
        <v>0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37825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4">
        <f t="shared" si="4"/>
        <v>247336</v>
      </c>
      <c r="O20" s="45">
        <f t="shared" si="1"/>
        <v>160.60779220779222</v>
      </c>
      <c r="P20" s="10"/>
    </row>
    <row r="21" spans="1:16">
      <c r="A21" s="12"/>
      <c r="B21" s="25">
        <v>331.2</v>
      </c>
      <c r="C21" s="20" t="s">
        <v>68</v>
      </c>
      <c r="D21" s="46">
        <v>17007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17007</v>
      </c>
      <c r="O21" s="47">
        <f t="shared" si="1"/>
        <v>11.043506493506493</v>
      </c>
      <c r="P21" s="9"/>
    </row>
    <row r="22" spans="1:16">
      <c r="A22" s="12"/>
      <c r="B22" s="25">
        <v>331.31</v>
      </c>
      <c r="C22" s="20" t="s">
        <v>25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37825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37825</v>
      </c>
      <c r="O22" s="47">
        <f t="shared" si="1"/>
        <v>24.561688311688311</v>
      </c>
      <c r="P22" s="9"/>
    </row>
    <row r="23" spans="1:16">
      <c r="A23" s="12"/>
      <c r="B23" s="25">
        <v>331.35</v>
      </c>
      <c r="C23" s="20" t="s">
        <v>107</v>
      </c>
      <c r="D23" s="46">
        <v>12094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12094</v>
      </c>
      <c r="O23" s="47">
        <f t="shared" si="1"/>
        <v>7.8532467532467534</v>
      </c>
      <c r="P23" s="9"/>
    </row>
    <row r="24" spans="1:16">
      <c r="A24" s="12"/>
      <c r="B24" s="25">
        <v>335.12</v>
      </c>
      <c r="C24" s="20" t="s">
        <v>86</v>
      </c>
      <c r="D24" s="46">
        <v>66624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29" si="6">SUM(D24:M24)</f>
        <v>66624</v>
      </c>
      <c r="O24" s="47">
        <f t="shared" si="1"/>
        <v>43.262337662337664</v>
      </c>
      <c r="P24" s="9"/>
    </row>
    <row r="25" spans="1:16">
      <c r="A25" s="12"/>
      <c r="B25" s="25">
        <v>335.14</v>
      </c>
      <c r="C25" s="20" t="s">
        <v>87</v>
      </c>
      <c r="D25" s="46">
        <v>2455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2455</v>
      </c>
      <c r="O25" s="47">
        <f t="shared" si="1"/>
        <v>1.5941558441558441</v>
      </c>
      <c r="P25" s="9"/>
    </row>
    <row r="26" spans="1:16">
      <c r="A26" s="12"/>
      <c r="B26" s="25">
        <v>335.15</v>
      </c>
      <c r="C26" s="20" t="s">
        <v>88</v>
      </c>
      <c r="D26" s="46">
        <v>5984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5984</v>
      </c>
      <c r="O26" s="47">
        <f t="shared" si="1"/>
        <v>3.8857142857142857</v>
      </c>
      <c r="P26" s="9"/>
    </row>
    <row r="27" spans="1:16">
      <c r="A27" s="12"/>
      <c r="B27" s="25">
        <v>335.18</v>
      </c>
      <c r="C27" s="20" t="s">
        <v>89</v>
      </c>
      <c r="D27" s="46">
        <v>57084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57084</v>
      </c>
      <c r="O27" s="47">
        <f t="shared" si="1"/>
        <v>37.067532467532466</v>
      </c>
      <c r="P27" s="9"/>
    </row>
    <row r="28" spans="1:16">
      <c r="A28" s="12"/>
      <c r="B28" s="25">
        <v>335.19</v>
      </c>
      <c r="C28" s="20" t="s">
        <v>90</v>
      </c>
      <c r="D28" s="46">
        <v>1586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1586</v>
      </c>
      <c r="O28" s="47">
        <f t="shared" si="1"/>
        <v>1.0298701298701298</v>
      </c>
      <c r="P28" s="9"/>
    </row>
    <row r="29" spans="1:16">
      <c r="A29" s="12"/>
      <c r="B29" s="25">
        <v>335.9</v>
      </c>
      <c r="C29" s="20" t="s">
        <v>108</v>
      </c>
      <c r="D29" s="46">
        <v>40492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40492</v>
      </c>
      <c r="O29" s="47">
        <f t="shared" si="1"/>
        <v>26.293506493506495</v>
      </c>
      <c r="P29" s="9"/>
    </row>
    <row r="30" spans="1:16">
      <c r="A30" s="12"/>
      <c r="B30" s="25">
        <v>338</v>
      </c>
      <c r="C30" s="20" t="s">
        <v>32</v>
      </c>
      <c r="D30" s="46">
        <v>1185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>SUM(D30:M30)</f>
        <v>1185</v>
      </c>
      <c r="O30" s="47">
        <f t="shared" si="1"/>
        <v>0.76948051948051943</v>
      </c>
      <c r="P30" s="9"/>
    </row>
    <row r="31" spans="1:16">
      <c r="A31" s="12"/>
      <c r="B31" s="25">
        <v>339</v>
      </c>
      <c r="C31" s="20" t="s">
        <v>33</v>
      </c>
      <c r="D31" s="46">
        <v>5000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>SUM(D31:M31)</f>
        <v>5000</v>
      </c>
      <c r="O31" s="47">
        <f t="shared" si="1"/>
        <v>3.2467532467532467</v>
      </c>
      <c r="P31" s="9"/>
    </row>
    <row r="32" spans="1:16" ht="15.6">
      <c r="A32" s="29" t="s">
        <v>38</v>
      </c>
      <c r="B32" s="30"/>
      <c r="C32" s="31"/>
      <c r="D32" s="32">
        <f t="shared" ref="D32:M32" si="7">SUM(D33:D39)</f>
        <v>280528</v>
      </c>
      <c r="E32" s="32">
        <f t="shared" si="7"/>
        <v>0</v>
      </c>
      <c r="F32" s="32">
        <f t="shared" si="7"/>
        <v>0</v>
      </c>
      <c r="G32" s="32">
        <f t="shared" si="7"/>
        <v>0</v>
      </c>
      <c r="H32" s="32">
        <f t="shared" si="7"/>
        <v>0</v>
      </c>
      <c r="I32" s="32">
        <f t="shared" si="7"/>
        <v>1473523</v>
      </c>
      <c r="J32" s="32">
        <f t="shared" si="7"/>
        <v>0</v>
      </c>
      <c r="K32" s="32">
        <f t="shared" si="7"/>
        <v>0</v>
      </c>
      <c r="L32" s="32">
        <f t="shared" si="7"/>
        <v>0</v>
      </c>
      <c r="M32" s="32">
        <f t="shared" si="7"/>
        <v>0</v>
      </c>
      <c r="N32" s="32">
        <f>SUM(D32:M32)</f>
        <v>1754051</v>
      </c>
      <c r="O32" s="45">
        <f t="shared" si="1"/>
        <v>1138.9941558441558</v>
      </c>
      <c r="P32" s="10"/>
    </row>
    <row r="33" spans="1:16">
      <c r="A33" s="12"/>
      <c r="B33" s="25">
        <v>341.9</v>
      </c>
      <c r="C33" s="20" t="s">
        <v>91</v>
      </c>
      <c r="D33" s="46">
        <v>1973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39" si="8">SUM(D33:M33)</f>
        <v>1973</v>
      </c>
      <c r="O33" s="47">
        <f t="shared" si="1"/>
        <v>1.2811688311688312</v>
      </c>
      <c r="P33" s="9"/>
    </row>
    <row r="34" spans="1:16">
      <c r="A34" s="12"/>
      <c r="B34" s="25">
        <v>343.2</v>
      </c>
      <c r="C34" s="20" t="s">
        <v>43</v>
      </c>
      <c r="D34" s="46">
        <v>77000</v>
      </c>
      <c r="E34" s="46">
        <v>0</v>
      </c>
      <c r="F34" s="46">
        <v>0</v>
      </c>
      <c r="G34" s="46">
        <v>0</v>
      </c>
      <c r="H34" s="46">
        <v>0</v>
      </c>
      <c r="I34" s="46">
        <v>591950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668950</v>
      </c>
      <c r="O34" s="47">
        <f t="shared" si="1"/>
        <v>434.38311688311688</v>
      </c>
      <c r="P34" s="9"/>
    </row>
    <row r="35" spans="1:16">
      <c r="A35" s="12"/>
      <c r="B35" s="25">
        <v>343.3</v>
      </c>
      <c r="C35" s="20" t="s">
        <v>69</v>
      </c>
      <c r="D35" s="46">
        <v>93230</v>
      </c>
      <c r="E35" s="46">
        <v>0</v>
      </c>
      <c r="F35" s="46">
        <v>0</v>
      </c>
      <c r="G35" s="46">
        <v>0</v>
      </c>
      <c r="H35" s="46">
        <v>0</v>
      </c>
      <c r="I35" s="46">
        <v>438475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531705</v>
      </c>
      <c r="O35" s="47">
        <f t="shared" si="1"/>
        <v>345.26298701298703</v>
      </c>
      <c r="P35" s="9"/>
    </row>
    <row r="36" spans="1:16">
      <c r="A36" s="12"/>
      <c r="B36" s="25">
        <v>343.4</v>
      </c>
      <c r="C36" s="20" t="s">
        <v>44</v>
      </c>
      <c r="D36" s="46">
        <v>12071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12071</v>
      </c>
      <c r="O36" s="47">
        <f t="shared" si="1"/>
        <v>7.8383116883116886</v>
      </c>
      <c r="P36" s="9"/>
    </row>
    <row r="37" spans="1:16">
      <c r="A37" s="12"/>
      <c r="B37" s="25">
        <v>343.5</v>
      </c>
      <c r="C37" s="20" t="s">
        <v>45</v>
      </c>
      <c r="D37" s="46">
        <v>92000</v>
      </c>
      <c r="E37" s="46">
        <v>0</v>
      </c>
      <c r="F37" s="46">
        <v>0</v>
      </c>
      <c r="G37" s="46">
        <v>0</v>
      </c>
      <c r="H37" s="46">
        <v>0</v>
      </c>
      <c r="I37" s="46">
        <v>442775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534775</v>
      </c>
      <c r="O37" s="47">
        <f t="shared" si="1"/>
        <v>347.25649350649348</v>
      </c>
      <c r="P37" s="9"/>
    </row>
    <row r="38" spans="1:16">
      <c r="A38" s="12"/>
      <c r="B38" s="25">
        <v>343.7</v>
      </c>
      <c r="C38" s="20" t="s">
        <v>104</v>
      </c>
      <c r="D38" s="46">
        <v>4254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4254</v>
      </c>
      <c r="O38" s="47">
        <f t="shared" si="1"/>
        <v>2.7623376623376625</v>
      </c>
      <c r="P38" s="9"/>
    </row>
    <row r="39" spans="1:16">
      <c r="A39" s="12"/>
      <c r="B39" s="25">
        <v>349</v>
      </c>
      <c r="C39" s="20" t="s">
        <v>0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323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323</v>
      </c>
      <c r="O39" s="47">
        <f t="shared" si="1"/>
        <v>0.20974025974025973</v>
      </c>
      <c r="P39" s="9"/>
    </row>
    <row r="40" spans="1:16" ht="15.6">
      <c r="A40" s="29" t="s">
        <v>39</v>
      </c>
      <c r="B40" s="30"/>
      <c r="C40" s="31"/>
      <c r="D40" s="32">
        <f t="shared" ref="D40:M40" si="9">SUM(D41:D41)</f>
        <v>4089</v>
      </c>
      <c r="E40" s="32">
        <f t="shared" si="9"/>
        <v>0</v>
      </c>
      <c r="F40" s="32">
        <f t="shared" si="9"/>
        <v>0</v>
      </c>
      <c r="G40" s="32">
        <f t="shared" si="9"/>
        <v>0</v>
      </c>
      <c r="H40" s="32">
        <f t="shared" si="9"/>
        <v>0</v>
      </c>
      <c r="I40" s="32">
        <f t="shared" si="9"/>
        <v>0</v>
      </c>
      <c r="J40" s="32">
        <f t="shared" si="9"/>
        <v>0</v>
      </c>
      <c r="K40" s="32">
        <f t="shared" si="9"/>
        <v>0</v>
      </c>
      <c r="L40" s="32">
        <f t="shared" si="9"/>
        <v>0</v>
      </c>
      <c r="M40" s="32">
        <f t="shared" si="9"/>
        <v>0</v>
      </c>
      <c r="N40" s="32">
        <f t="shared" ref="N40:N50" si="10">SUM(D40:M40)</f>
        <v>4089</v>
      </c>
      <c r="O40" s="45">
        <f t="shared" si="1"/>
        <v>2.6551948051948053</v>
      </c>
      <c r="P40" s="10"/>
    </row>
    <row r="41" spans="1:16">
      <c r="A41" s="13"/>
      <c r="B41" s="39">
        <v>359</v>
      </c>
      <c r="C41" s="21" t="s">
        <v>50</v>
      </c>
      <c r="D41" s="46">
        <v>4089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4089</v>
      </c>
      <c r="O41" s="47">
        <f t="shared" si="1"/>
        <v>2.6551948051948053</v>
      </c>
      <c r="P41" s="9"/>
    </row>
    <row r="42" spans="1:16" ht="15.6">
      <c r="A42" s="29" t="s">
        <v>3</v>
      </c>
      <c r="B42" s="30"/>
      <c r="C42" s="31"/>
      <c r="D42" s="32">
        <f t="shared" ref="D42:M42" si="11">SUM(D43:D47)</f>
        <v>51662</v>
      </c>
      <c r="E42" s="32">
        <f t="shared" si="11"/>
        <v>1403</v>
      </c>
      <c r="F42" s="32">
        <f t="shared" si="11"/>
        <v>0</v>
      </c>
      <c r="G42" s="32">
        <f t="shared" si="11"/>
        <v>0</v>
      </c>
      <c r="H42" s="32">
        <f t="shared" si="11"/>
        <v>0</v>
      </c>
      <c r="I42" s="32">
        <f t="shared" si="11"/>
        <v>7792</v>
      </c>
      <c r="J42" s="32">
        <f t="shared" si="11"/>
        <v>0</v>
      </c>
      <c r="K42" s="32">
        <f t="shared" si="11"/>
        <v>63866</v>
      </c>
      <c r="L42" s="32">
        <f t="shared" si="11"/>
        <v>0</v>
      </c>
      <c r="M42" s="32">
        <f t="shared" si="11"/>
        <v>0</v>
      </c>
      <c r="N42" s="32">
        <f t="shared" si="10"/>
        <v>124723</v>
      </c>
      <c r="O42" s="45">
        <f t="shared" si="1"/>
        <v>80.988961038961037</v>
      </c>
      <c r="P42" s="10"/>
    </row>
    <row r="43" spans="1:16">
      <c r="A43" s="12"/>
      <c r="B43" s="25">
        <v>361.1</v>
      </c>
      <c r="C43" s="20" t="s">
        <v>51</v>
      </c>
      <c r="D43" s="46">
        <v>674</v>
      </c>
      <c r="E43" s="46">
        <v>478</v>
      </c>
      <c r="F43" s="46">
        <v>0</v>
      </c>
      <c r="G43" s="46">
        <v>0</v>
      </c>
      <c r="H43" s="46">
        <v>0</v>
      </c>
      <c r="I43" s="46">
        <v>1476</v>
      </c>
      <c r="J43" s="46">
        <v>0</v>
      </c>
      <c r="K43" s="46">
        <v>-1536</v>
      </c>
      <c r="L43" s="46">
        <v>0</v>
      </c>
      <c r="M43" s="46">
        <v>0</v>
      </c>
      <c r="N43" s="46">
        <f t="shared" si="10"/>
        <v>1092</v>
      </c>
      <c r="O43" s="47">
        <f t="shared" si="1"/>
        <v>0.70909090909090911</v>
      </c>
      <c r="P43" s="9"/>
    </row>
    <row r="44" spans="1:16">
      <c r="A44" s="12"/>
      <c r="B44" s="25">
        <v>362</v>
      </c>
      <c r="C44" s="20" t="s">
        <v>52</v>
      </c>
      <c r="D44" s="46">
        <v>31898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31898</v>
      </c>
      <c r="O44" s="47">
        <f t="shared" si="1"/>
        <v>20.712987012987014</v>
      </c>
      <c r="P44" s="9"/>
    </row>
    <row r="45" spans="1:16">
      <c r="A45" s="12"/>
      <c r="B45" s="25">
        <v>366</v>
      </c>
      <c r="C45" s="20" t="s">
        <v>54</v>
      </c>
      <c r="D45" s="46">
        <v>1932</v>
      </c>
      <c r="E45" s="46">
        <v>925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2857</v>
      </c>
      <c r="O45" s="47">
        <f t="shared" si="1"/>
        <v>1.8551948051948053</v>
      </c>
      <c r="P45" s="9"/>
    </row>
    <row r="46" spans="1:16">
      <c r="A46" s="12"/>
      <c r="B46" s="25">
        <v>368</v>
      </c>
      <c r="C46" s="20" t="s">
        <v>55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65402</v>
      </c>
      <c r="L46" s="46">
        <v>0</v>
      </c>
      <c r="M46" s="46">
        <v>0</v>
      </c>
      <c r="N46" s="46">
        <f t="shared" si="10"/>
        <v>65402</v>
      </c>
      <c r="O46" s="47">
        <f t="shared" si="1"/>
        <v>42.468831168831166</v>
      </c>
      <c r="P46" s="9"/>
    </row>
    <row r="47" spans="1:16">
      <c r="A47" s="12"/>
      <c r="B47" s="25">
        <v>369.9</v>
      </c>
      <c r="C47" s="20" t="s">
        <v>56</v>
      </c>
      <c r="D47" s="46">
        <v>17158</v>
      </c>
      <c r="E47" s="46">
        <v>0</v>
      </c>
      <c r="F47" s="46">
        <v>0</v>
      </c>
      <c r="G47" s="46">
        <v>0</v>
      </c>
      <c r="H47" s="46">
        <v>0</v>
      </c>
      <c r="I47" s="46">
        <v>6316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23474</v>
      </c>
      <c r="O47" s="47">
        <f t="shared" si="1"/>
        <v>15.242857142857142</v>
      </c>
      <c r="P47" s="9"/>
    </row>
    <row r="48" spans="1:16" ht="15.6">
      <c r="A48" s="29" t="s">
        <v>40</v>
      </c>
      <c r="B48" s="30"/>
      <c r="C48" s="31"/>
      <c r="D48" s="32">
        <f t="shared" ref="D48:M48" si="12">SUM(D49:D49)</f>
        <v>10844</v>
      </c>
      <c r="E48" s="32">
        <f t="shared" si="12"/>
        <v>15228</v>
      </c>
      <c r="F48" s="32">
        <f t="shared" si="12"/>
        <v>0</v>
      </c>
      <c r="G48" s="32">
        <f t="shared" si="12"/>
        <v>0</v>
      </c>
      <c r="H48" s="32">
        <f t="shared" si="12"/>
        <v>0</v>
      </c>
      <c r="I48" s="32">
        <f t="shared" si="12"/>
        <v>0</v>
      </c>
      <c r="J48" s="32">
        <f t="shared" si="12"/>
        <v>0</v>
      </c>
      <c r="K48" s="32">
        <f t="shared" si="12"/>
        <v>0</v>
      </c>
      <c r="L48" s="32">
        <f t="shared" si="12"/>
        <v>0</v>
      </c>
      <c r="M48" s="32">
        <f t="shared" si="12"/>
        <v>0</v>
      </c>
      <c r="N48" s="32">
        <f t="shared" si="10"/>
        <v>26072</v>
      </c>
      <c r="O48" s="45">
        <f t="shared" si="1"/>
        <v>16.929870129870128</v>
      </c>
      <c r="P48" s="9"/>
    </row>
    <row r="49" spans="1:119" ht="15.6" thickBot="1">
      <c r="A49" s="12"/>
      <c r="B49" s="25">
        <v>381</v>
      </c>
      <c r="C49" s="20" t="s">
        <v>57</v>
      </c>
      <c r="D49" s="46">
        <v>10844</v>
      </c>
      <c r="E49" s="46">
        <v>15228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26072</v>
      </c>
      <c r="O49" s="47">
        <f t="shared" si="1"/>
        <v>16.929870129870128</v>
      </c>
      <c r="P49" s="9"/>
    </row>
    <row r="50" spans="1:119" ht="16.2" thickBot="1">
      <c r="A50" s="14" t="s">
        <v>46</v>
      </c>
      <c r="B50" s="23"/>
      <c r="C50" s="22"/>
      <c r="D50" s="15">
        <f t="shared" ref="D50:M50" si="13">SUM(D5,D16,D20,D32,D40,D42,D48)</f>
        <v>1484990</v>
      </c>
      <c r="E50" s="15">
        <f t="shared" si="13"/>
        <v>147222</v>
      </c>
      <c r="F50" s="15">
        <f t="shared" si="13"/>
        <v>0</v>
      </c>
      <c r="G50" s="15">
        <f t="shared" si="13"/>
        <v>0</v>
      </c>
      <c r="H50" s="15">
        <f t="shared" si="13"/>
        <v>0</v>
      </c>
      <c r="I50" s="15">
        <f t="shared" si="13"/>
        <v>1519140</v>
      </c>
      <c r="J50" s="15">
        <f t="shared" si="13"/>
        <v>0</v>
      </c>
      <c r="K50" s="15">
        <f t="shared" si="13"/>
        <v>63866</v>
      </c>
      <c r="L50" s="15">
        <f t="shared" si="13"/>
        <v>0</v>
      </c>
      <c r="M50" s="15">
        <f t="shared" si="13"/>
        <v>0</v>
      </c>
      <c r="N50" s="15">
        <f t="shared" si="10"/>
        <v>3215218</v>
      </c>
      <c r="O50" s="38">
        <f t="shared" si="1"/>
        <v>2087.803896103896</v>
      </c>
      <c r="P50" s="6"/>
      <c r="Q50" s="2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</row>
    <row r="51" spans="1:119">
      <c r="A51" s="16"/>
      <c r="B51" s="18"/>
      <c r="C51" s="18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9"/>
    </row>
    <row r="52" spans="1:119">
      <c r="A52" s="40"/>
      <c r="B52" s="41"/>
      <c r="C52" s="41"/>
      <c r="D52" s="42"/>
      <c r="E52" s="42"/>
      <c r="F52" s="42"/>
      <c r="G52" s="42"/>
      <c r="H52" s="42"/>
      <c r="I52" s="42"/>
      <c r="J52" s="42"/>
      <c r="K52" s="42"/>
      <c r="L52" s="118" t="s">
        <v>109</v>
      </c>
      <c r="M52" s="118"/>
      <c r="N52" s="118"/>
      <c r="O52" s="43">
        <v>1540</v>
      </c>
    </row>
    <row r="53" spans="1:119">
      <c r="A53" s="119"/>
      <c r="B53" s="96"/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7"/>
    </row>
    <row r="54" spans="1:119" ht="15.75" customHeight="1" thickBot="1">
      <c r="A54" s="120" t="s">
        <v>80</v>
      </c>
      <c r="B54" s="99"/>
      <c r="C54" s="99"/>
      <c r="D54" s="99"/>
      <c r="E54" s="99"/>
      <c r="F54" s="99"/>
      <c r="G54" s="99"/>
      <c r="H54" s="99"/>
      <c r="I54" s="99"/>
      <c r="J54" s="99"/>
      <c r="K54" s="99"/>
      <c r="L54" s="99"/>
      <c r="M54" s="99"/>
      <c r="N54" s="99"/>
      <c r="O54" s="100"/>
    </row>
  </sheetData>
  <mergeCells count="10">
    <mergeCell ref="L52:N52"/>
    <mergeCell ref="A53:O53"/>
    <mergeCell ref="A54:O5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2025-05-18T23:21:59Z</cp:lastPrinted>
  <dcterms:created xsi:type="dcterms:W3CDTF">2000-08-31T21:26:31Z</dcterms:created>
  <dcterms:modified xsi:type="dcterms:W3CDTF">2025-05-18T23:22:04Z</dcterms:modified>
</cp:coreProperties>
</file>