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52" documentId="11_4481BEEB867979AFC8FAEEA79890C57256969C01" xr6:coauthVersionLast="47" xr6:coauthVersionMax="47" xr10:uidLastSave="{E71079AD-D513-4E31-B401-6D23400B1F00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'2007'!$A$1:$O$39</definedName>
    <definedName name="_xlnm.Print_Area" localSheetId="15">'2008'!$A$1:$O$40</definedName>
    <definedName name="_xlnm.Print_Area" localSheetId="14">'2009'!$A$1:$O$39</definedName>
    <definedName name="_xlnm.Print_Area" localSheetId="13">'2010'!$A$1:$O$39</definedName>
    <definedName name="_xlnm.Print_Area" localSheetId="12">'2011'!$A$1:$O$37</definedName>
    <definedName name="_xlnm.Print_Area" localSheetId="11">'2012'!$A$1:$O$38</definedName>
    <definedName name="_xlnm.Print_Area" localSheetId="10">'2013'!$A$1:$O$40</definedName>
    <definedName name="_xlnm.Print_Area" localSheetId="9">'2014'!$A$1:$O$40</definedName>
    <definedName name="_xlnm.Print_Area" localSheetId="8">'2015'!$A$1:$O$38</definedName>
    <definedName name="_xlnm.Print_Area" localSheetId="7">'2016'!$A$1:$O$40</definedName>
    <definedName name="_xlnm.Print_Area" localSheetId="6">'2017'!$A$1:$O$38</definedName>
    <definedName name="_xlnm.Print_Area" localSheetId="5">'2018'!$A$1:$O$38</definedName>
    <definedName name="_xlnm.Print_Area" localSheetId="4">'2019'!$A$1:$O$39</definedName>
    <definedName name="_xlnm.Print_Area" localSheetId="3">'2020'!$A$1:$O$41</definedName>
    <definedName name="_xlnm.Print_Area" localSheetId="2">'2021'!$A$1:$P$41</definedName>
    <definedName name="_xlnm.Print_Area" localSheetId="1">'2022'!$A$1:$P$41</definedName>
    <definedName name="_xlnm.Print_Area" localSheetId="0">'2023'!$A$1:$P$42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49" l="1"/>
  <c r="F38" i="49"/>
  <c r="G38" i="49"/>
  <c r="H38" i="49"/>
  <c r="I38" i="49"/>
  <c r="J38" i="49"/>
  <c r="K38" i="49"/>
  <c r="L38" i="49"/>
  <c r="M38" i="49"/>
  <c r="N38" i="49"/>
  <c r="D38" i="49"/>
  <c r="O37" i="49" l="1"/>
  <c r="P37" i="49" s="1"/>
  <c r="O36" i="49"/>
  <c r="P36" i="49" s="1"/>
  <c r="N35" i="49"/>
  <c r="M35" i="49"/>
  <c r="L35" i="49"/>
  <c r="K35" i="49"/>
  <c r="J35" i="49"/>
  <c r="I35" i="49"/>
  <c r="H35" i="49"/>
  <c r="G35" i="49"/>
  <c r="F35" i="49"/>
  <c r="E35" i="49"/>
  <c r="D35" i="49"/>
  <c r="O34" i="49"/>
  <c r="P34" i="49" s="1"/>
  <c r="O33" i="49"/>
  <c r="P33" i="49" s="1"/>
  <c r="O32" i="49"/>
  <c r="P32" i="49" s="1"/>
  <c r="O31" i="49"/>
  <c r="P31" i="49" s="1"/>
  <c r="O30" i="49"/>
  <c r="P30" i="49" s="1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O18" i="49"/>
  <c r="P18" i="49" s="1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5" i="49" l="1"/>
  <c r="P35" i="49" s="1"/>
  <c r="O28" i="49"/>
  <c r="P28" i="49" s="1"/>
  <c r="O26" i="49"/>
  <c r="P26" i="49" s="1"/>
  <c r="O24" i="49"/>
  <c r="P24" i="49" s="1"/>
  <c r="O14" i="49"/>
  <c r="P14" i="49" s="1"/>
  <c r="O5" i="49"/>
  <c r="P5" i="49" s="1"/>
  <c r="O20" i="49"/>
  <c r="P20" i="49" s="1"/>
  <c r="O36" i="48"/>
  <c r="P36" i="48" s="1"/>
  <c r="N35" i="48"/>
  <c r="M35" i="48"/>
  <c r="L35" i="48"/>
  <c r="K35" i="48"/>
  <c r="J35" i="48"/>
  <c r="I35" i="48"/>
  <c r="H35" i="48"/>
  <c r="G35" i="48"/>
  <c r="F35" i="48"/>
  <c r="E35" i="48"/>
  <c r="D35" i="48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8" i="49" l="1"/>
  <c r="P38" i="49" s="1"/>
  <c r="G37" i="48"/>
  <c r="J37" i="48"/>
  <c r="K37" i="48"/>
  <c r="L37" i="48"/>
  <c r="D37" i="48"/>
  <c r="E37" i="48"/>
  <c r="H37" i="48"/>
  <c r="M37" i="48"/>
  <c r="F37" i="48"/>
  <c r="I37" i="48"/>
  <c r="N37" i="48"/>
  <c r="O35" i="48"/>
  <c r="P35" i="48" s="1"/>
  <c r="O28" i="48"/>
  <c r="P28" i="48" s="1"/>
  <c r="O26" i="48"/>
  <c r="P26" i="48" s="1"/>
  <c r="O24" i="48"/>
  <c r="P24" i="48" s="1"/>
  <c r="O14" i="48"/>
  <c r="P14" i="48" s="1"/>
  <c r="O20" i="48"/>
  <c r="P20" i="48" s="1"/>
  <c r="O5" i="48"/>
  <c r="P5" i="48" s="1"/>
  <c r="D5" i="47"/>
  <c r="O36" i="47"/>
  <c r="P36" i="47" s="1"/>
  <c r="N35" i="47"/>
  <c r="M35" i="47"/>
  <c r="L35" i="47"/>
  <c r="K35" i="47"/>
  <c r="J35" i="47"/>
  <c r="I35" i="47"/>
  <c r="H35" i="47"/>
  <c r="G35" i="47"/>
  <c r="F35" i="47"/>
  <c r="E35" i="47"/>
  <c r="D35" i="47"/>
  <c r="O34" i="47"/>
  <c r="P34" i="47" s="1"/>
  <c r="O33" i="47"/>
  <c r="P33" i="47" s="1"/>
  <c r="O32" i="47"/>
  <c r="P32" i="47"/>
  <c r="O31" i="47"/>
  <c r="P31" i="47" s="1"/>
  <c r="O30" i="47"/>
  <c r="P30" i="47"/>
  <c r="O29" i="47"/>
  <c r="P29" i="47"/>
  <c r="N28" i="47"/>
  <c r="M28" i="47"/>
  <c r="L28" i="47"/>
  <c r="K28" i="47"/>
  <c r="J28" i="47"/>
  <c r="I28" i="47"/>
  <c r="H28" i="47"/>
  <c r="G28" i="47"/>
  <c r="F28" i="47"/>
  <c r="E28" i="47"/>
  <c r="O28" i="47" s="1"/>
  <c r="P28" i="47" s="1"/>
  <c r="D28" i="47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O22" i="47"/>
  <c r="P22" i="47" s="1"/>
  <c r="O21" i="47"/>
  <c r="P21" i="47" s="1"/>
  <c r="N20" i="47"/>
  <c r="M20" i="47"/>
  <c r="L20" i="47"/>
  <c r="K20" i="47"/>
  <c r="J20" i="47"/>
  <c r="I20" i="47"/>
  <c r="H20" i="47"/>
  <c r="G20" i="47"/>
  <c r="F20" i="47"/>
  <c r="O20" i="47" s="1"/>
  <c r="P20" i="47" s="1"/>
  <c r="E20" i="47"/>
  <c r="D20" i="47"/>
  <c r="O19" i="47"/>
  <c r="P19" i="47" s="1"/>
  <c r="O18" i="47"/>
  <c r="P18" i="47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D37" i="47" s="1"/>
  <c r="O13" i="47"/>
  <c r="P13" i="47" s="1"/>
  <c r="O12" i="47"/>
  <c r="P12" i="47"/>
  <c r="O11" i="47"/>
  <c r="P11" i="47"/>
  <c r="O10" i="47"/>
  <c r="P10" i="47" s="1"/>
  <c r="O9" i="47"/>
  <c r="P9" i="47" s="1"/>
  <c r="O8" i="47"/>
  <c r="P8" i="47" s="1"/>
  <c r="O7" i="47"/>
  <c r="P7" i="47" s="1"/>
  <c r="O6" i="47"/>
  <c r="P6" i="47"/>
  <c r="N5" i="47"/>
  <c r="N37" i="47" s="1"/>
  <c r="M5" i="47"/>
  <c r="L5" i="47"/>
  <c r="K5" i="47"/>
  <c r="J5" i="47"/>
  <c r="I5" i="47"/>
  <c r="H5" i="47"/>
  <c r="H37" i="47" s="1"/>
  <c r="G5" i="47"/>
  <c r="G37" i="47" s="1"/>
  <c r="F5" i="47"/>
  <c r="E5" i="47"/>
  <c r="N36" i="46"/>
  <c r="O36" i="46" s="1"/>
  <c r="M35" i="46"/>
  <c r="L35" i="46"/>
  <c r="K35" i="46"/>
  <c r="J35" i="46"/>
  <c r="I35" i="46"/>
  <c r="H35" i="46"/>
  <c r="G35" i="46"/>
  <c r="F35" i="46"/>
  <c r="E35" i="46"/>
  <c r="D35" i="46"/>
  <c r="N34" i="46"/>
  <c r="O34" i="46" s="1"/>
  <c r="N33" i="46"/>
  <c r="O33" i="46" s="1"/>
  <c r="N32" i="46"/>
  <c r="O32" i="46" s="1"/>
  <c r="N31" i="46"/>
  <c r="O31" i="46" s="1"/>
  <c r="N30" i="46"/>
  <c r="O30" i="46" s="1"/>
  <c r="N29" i="46"/>
  <c r="O29" i="46" s="1"/>
  <c r="M28" i="46"/>
  <c r="L28" i="46"/>
  <c r="K28" i="46"/>
  <c r="J28" i="46"/>
  <c r="I28" i="46"/>
  <c r="H28" i="46"/>
  <c r="G28" i="46"/>
  <c r="F28" i="46"/>
  <c r="E28" i="46"/>
  <c r="D28" i="46"/>
  <c r="N27" i="46"/>
  <c r="O27" i="46" s="1"/>
  <c r="M26" i="46"/>
  <c r="L26" i="46"/>
  <c r="K26" i="46"/>
  <c r="J26" i="46"/>
  <c r="I26" i="46"/>
  <c r="H26" i="46"/>
  <c r="G26" i="46"/>
  <c r="N26" i="46" s="1"/>
  <c r="O26" i="46" s="1"/>
  <c r="F26" i="46"/>
  <c r="E26" i="46"/>
  <c r="D26" i="46"/>
  <c r="N25" i="46"/>
  <c r="O25" i="46"/>
  <c r="M24" i="46"/>
  <c r="L24" i="46"/>
  <c r="K24" i="46"/>
  <c r="J24" i="46"/>
  <c r="I24" i="46"/>
  <c r="H24" i="46"/>
  <c r="G24" i="46"/>
  <c r="N24" i="46" s="1"/>
  <c r="O24" i="46" s="1"/>
  <c r="F24" i="46"/>
  <c r="E24" i="46"/>
  <c r="D24" i="46"/>
  <c r="N23" i="46"/>
  <c r="O23" i="46" s="1"/>
  <c r="N22" i="46"/>
  <c r="O22" i="46" s="1"/>
  <c r="N21" i="46"/>
  <c r="O21" i="46" s="1"/>
  <c r="M20" i="46"/>
  <c r="L20" i="46"/>
  <c r="K20" i="46"/>
  <c r="J20" i="46"/>
  <c r="I20" i="46"/>
  <c r="H20" i="46"/>
  <c r="G20" i="46"/>
  <c r="F20" i="46"/>
  <c r="E20" i="46"/>
  <c r="D20" i="46"/>
  <c r="N19" i="46"/>
  <c r="O19" i="46" s="1"/>
  <c r="N18" i="46"/>
  <c r="O18" i="46"/>
  <c r="N17" i="46"/>
  <c r="O17" i="46" s="1"/>
  <c r="N16" i="46"/>
  <c r="O16" i="46" s="1"/>
  <c r="N15" i="46"/>
  <c r="O15" i="46"/>
  <c r="M14" i="46"/>
  <c r="L14" i="46"/>
  <c r="K14" i="46"/>
  <c r="J14" i="46"/>
  <c r="I14" i="46"/>
  <c r="H14" i="46"/>
  <c r="G14" i="46"/>
  <c r="F14" i="46"/>
  <c r="E14" i="46"/>
  <c r="D14" i="46"/>
  <c r="N13" i="46"/>
  <c r="O13" i="46"/>
  <c r="N12" i="46"/>
  <c r="O12" i="46" s="1"/>
  <c r="N11" i="46"/>
  <c r="O11" i="46" s="1"/>
  <c r="N10" i="46"/>
  <c r="O10" i="46"/>
  <c r="N9" i="46"/>
  <c r="O9" i="46" s="1"/>
  <c r="N8" i="46"/>
  <c r="O8" i="46" s="1"/>
  <c r="N7" i="46"/>
  <c r="O7" i="46"/>
  <c r="N6" i="46"/>
  <c r="O6" i="46" s="1"/>
  <c r="M5" i="46"/>
  <c r="L5" i="46"/>
  <c r="L37" i="46" s="1"/>
  <c r="K5" i="46"/>
  <c r="K37" i="46" s="1"/>
  <c r="J5" i="46"/>
  <c r="I5" i="46"/>
  <c r="H5" i="46"/>
  <c r="G5" i="46"/>
  <c r="F5" i="46"/>
  <c r="F37" i="46" s="1"/>
  <c r="E5" i="46"/>
  <c r="E37" i="46" s="1"/>
  <c r="D5" i="46"/>
  <c r="N34" i="45"/>
  <c r="O34" i="45" s="1"/>
  <c r="M33" i="45"/>
  <c r="L33" i="45"/>
  <c r="K33" i="45"/>
  <c r="J33" i="45"/>
  <c r="I33" i="45"/>
  <c r="H33" i="45"/>
  <c r="G33" i="45"/>
  <c r="F33" i="45"/>
  <c r="E33" i="45"/>
  <c r="D33" i="45"/>
  <c r="N32" i="45"/>
  <c r="O32" i="45" s="1"/>
  <c r="N31" i="45"/>
  <c r="O31" i="45" s="1"/>
  <c r="N30" i="45"/>
  <c r="O30" i="45" s="1"/>
  <c r="N29" i="45"/>
  <c r="O29" i="45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3" i="45" s="1"/>
  <c r="O23" i="45" s="1"/>
  <c r="N22" i="45"/>
  <c r="O22" i="45" s="1"/>
  <c r="N21" i="45"/>
  <c r="O21" i="45" s="1"/>
  <c r="M20" i="45"/>
  <c r="L20" i="45"/>
  <c r="K20" i="45"/>
  <c r="J20" i="45"/>
  <c r="J35" i="45" s="1"/>
  <c r="I20" i="45"/>
  <c r="H20" i="45"/>
  <c r="G20" i="45"/>
  <c r="F20" i="45"/>
  <c r="E20" i="45"/>
  <c r="D20" i="45"/>
  <c r="N19" i="45"/>
  <c r="O19" i="45" s="1"/>
  <c r="N18" i="45"/>
  <c r="O18" i="45" s="1"/>
  <c r="N17" i="45"/>
  <c r="O17" i="45" s="1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/>
  <c r="N6" i="45"/>
  <c r="O6" i="45" s="1"/>
  <c r="M5" i="45"/>
  <c r="L5" i="45"/>
  <c r="K5" i="45"/>
  <c r="K35" i="45" s="1"/>
  <c r="J5" i="45"/>
  <c r="I5" i="45"/>
  <c r="H5" i="45"/>
  <c r="G5" i="45"/>
  <c r="F5" i="45"/>
  <c r="E5" i="45"/>
  <c r="D5" i="45"/>
  <c r="N33" i="44"/>
  <c r="O33" i="44"/>
  <c r="M32" i="44"/>
  <c r="L32" i="44"/>
  <c r="K32" i="44"/>
  <c r="J32" i="44"/>
  <c r="I32" i="44"/>
  <c r="H32" i="44"/>
  <c r="G32" i="44"/>
  <c r="F32" i="44"/>
  <c r="E32" i="44"/>
  <c r="D32" i="44"/>
  <c r="N31" i="44"/>
  <c r="O31" i="44"/>
  <c r="N30" i="44"/>
  <c r="O30" i="44" s="1"/>
  <c r="N29" i="44"/>
  <c r="O29" i="44"/>
  <c r="N28" i="44"/>
  <c r="O28" i="44" s="1"/>
  <c r="N27" i="44"/>
  <c r="O27" i="44" s="1"/>
  <c r="M26" i="44"/>
  <c r="L26" i="44"/>
  <c r="K26" i="44"/>
  <c r="J26" i="44"/>
  <c r="I26" i="44"/>
  <c r="H26" i="44"/>
  <c r="G26" i="44"/>
  <c r="F26" i="44"/>
  <c r="E26" i="44"/>
  <c r="E34" i="44" s="1"/>
  <c r="D26" i="44"/>
  <c r="N25" i="44"/>
  <c r="O25" i="44" s="1"/>
  <c r="M24" i="44"/>
  <c r="L24" i="44"/>
  <c r="K24" i="44"/>
  <c r="J24" i="44"/>
  <c r="I24" i="44"/>
  <c r="N24" i="44" s="1"/>
  <c r="O24" i="44" s="1"/>
  <c r="H24" i="44"/>
  <c r="G24" i="44"/>
  <c r="F24" i="44"/>
  <c r="E24" i="44"/>
  <c r="D24" i="44"/>
  <c r="N23" i="44"/>
  <c r="O23" i="44" s="1"/>
  <c r="M22" i="44"/>
  <c r="L22" i="44"/>
  <c r="K22" i="44"/>
  <c r="J22" i="44"/>
  <c r="I22" i="44"/>
  <c r="N22" i="44" s="1"/>
  <c r="O22" i="44" s="1"/>
  <c r="H22" i="44"/>
  <c r="G22" i="44"/>
  <c r="F22" i="44"/>
  <c r="E22" i="44"/>
  <c r="D22" i="44"/>
  <c r="N21" i="44"/>
  <c r="O21" i="44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 s="1"/>
  <c r="N17" i="44"/>
  <c r="O17" i="44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/>
  <c r="N10" i="44"/>
  <c r="O10" i="44" s="1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33" i="43"/>
  <c r="O33" i="43" s="1"/>
  <c r="M32" i="43"/>
  <c r="L32" i="43"/>
  <c r="K32" i="43"/>
  <c r="J32" i="43"/>
  <c r="I32" i="43"/>
  <c r="H32" i="43"/>
  <c r="G32" i="43"/>
  <c r="F32" i="43"/>
  <c r="E32" i="43"/>
  <c r="D32" i="43"/>
  <c r="N31" i="43"/>
  <c r="O31" i="43" s="1"/>
  <c r="N30" i="43"/>
  <c r="O30" i="43" s="1"/>
  <c r="N29" i="43"/>
  <c r="O29" i="43" s="1"/>
  <c r="N28" i="43"/>
  <c r="O28" i="43" s="1"/>
  <c r="N27" i="43"/>
  <c r="O27" i="43"/>
  <c r="M26" i="43"/>
  <c r="L26" i="43"/>
  <c r="K26" i="43"/>
  <c r="J26" i="43"/>
  <c r="I26" i="43"/>
  <c r="H26" i="43"/>
  <c r="G26" i="43"/>
  <c r="F26" i="43"/>
  <c r="E26" i="43"/>
  <c r="D26" i="43"/>
  <c r="N25" i="43"/>
  <c r="O25" i="43"/>
  <c r="M24" i="43"/>
  <c r="L24" i="43"/>
  <c r="K24" i="43"/>
  <c r="J24" i="43"/>
  <c r="I24" i="43"/>
  <c r="H24" i="43"/>
  <c r="G24" i="43"/>
  <c r="F24" i="43"/>
  <c r="E24" i="43"/>
  <c r="D24" i="43"/>
  <c r="N23" i="43"/>
  <c r="O23" i="43"/>
  <c r="M22" i="43"/>
  <c r="L22" i="43"/>
  <c r="K22" i="43"/>
  <c r="J22" i="43"/>
  <c r="I22" i="43"/>
  <c r="H22" i="43"/>
  <c r="G22" i="43"/>
  <c r="F22" i="43"/>
  <c r="N22" i="43" s="1"/>
  <c r="O22" i="43" s="1"/>
  <c r="E22" i="43"/>
  <c r="D22" i="43"/>
  <c r="N21" i="43"/>
  <c r="O21" i="43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N18" i="43"/>
  <c r="O18" i="43" s="1"/>
  <c r="N17" i="43"/>
  <c r="O17" i="43" s="1"/>
  <c r="N16" i="43"/>
  <c r="O16" i="43" s="1"/>
  <c r="N15" i="43"/>
  <c r="O15" i="43"/>
  <c r="M14" i="43"/>
  <c r="L14" i="43"/>
  <c r="K14" i="43"/>
  <c r="J14" i="43"/>
  <c r="I14" i="43"/>
  <c r="H14" i="43"/>
  <c r="G14" i="43"/>
  <c r="F14" i="43"/>
  <c r="E14" i="43"/>
  <c r="D14" i="43"/>
  <c r="N13" i="43"/>
  <c r="O13" i="43"/>
  <c r="N12" i="43"/>
  <c r="O12" i="43" s="1"/>
  <c r="N11" i="43"/>
  <c r="O11" i="43"/>
  <c r="N10" i="43"/>
  <c r="O10" i="43" s="1"/>
  <c r="N9" i="43"/>
  <c r="O9" i="43" s="1"/>
  <c r="N8" i="43"/>
  <c r="O8" i="43" s="1"/>
  <c r="N7" i="43"/>
  <c r="O7" i="43"/>
  <c r="N6" i="43"/>
  <c r="O6" i="43" s="1"/>
  <c r="M5" i="43"/>
  <c r="L5" i="43"/>
  <c r="L34" i="43" s="1"/>
  <c r="K5" i="43"/>
  <c r="K34" i="43" s="1"/>
  <c r="J5" i="43"/>
  <c r="J34" i="43" s="1"/>
  <c r="I5" i="43"/>
  <c r="I34" i="43" s="1"/>
  <c r="H5" i="43"/>
  <c r="G5" i="43"/>
  <c r="F5" i="43"/>
  <c r="E5" i="43"/>
  <c r="E34" i="43" s="1"/>
  <c r="D5" i="43"/>
  <c r="N35" i="42"/>
  <c r="O35" i="42" s="1"/>
  <c r="N34" i="42"/>
  <c r="O34" i="42" s="1"/>
  <c r="N33" i="42"/>
  <c r="O33" i="42"/>
  <c r="M32" i="42"/>
  <c r="L32" i="42"/>
  <c r="K32" i="42"/>
  <c r="J32" i="42"/>
  <c r="I32" i="42"/>
  <c r="H32" i="42"/>
  <c r="G32" i="42"/>
  <c r="F32" i="42"/>
  <c r="E32" i="42"/>
  <c r="D32" i="42"/>
  <c r="N32" i="42" s="1"/>
  <c r="O32" i="42" s="1"/>
  <c r="N31" i="42"/>
  <c r="O31" i="42" s="1"/>
  <c r="N30" i="42"/>
  <c r="O30" i="42" s="1"/>
  <c r="N29" i="42"/>
  <c r="O29" i="42" s="1"/>
  <c r="N28" i="42"/>
  <c r="O28" i="42" s="1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8" i="42"/>
  <c r="O18" i="42" s="1"/>
  <c r="N17" i="42"/>
  <c r="O17" i="42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H36" i="42" s="1"/>
  <c r="G5" i="42"/>
  <c r="F5" i="42"/>
  <c r="E5" i="42"/>
  <c r="D5" i="42"/>
  <c r="N34" i="41"/>
  <c r="O34" i="41" s="1"/>
  <c r="N33" i="41"/>
  <c r="O33" i="41" s="1"/>
  <c r="M32" i="41"/>
  <c r="L32" i="41"/>
  <c r="K32" i="41"/>
  <c r="J32" i="41"/>
  <c r="I32" i="41"/>
  <c r="H32" i="41"/>
  <c r="G32" i="41"/>
  <c r="F32" i="41"/>
  <c r="E32" i="41"/>
  <c r="D32" i="41"/>
  <c r="N31" i="41"/>
  <c r="O31" i="41" s="1"/>
  <c r="N30" i="41"/>
  <c r="O30" i="41" s="1"/>
  <c r="N29" i="41"/>
  <c r="O29" i="41" s="1"/>
  <c r="N28" i="41"/>
  <c r="O28" i="41" s="1"/>
  <c r="N27" i="41"/>
  <c r="O27" i="41" s="1"/>
  <c r="M26" i="41"/>
  <c r="L26" i="41"/>
  <c r="K26" i="41"/>
  <c r="J26" i="41"/>
  <c r="I26" i="41"/>
  <c r="H26" i="41"/>
  <c r="G26" i="41"/>
  <c r="F26" i="41"/>
  <c r="E26" i="41"/>
  <c r="D26" i="41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2" i="41" s="1"/>
  <c r="O22" i="41" s="1"/>
  <c r="N21" i="41"/>
  <c r="O21" i="41" s="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9" i="41" s="1"/>
  <c r="O19" i="41" s="1"/>
  <c r="N18" i="41"/>
  <c r="O18" i="41" s="1"/>
  <c r="N17" i="41"/>
  <c r="O17" i="41" s="1"/>
  <c r="N16" i="41"/>
  <c r="O16" i="41"/>
  <c r="N15" i="41"/>
  <c r="O15" i="41" s="1"/>
  <c r="M14" i="41"/>
  <c r="L14" i="41"/>
  <c r="K14" i="41"/>
  <c r="N14" i="41" s="1"/>
  <c r="O14" i="41" s="1"/>
  <c r="J14" i="41"/>
  <c r="I14" i="41"/>
  <c r="H14" i="41"/>
  <c r="G14" i="41"/>
  <c r="F14" i="41"/>
  <c r="E14" i="41"/>
  <c r="D14" i="41"/>
  <c r="N13" i="41"/>
  <c r="O13" i="41" s="1"/>
  <c r="N12" i="41"/>
  <c r="O12" i="4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E35" i="41" s="1"/>
  <c r="D5" i="41"/>
  <c r="N33" i="40"/>
  <c r="O33" i="40" s="1"/>
  <c r="M32" i="40"/>
  <c r="L32" i="40"/>
  <c r="K32" i="40"/>
  <c r="J32" i="40"/>
  <c r="I32" i="40"/>
  <c r="H32" i="40"/>
  <c r="G32" i="40"/>
  <c r="F32" i="40"/>
  <c r="E32" i="40"/>
  <c r="D32" i="40"/>
  <c r="N31" i="40"/>
  <c r="O31" i="40" s="1"/>
  <c r="N30" i="40"/>
  <c r="O30" i="40" s="1"/>
  <c r="N29" i="40"/>
  <c r="O29" i="40" s="1"/>
  <c r="N28" i="40"/>
  <c r="O28" i="40" s="1"/>
  <c r="N27" i="40"/>
  <c r="O27" i="40" s="1"/>
  <c r="M26" i="40"/>
  <c r="L26" i="40"/>
  <c r="K26" i="40"/>
  <c r="J26" i="40"/>
  <c r="I26" i="40"/>
  <c r="H26" i="40"/>
  <c r="G26" i="40"/>
  <c r="F26" i="40"/>
  <c r="E26" i="40"/>
  <c r="D26" i="40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N20" i="40"/>
  <c r="O20" i="40"/>
  <c r="M19" i="40"/>
  <c r="L19" i="40"/>
  <c r="K19" i="40"/>
  <c r="J19" i="40"/>
  <c r="I19" i="40"/>
  <c r="H19" i="40"/>
  <c r="G19" i="40"/>
  <c r="F19" i="40"/>
  <c r="E19" i="40"/>
  <c r="N19" i="40" s="1"/>
  <c r="O19" i="40" s="1"/>
  <c r="D19" i="40"/>
  <c r="N18" i="40"/>
  <c r="O18" i="40" s="1"/>
  <c r="N17" i="40"/>
  <c r="O17" i="40" s="1"/>
  <c r="N16" i="40"/>
  <c r="O16" i="40" s="1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N11" i="40"/>
  <c r="O11" i="40" s="1"/>
  <c r="N10" i="40"/>
  <c r="O10" i="40"/>
  <c r="N9" i="40"/>
  <c r="O9" i="40" s="1"/>
  <c r="N8" i="40"/>
  <c r="O8" i="40" s="1"/>
  <c r="N7" i="40"/>
  <c r="O7" i="40" s="1"/>
  <c r="N6" i="40"/>
  <c r="O6" i="40" s="1"/>
  <c r="M5" i="40"/>
  <c r="L5" i="40"/>
  <c r="K5" i="40"/>
  <c r="K34" i="40" s="1"/>
  <c r="J5" i="40"/>
  <c r="I5" i="40"/>
  <c r="I34" i="40" s="1"/>
  <c r="H5" i="40"/>
  <c r="G5" i="40"/>
  <c r="F5" i="40"/>
  <c r="E5" i="40"/>
  <c r="D5" i="40"/>
  <c r="D34" i="40" s="1"/>
  <c r="N35" i="39"/>
  <c r="O35" i="39" s="1"/>
  <c r="N34" i="39"/>
  <c r="O34" i="39" s="1"/>
  <c r="N33" i="39"/>
  <c r="O33" i="39" s="1"/>
  <c r="M32" i="39"/>
  <c r="L32" i="39"/>
  <c r="K32" i="39"/>
  <c r="J32" i="39"/>
  <c r="I32" i="39"/>
  <c r="H32" i="39"/>
  <c r="G32" i="39"/>
  <c r="F32" i="39"/>
  <c r="E32" i="39"/>
  <c r="D32" i="39"/>
  <c r="N31" i="39"/>
  <c r="O31" i="39" s="1"/>
  <c r="N30" i="39"/>
  <c r="O30" i="39" s="1"/>
  <c r="N29" i="39"/>
  <c r="O29" i="39"/>
  <c r="N28" i="39"/>
  <c r="O28" i="39" s="1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1" i="39"/>
  <c r="O21" i="39" s="1"/>
  <c r="N20" i="39"/>
  <c r="O20" i="39" s="1"/>
  <c r="M19" i="39"/>
  <c r="L19" i="39"/>
  <c r="K19" i="39"/>
  <c r="J19" i="39"/>
  <c r="I19" i="39"/>
  <c r="H19" i="39"/>
  <c r="G19" i="39"/>
  <c r="F19" i="39"/>
  <c r="E19" i="39"/>
  <c r="D19" i="39"/>
  <c r="N18" i="39"/>
  <c r="O18" i="39" s="1"/>
  <c r="N17" i="39"/>
  <c r="O17" i="39" s="1"/>
  <c r="N16" i="39"/>
  <c r="O16" i="39" s="1"/>
  <c r="N15" i="39"/>
  <c r="O15" i="39"/>
  <c r="M14" i="39"/>
  <c r="L14" i="39"/>
  <c r="K14" i="39"/>
  <c r="K36" i="39" s="1"/>
  <c r="J14" i="39"/>
  <c r="I14" i="39"/>
  <c r="H14" i="39"/>
  <c r="G14" i="39"/>
  <c r="F14" i="39"/>
  <c r="E14" i="39"/>
  <c r="D14" i="39"/>
  <c r="N13" i="39"/>
  <c r="O13" i="39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/>
  <c r="N6" i="39"/>
  <c r="O6" i="39" s="1"/>
  <c r="M5" i="39"/>
  <c r="L5" i="39"/>
  <c r="L36" i="39"/>
  <c r="K5" i="39"/>
  <c r="J5" i="39"/>
  <c r="I5" i="39"/>
  <c r="H5" i="39"/>
  <c r="H36" i="39"/>
  <c r="G5" i="39"/>
  <c r="F5" i="39"/>
  <c r="E5" i="39"/>
  <c r="D5" i="39"/>
  <c r="D36" i="39" s="1"/>
  <c r="N35" i="38"/>
  <c r="O35" i="38" s="1"/>
  <c r="N34" i="38"/>
  <c r="O34" i="38" s="1"/>
  <c r="N33" i="38"/>
  <c r="O33" i="38" s="1"/>
  <c r="M32" i="38"/>
  <c r="L32" i="38"/>
  <c r="K32" i="38"/>
  <c r="J32" i="38"/>
  <c r="I32" i="38"/>
  <c r="H32" i="38"/>
  <c r="G32" i="38"/>
  <c r="F32" i="38"/>
  <c r="E32" i="38"/>
  <c r="D32" i="38"/>
  <c r="D36" i="38" s="1"/>
  <c r="N31" i="38"/>
  <c r="O31" i="38" s="1"/>
  <c r="N30" i="38"/>
  <c r="O30" i="38" s="1"/>
  <c r="N29" i="38"/>
  <c r="O29" i="38" s="1"/>
  <c r="N28" i="38"/>
  <c r="O28" i="38"/>
  <c r="N27" i="38"/>
  <c r="O27" i="38" s="1"/>
  <c r="M26" i="38"/>
  <c r="L26" i="38"/>
  <c r="K26" i="38"/>
  <c r="J26" i="38"/>
  <c r="I26" i="38"/>
  <c r="H26" i="38"/>
  <c r="G26" i="38"/>
  <c r="G36" i="38" s="1"/>
  <c r="F26" i="38"/>
  <c r="E26" i="38"/>
  <c r="D26" i="38"/>
  <c r="N25" i="38"/>
  <c r="O25" i="38" s="1"/>
  <c r="M24" i="38"/>
  <c r="L24" i="38"/>
  <c r="K24" i="38"/>
  <c r="J24" i="38"/>
  <c r="I24" i="38"/>
  <c r="H24" i="38"/>
  <c r="G24" i="38"/>
  <c r="F24" i="38"/>
  <c r="E24" i="38"/>
  <c r="D24" i="38"/>
  <c r="N23" i="38"/>
  <c r="O23" i="38" s="1"/>
  <c r="M22" i="38"/>
  <c r="L22" i="38"/>
  <c r="K22" i="38"/>
  <c r="J22" i="38"/>
  <c r="I22" i="38"/>
  <c r="H22" i="38"/>
  <c r="G22" i="38"/>
  <c r="F22" i="38"/>
  <c r="E22" i="38"/>
  <c r="D22" i="38"/>
  <c r="N21" i="38"/>
  <c r="O21" i="38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9" i="38" s="1"/>
  <c r="O19" i="38" s="1"/>
  <c r="N18" i="38"/>
  <c r="O18" i="38" s="1"/>
  <c r="N17" i="38"/>
  <c r="O17" i="38" s="1"/>
  <c r="N16" i="38"/>
  <c r="O16" i="38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/>
  <c r="N6" i="38"/>
  <c r="O6" i="38" s="1"/>
  <c r="M5" i="38"/>
  <c r="M36" i="38" s="1"/>
  <c r="L5" i="38"/>
  <c r="L36" i="38" s="1"/>
  <c r="K5" i="38"/>
  <c r="J5" i="38"/>
  <c r="I5" i="38"/>
  <c r="H5" i="38"/>
  <c r="G5" i="38"/>
  <c r="F5" i="38"/>
  <c r="F36" i="38" s="1"/>
  <c r="E5" i="38"/>
  <c r="D5" i="38"/>
  <c r="N35" i="37"/>
  <c r="O35" i="37" s="1"/>
  <c r="N34" i="37"/>
  <c r="O34" i="37" s="1"/>
  <c r="N33" i="37"/>
  <c r="O33" i="37" s="1"/>
  <c r="M32" i="37"/>
  <c r="L32" i="37"/>
  <c r="K32" i="37"/>
  <c r="J32" i="37"/>
  <c r="I32" i="37"/>
  <c r="H32" i="37"/>
  <c r="G32" i="37"/>
  <c r="F32" i="37"/>
  <c r="F36" i="37" s="1"/>
  <c r="E32" i="37"/>
  <c r="D32" i="37"/>
  <c r="N32" i="37" s="1"/>
  <c r="O32" i="37" s="1"/>
  <c r="N31" i="37"/>
  <c r="O31" i="37" s="1"/>
  <c r="N30" i="37"/>
  <c r="O30" i="37" s="1"/>
  <c r="N29" i="37"/>
  <c r="O29" i="37" s="1"/>
  <c r="N28" i="37"/>
  <c r="O28" i="37" s="1"/>
  <c r="N27" i="37"/>
  <c r="O27" i="37" s="1"/>
  <c r="M26" i="37"/>
  <c r="L26" i="37"/>
  <c r="K26" i="37"/>
  <c r="J26" i="37"/>
  <c r="I26" i="37"/>
  <c r="H26" i="37"/>
  <c r="N26" i="37" s="1"/>
  <c r="O26" i="37" s="1"/>
  <c r="G26" i="37"/>
  <c r="F26" i="37"/>
  <c r="E26" i="37"/>
  <c r="D26" i="37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1" i="37"/>
  <c r="O21" i="37" s="1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8" i="37"/>
  <c r="O18" i="37"/>
  <c r="N17" i="37"/>
  <c r="O17" i="37" s="1"/>
  <c r="N16" i="37"/>
  <c r="O16" i="37" s="1"/>
  <c r="N15" i="37"/>
  <c r="O15" i="37" s="1"/>
  <c r="M14" i="37"/>
  <c r="L14" i="37"/>
  <c r="K14" i="37"/>
  <c r="K36" i="37" s="1"/>
  <c r="J14" i="37"/>
  <c r="I14" i="37"/>
  <c r="H14" i="37"/>
  <c r="G14" i="37"/>
  <c r="F14" i="37"/>
  <c r="E14" i="37"/>
  <c r="D14" i="37"/>
  <c r="N13" i="37"/>
  <c r="O13" i="37" s="1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N33" i="36"/>
  <c r="O33" i="36" s="1"/>
  <c r="N32" i="36"/>
  <c r="O32" i="36" s="1"/>
  <c r="M31" i="36"/>
  <c r="L31" i="36"/>
  <c r="K31" i="36"/>
  <c r="J31" i="36"/>
  <c r="I31" i="36"/>
  <c r="H31" i="36"/>
  <c r="G31" i="36"/>
  <c r="F31" i="36"/>
  <c r="E31" i="36"/>
  <c r="D31" i="36"/>
  <c r="N30" i="36"/>
  <c r="O30" i="36"/>
  <c r="N29" i="36"/>
  <c r="O29" i="36" s="1"/>
  <c r="N28" i="36"/>
  <c r="O28" i="36" s="1"/>
  <c r="N27" i="36"/>
  <c r="O27" i="36" s="1"/>
  <c r="M26" i="36"/>
  <c r="L26" i="36"/>
  <c r="K26" i="36"/>
  <c r="J26" i="36"/>
  <c r="I26" i="36"/>
  <c r="H26" i="36"/>
  <c r="G26" i="36"/>
  <c r="F26" i="36"/>
  <c r="E26" i="36"/>
  <c r="D26" i="36"/>
  <c r="D34" i="36" s="1"/>
  <c r="N25" i="36"/>
  <c r="O25" i="36" s="1"/>
  <c r="M24" i="36"/>
  <c r="L24" i="36"/>
  <c r="K24" i="36"/>
  <c r="J24" i="36"/>
  <c r="I24" i="36"/>
  <c r="H24" i="36"/>
  <c r="G24" i="36"/>
  <c r="F24" i="36"/>
  <c r="E24" i="36"/>
  <c r="D24" i="36"/>
  <c r="N23" i="36"/>
  <c r="O23" i="36" s="1"/>
  <c r="M22" i="36"/>
  <c r="L22" i="36"/>
  <c r="K22" i="36"/>
  <c r="J22" i="36"/>
  <c r="I22" i="36"/>
  <c r="H22" i="36"/>
  <c r="G22" i="36"/>
  <c r="F22" i="36"/>
  <c r="E22" i="36"/>
  <c r="D22" i="36"/>
  <c r="N21" i="36"/>
  <c r="O21" i="36" s="1"/>
  <c r="N20" i="36"/>
  <c r="O20" i="36"/>
  <c r="M19" i="36"/>
  <c r="M34" i="36" s="1"/>
  <c r="L19" i="36"/>
  <c r="K19" i="36"/>
  <c r="J19" i="36"/>
  <c r="I19" i="36"/>
  <c r="H19" i="36"/>
  <c r="G19" i="36"/>
  <c r="F19" i="36"/>
  <c r="E19" i="36"/>
  <c r="D19" i="36"/>
  <c r="N18" i="36"/>
  <c r="O18" i="36" s="1"/>
  <c r="N17" i="36"/>
  <c r="O17" i="36" s="1"/>
  <c r="N16" i="36"/>
  <c r="O16" i="36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 s="1"/>
  <c r="N11" i="36"/>
  <c r="O11" i="36"/>
  <c r="N10" i="36"/>
  <c r="O10" i="36" s="1"/>
  <c r="N9" i="36"/>
  <c r="O9" i="36"/>
  <c r="N8" i="36"/>
  <c r="O8" i="36" s="1"/>
  <c r="N7" i="36"/>
  <c r="O7" i="36" s="1"/>
  <c r="N6" i="36"/>
  <c r="O6" i="36" s="1"/>
  <c r="M5" i="36"/>
  <c r="L5" i="36"/>
  <c r="L34" i="36" s="1"/>
  <c r="K5" i="36"/>
  <c r="K34" i="36" s="1"/>
  <c r="J5" i="36"/>
  <c r="N5" i="36" s="1"/>
  <c r="O5" i="36" s="1"/>
  <c r="I5" i="36"/>
  <c r="H5" i="36"/>
  <c r="G5" i="36"/>
  <c r="F5" i="36"/>
  <c r="E5" i="36"/>
  <c r="D5" i="36"/>
  <c r="N32" i="35"/>
  <c r="O32" i="35"/>
  <c r="M31" i="35"/>
  <c r="L31" i="35"/>
  <c r="K31" i="35"/>
  <c r="J31" i="35"/>
  <c r="I31" i="35"/>
  <c r="H31" i="35"/>
  <c r="G31" i="35"/>
  <c r="F31" i="35"/>
  <c r="E31" i="35"/>
  <c r="D31" i="35"/>
  <c r="N31" i="35"/>
  <c r="O31" i="35" s="1"/>
  <c r="N30" i="35"/>
  <c r="O30" i="35" s="1"/>
  <c r="N29" i="35"/>
  <c r="O29" i="35" s="1"/>
  <c r="N28" i="35"/>
  <c r="O28" i="35" s="1"/>
  <c r="N27" i="35"/>
  <c r="O27" i="35" s="1"/>
  <c r="M26" i="35"/>
  <c r="L26" i="35"/>
  <c r="K26" i="35"/>
  <c r="J26" i="35"/>
  <c r="I26" i="35"/>
  <c r="H26" i="35"/>
  <c r="G26" i="35"/>
  <c r="F26" i="35"/>
  <c r="E26" i="35"/>
  <c r="D26" i="35"/>
  <c r="N25" i="35"/>
  <c r="O25" i="35" s="1"/>
  <c r="M24" i="35"/>
  <c r="L24" i="35"/>
  <c r="K24" i="35"/>
  <c r="J24" i="35"/>
  <c r="I24" i="35"/>
  <c r="H24" i="35"/>
  <c r="G24" i="35"/>
  <c r="F24" i="35"/>
  <c r="E24" i="35"/>
  <c r="D24" i="35"/>
  <c r="N23" i="35"/>
  <c r="O23" i="35" s="1"/>
  <c r="M22" i="35"/>
  <c r="L22" i="35"/>
  <c r="K22" i="35"/>
  <c r="J22" i="35"/>
  <c r="I22" i="35"/>
  <c r="H22" i="35"/>
  <c r="N22" i="35" s="1"/>
  <c r="O22" i="35" s="1"/>
  <c r="G22" i="35"/>
  <c r="F22" i="35"/>
  <c r="E22" i="35"/>
  <c r="D22" i="35"/>
  <c r="N21" i="35"/>
  <c r="O21" i="35"/>
  <c r="N20" i="35"/>
  <c r="O20" i="35" s="1"/>
  <c r="M19" i="35"/>
  <c r="L19" i="35"/>
  <c r="K19" i="35"/>
  <c r="J19" i="35"/>
  <c r="I19" i="35"/>
  <c r="H19" i="35"/>
  <c r="G19" i="35"/>
  <c r="F19" i="35"/>
  <c r="E19" i="35"/>
  <c r="D19" i="35"/>
  <c r="N19" i="35" s="1"/>
  <c r="O19" i="35" s="1"/>
  <c r="N18" i="35"/>
  <c r="O18" i="35" s="1"/>
  <c r="N17" i="35"/>
  <c r="O17" i="35" s="1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 s="1"/>
  <c r="N11" i="35"/>
  <c r="O11" i="35" s="1"/>
  <c r="N10" i="35"/>
  <c r="O10" i="35"/>
  <c r="N9" i="35"/>
  <c r="O9" i="35" s="1"/>
  <c r="N8" i="35"/>
  <c r="O8" i="35" s="1"/>
  <c r="N7" i="35"/>
  <c r="O7" i="35" s="1"/>
  <c r="N6" i="35"/>
  <c r="O6" i="35" s="1"/>
  <c r="M5" i="35"/>
  <c r="M33" i="35" s="1"/>
  <c r="L5" i="35"/>
  <c r="K5" i="35"/>
  <c r="K33" i="35" s="1"/>
  <c r="J5" i="35"/>
  <c r="I5" i="35"/>
  <c r="H5" i="35"/>
  <c r="G5" i="35"/>
  <c r="F5" i="35"/>
  <c r="E5" i="35"/>
  <c r="D5" i="35"/>
  <c r="N34" i="34"/>
  <c r="O34" i="34" s="1"/>
  <c r="N33" i="34"/>
  <c r="O33" i="34" s="1"/>
  <c r="M32" i="34"/>
  <c r="L32" i="34"/>
  <c r="K32" i="34"/>
  <c r="J32" i="34"/>
  <c r="I32" i="34"/>
  <c r="H32" i="34"/>
  <c r="G32" i="34"/>
  <c r="F32" i="34"/>
  <c r="E32" i="34"/>
  <c r="D32" i="34"/>
  <c r="N31" i="34"/>
  <c r="O31" i="34" s="1"/>
  <c r="N30" i="34"/>
  <c r="O30" i="34" s="1"/>
  <c r="N29" i="34"/>
  <c r="O29" i="34" s="1"/>
  <c r="N28" i="34"/>
  <c r="O28" i="34" s="1"/>
  <c r="N27" i="34"/>
  <c r="O27" i="34" s="1"/>
  <c r="M26" i="34"/>
  <c r="M35" i="34" s="1"/>
  <c r="L26" i="34"/>
  <c r="K26" i="34"/>
  <c r="J26" i="34"/>
  <c r="I26" i="34"/>
  <c r="H26" i="34"/>
  <c r="G26" i="34"/>
  <c r="F26" i="34"/>
  <c r="E26" i="34"/>
  <c r="D26" i="34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3" i="34"/>
  <c r="O23" i="34" s="1"/>
  <c r="M22" i="34"/>
  <c r="L22" i="34"/>
  <c r="K22" i="34"/>
  <c r="J22" i="34"/>
  <c r="I22" i="34"/>
  <c r="I35" i="34" s="1"/>
  <c r="H22" i="34"/>
  <c r="G22" i="34"/>
  <c r="F22" i="34"/>
  <c r="E22" i="34"/>
  <c r="D22" i="34"/>
  <c r="N21" i="34"/>
  <c r="O21" i="34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9" i="34" s="1"/>
  <c r="O19" i="34" s="1"/>
  <c r="N18" i="34"/>
  <c r="O18" i="34" s="1"/>
  <c r="N17" i="34"/>
  <c r="O17" i="34" s="1"/>
  <c r="N16" i="34"/>
  <c r="O16" i="34" s="1"/>
  <c r="N15" i="34"/>
  <c r="O15" i="34" s="1"/>
  <c r="M14" i="34"/>
  <c r="L14" i="34"/>
  <c r="K14" i="34"/>
  <c r="J14" i="34"/>
  <c r="N14" i="34" s="1"/>
  <c r="O14" i="34" s="1"/>
  <c r="I14" i="34"/>
  <c r="H14" i="34"/>
  <c r="G14" i="34"/>
  <c r="F14" i="34"/>
  <c r="E14" i="34"/>
  <c r="D14" i="34"/>
  <c r="N13" i="34"/>
  <c r="O13" i="34" s="1"/>
  <c r="N12" i="34"/>
  <c r="O12" i="34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D5" i="34"/>
  <c r="E32" i="33"/>
  <c r="F32" i="33"/>
  <c r="G32" i="33"/>
  <c r="H32" i="33"/>
  <c r="I32" i="33"/>
  <c r="J32" i="33"/>
  <c r="N32" i="33" s="1"/>
  <c r="O32" i="33" s="1"/>
  <c r="K32" i="33"/>
  <c r="L32" i="33"/>
  <c r="M32" i="33"/>
  <c r="D32" i="33"/>
  <c r="E26" i="33"/>
  <c r="N26" i="33" s="1"/>
  <c r="O26" i="33" s="1"/>
  <c r="F26" i="33"/>
  <c r="F35" i="33" s="1"/>
  <c r="G26" i="33"/>
  <c r="H26" i="33"/>
  <c r="I26" i="33"/>
  <c r="J26" i="33"/>
  <c r="K26" i="33"/>
  <c r="L26" i="33"/>
  <c r="M26" i="33"/>
  <c r="E24" i="33"/>
  <c r="F24" i="33"/>
  <c r="G24" i="33"/>
  <c r="H24" i="33"/>
  <c r="I24" i="33"/>
  <c r="J24" i="33"/>
  <c r="K24" i="33"/>
  <c r="L24" i="33"/>
  <c r="M24" i="33"/>
  <c r="E22" i="33"/>
  <c r="F22" i="33"/>
  <c r="G22" i="33"/>
  <c r="H22" i="33"/>
  <c r="I22" i="33"/>
  <c r="J22" i="33"/>
  <c r="K22" i="33"/>
  <c r="L22" i="33"/>
  <c r="M22" i="33"/>
  <c r="E19" i="33"/>
  <c r="F19" i="33"/>
  <c r="G19" i="33"/>
  <c r="H19" i="33"/>
  <c r="I19" i="33"/>
  <c r="J19" i="33"/>
  <c r="K19" i="33"/>
  <c r="N19" i="33"/>
  <c r="O19" i="33"/>
  <c r="L19" i="33"/>
  <c r="M19" i="33"/>
  <c r="E14" i="33"/>
  <c r="F14" i="33"/>
  <c r="G14" i="33"/>
  <c r="H14" i="33"/>
  <c r="I14" i="33"/>
  <c r="J14" i="33"/>
  <c r="K14" i="33"/>
  <c r="L14" i="33"/>
  <c r="M14" i="33"/>
  <c r="M35" i="33"/>
  <c r="E5" i="33"/>
  <c r="F5" i="33"/>
  <c r="G5" i="33"/>
  <c r="G35" i="33" s="1"/>
  <c r="H5" i="33"/>
  <c r="I5" i="33"/>
  <c r="J5" i="33"/>
  <c r="J35" i="33" s="1"/>
  <c r="K5" i="33"/>
  <c r="K35" i="33" s="1"/>
  <c r="L5" i="33"/>
  <c r="M5" i="33"/>
  <c r="D26" i="33"/>
  <c r="D22" i="33"/>
  <c r="D19" i="33"/>
  <c r="D14" i="33"/>
  <c r="N14" i="33" s="1"/>
  <c r="O14" i="33" s="1"/>
  <c r="D5" i="33"/>
  <c r="N5" i="33" s="1"/>
  <c r="O5" i="33" s="1"/>
  <c r="N34" i="33"/>
  <c r="O34" i="33" s="1"/>
  <c r="N33" i="33"/>
  <c r="O33" i="33" s="1"/>
  <c r="N27" i="33"/>
  <c r="O27" i="33"/>
  <c r="N28" i="33"/>
  <c r="O28" i="33" s="1"/>
  <c r="N29" i="33"/>
  <c r="O29" i="33" s="1"/>
  <c r="N30" i="33"/>
  <c r="O30" i="33" s="1"/>
  <c r="N31" i="33"/>
  <c r="O31" i="33" s="1"/>
  <c r="D24" i="33"/>
  <c r="N25" i="33"/>
  <c r="O25" i="33" s="1"/>
  <c r="N23" i="33"/>
  <c r="O23" i="33" s="1"/>
  <c r="N16" i="33"/>
  <c r="O16" i="33" s="1"/>
  <c r="N17" i="33"/>
  <c r="O17" i="33" s="1"/>
  <c r="N18" i="33"/>
  <c r="O18" i="33" s="1"/>
  <c r="N7" i="33"/>
  <c r="O7" i="33" s="1"/>
  <c r="N8" i="33"/>
  <c r="O8" i="33" s="1"/>
  <c r="N9" i="33"/>
  <c r="O9" i="33" s="1"/>
  <c r="N10" i="33"/>
  <c r="O10" i="33" s="1"/>
  <c r="N11" i="33"/>
  <c r="O11" i="33" s="1"/>
  <c r="N12" i="33"/>
  <c r="O12" i="33" s="1"/>
  <c r="N13" i="33"/>
  <c r="O13" i="33" s="1"/>
  <c r="N6" i="33"/>
  <c r="O6" i="33" s="1"/>
  <c r="N20" i="33"/>
  <c r="O20" i="33" s="1"/>
  <c r="N21" i="33"/>
  <c r="O21" i="33" s="1"/>
  <c r="N15" i="33"/>
  <c r="O15" i="33" s="1"/>
  <c r="G35" i="34"/>
  <c r="I35" i="33"/>
  <c r="N19" i="44"/>
  <c r="O19" i="44" s="1"/>
  <c r="L35" i="45" l="1"/>
  <c r="N5" i="35"/>
  <c r="O5" i="35" s="1"/>
  <c r="N19" i="36"/>
  <c r="O19" i="36" s="1"/>
  <c r="H35" i="34"/>
  <c r="I33" i="35"/>
  <c r="I34" i="36"/>
  <c r="H36" i="37"/>
  <c r="J36" i="38"/>
  <c r="F36" i="42"/>
  <c r="N19" i="42"/>
  <c r="O19" i="42" s="1"/>
  <c r="G34" i="43"/>
  <c r="G34" i="44"/>
  <c r="N25" i="45"/>
  <c r="O25" i="45" s="1"/>
  <c r="N28" i="46"/>
  <c r="O28" i="46" s="1"/>
  <c r="N35" i="46"/>
  <c r="O35" i="46" s="1"/>
  <c r="K35" i="41"/>
  <c r="L35" i="41"/>
  <c r="N22" i="33"/>
  <c r="O22" i="33" s="1"/>
  <c r="J34" i="36"/>
  <c r="I36" i="37"/>
  <c r="J36" i="37"/>
  <c r="N14" i="38"/>
  <c r="O14" i="38" s="1"/>
  <c r="G36" i="39"/>
  <c r="D35" i="41"/>
  <c r="N5" i="42"/>
  <c r="O5" i="42" s="1"/>
  <c r="N24" i="42"/>
  <c r="O24" i="42" s="1"/>
  <c r="H34" i="43"/>
  <c r="H34" i="44"/>
  <c r="D35" i="45"/>
  <c r="D37" i="46"/>
  <c r="I34" i="44"/>
  <c r="L33" i="35"/>
  <c r="N5" i="39"/>
  <c r="O5" i="39" s="1"/>
  <c r="F35" i="41"/>
  <c r="N14" i="43"/>
  <c r="O14" i="43" s="1"/>
  <c r="F35" i="45"/>
  <c r="N35" i="45" s="1"/>
  <c r="O35" i="45" s="1"/>
  <c r="N24" i="35"/>
  <c r="O24" i="35" s="1"/>
  <c r="N31" i="36"/>
  <c r="O31" i="36" s="1"/>
  <c r="G35" i="41"/>
  <c r="N14" i="46"/>
  <c r="O14" i="46" s="1"/>
  <c r="E35" i="45"/>
  <c r="N24" i="38"/>
  <c r="O24" i="38" s="1"/>
  <c r="N14" i="40"/>
  <c r="O14" i="40" s="1"/>
  <c r="J34" i="44"/>
  <c r="N22" i="34"/>
  <c r="O22" i="34" s="1"/>
  <c r="L36" i="37"/>
  <c r="K34" i="44"/>
  <c r="G37" i="46"/>
  <c r="N37" i="46" s="1"/>
  <c r="O37" i="46" s="1"/>
  <c r="N5" i="46"/>
  <c r="O5" i="46" s="1"/>
  <c r="H35" i="41"/>
  <c r="K36" i="42"/>
  <c r="L34" i="44"/>
  <c r="D35" i="33"/>
  <c r="N24" i="40"/>
  <c r="O24" i="40" s="1"/>
  <c r="I35" i="41"/>
  <c r="L36" i="42"/>
  <c r="M34" i="44"/>
  <c r="I35" i="45"/>
  <c r="I37" i="46"/>
  <c r="H37" i="46"/>
  <c r="N20" i="46"/>
  <c r="O20" i="46" s="1"/>
  <c r="E37" i="47"/>
  <c r="O24" i="47"/>
  <c r="P24" i="47" s="1"/>
  <c r="N24" i="39"/>
  <c r="O24" i="39" s="1"/>
  <c r="E34" i="40"/>
  <c r="J36" i="42"/>
  <c r="G35" i="45"/>
  <c r="E35" i="33"/>
  <c r="M36" i="37"/>
  <c r="F34" i="40"/>
  <c r="H35" i="45"/>
  <c r="H34" i="40"/>
  <c r="N34" i="40" s="1"/>
  <c r="O34" i="40" s="1"/>
  <c r="J35" i="41"/>
  <c r="M36" i="42"/>
  <c r="N24" i="43"/>
  <c r="O24" i="43" s="1"/>
  <c r="N32" i="43"/>
  <c r="O32" i="43" s="1"/>
  <c r="J37" i="46"/>
  <c r="F37" i="47"/>
  <c r="O37" i="47" s="1"/>
  <c r="P37" i="47" s="1"/>
  <c r="O35" i="47"/>
  <c r="P35" i="47" s="1"/>
  <c r="N5" i="41"/>
  <c r="O5" i="41" s="1"/>
  <c r="N26" i="41"/>
  <c r="O26" i="41" s="1"/>
  <c r="M35" i="45"/>
  <c r="N14" i="45"/>
  <c r="O14" i="45" s="1"/>
  <c r="N33" i="45"/>
  <c r="O33" i="45" s="1"/>
  <c r="M37" i="46"/>
  <c r="K35" i="34"/>
  <c r="E36" i="38"/>
  <c r="N36" i="38" s="1"/>
  <c r="O36" i="38" s="1"/>
  <c r="M36" i="39"/>
  <c r="N22" i="39"/>
  <c r="O22" i="39" s="1"/>
  <c r="L34" i="40"/>
  <c r="N27" i="45"/>
  <c r="O27" i="45" s="1"/>
  <c r="J37" i="47"/>
  <c r="I37" i="47"/>
  <c r="H35" i="33"/>
  <c r="I36" i="42"/>
  <c r="F36" i="39"/>
  <c r="M34" i="40"/>
  <c r="N26" i="42"/>
  <c r="O26" i="42" s="1"/>
  <c r="N26" i="35"/>
  <c r="O26" i="35" s="1"/>
  <c r="N22" i="38"/>
  <c r="O22" i="38" s="1"/>
  <c r="N26" i="39"/>
  <c r="O26" i="39" s="1"/>
  <c r="N19" i="43"/>
  <c r="O19" i="43" s="1"/>
  <c r="O5" i="47"/>
  <c r="P5" i="47" s="1"/>
  <c r="O14" i="47"/>
  <c r="P14" i="47" s="1"/>
  <c r="L35" i="33"/>
  <c r="J34" i="40"/>
  <c r="N19" i="37"/>
  <c r="O19" i="37" s="1"/>
  <c r="L35" i="34"/>
  <c r="K37" i="47"/>
  <c r="N5" i="40"/>
  <c r="O5" i="40" s="1"/>
  <c r="N26" i="38"/>
  <c r="O26" i="38" s="1"/>
  <c r="N32" i="39"/>
  <c r="O32" i="39" s="1"/>
  <c r="N26" i="44"/>
  <c r="O26" i="44" s="1"/>
  <c r="M37" i="47"/>
  <c r="N5" i="43"/>
  <c r="O5" i="43" s="1"/>
  <c r="N32" i="34"/>
  <c r="O32" i="34" s="1"/>
  <c r="N26" i="36"/>
  <c r="O26" i="36" s="1"/>
  <c r="N24" i="34"/>
  <c r="O24" i="34" s="1"/>
  <c r="N14" i="35"/>
  <c r="O14" i="35" s="1"/>
  <c r="N14" i="37"/>
  <c r="O14" i="37" s="1"/>
  <c r="J36" i="39"/>
  <c r="G34" i="40"/>
  <c r="M34" i="43"/>
  <c r="N26" i="34"/>
  <c r="O26" i="34" s="1"/>
  <c r="N32" i="41"/>
  <c r="O32" i="41" s="1"/>
  <c r="N5" i="34"/>
  <c r="O5" i="34" s="1"/>
  <c r="E33" i="35"/>
  <c r="E34" i="36"/>
  <c r="N5" i="37"/>
  <c r="O5" i="37" s="1"/>
  <c r="E35" i="34"/>
  <c r="F33" i="35"/>
  <c r="N24" i="36"/>
  <c r="O24" i="36" s="1"/>
  <c r="E36" i="37"/>
  <c r="N5" i="38"/>
  <c r="O5" i="38" s="1"/>
  <c r="N26" i="40"/>
  <c r="O26" i="40" s="1"/>
  <c r="N32" i="40"/>
  <c r="O32" i="40" s="1"/>
  <c r="D34" i="43"/>
  <c r="N34" i="43" s="1"/>
  <c r="O34" i="43" s="1"/>
  <c r="D34" i="44"/>
  <c r="N34" i="44" s="1"/>
  <c r="O34" i="44" s="1"/>
  <c r="N32" i="44"/>
  <c r="O32" i="44" s="1"/>
  <c r="O26" i="47"/>
  <c r="P26" i="47" s="1"/>
  <c r="N22" i="37"/>
  <c r="O22" i="37" s="1"/>
  <c r="F35" i="34"/>
  <c r="N14" i="36"/>
  <c r="O14" i="36" s="1"/>
  <c r="H36" i="38"/>
  <c r="D36" i="42"/>
  <c r="N14" i="44"/>
  <c r="O14" i="44" s="1"/>
  <c r="N20" i="45"/>
  <c r="O20" i="45" s="1"/>
  <c r="N22" i="36"/>
  <c r="O22" i="36" s="1"/>
  <c r="H33" i="35"/>
  <c r="H34" i="36"/>
  <c r="F34" i="36"/>
  <c r="N34" i="36" s="1"/>
  <c r="O34" i="36" s="1"/>
  <c r="G36" i="37"/>
  <c r="N24" i="37"/>
  <c r="O24" i="37" s="1"/>
  <c r="I36" i="38"/>
  <c r="N24" i="41"/>
  <c r="O24" i="41" s="1"/>
  <c r="E36" i="42"/>
  <c r="N14" i="42"/>
  <c r="O14" i="42" s="1"/>
  <c r="F34" i="43"/>
  <c r="N26" i="43"/>
  <c r="O26" i="43" s="1"/>
  <c r="F34" i="44"/>
  <c r="O37" i="48"/>
  <c r="P37" i="48" s="1"/>
  <c r="N35" i="33"/>
  <c r="O35" i="33" s="1"/>
  <c r="G34" i="36"/>
  <c r="D36" i="37"/>
  <c r="N22" i="42"/>
  <c r="O22" i="42" s="1"/>
  <c r="I36" i="39"/>
  <c r="G36" i="42"/>
  <c r="M35" i="41"/>
  <c r="N35" i="41" s="1"/>
  <c r="O35" i="41" s="1"/>
  <c r="G33" i="35"/>
  <c r="L37" i="47"/>
  <c r="J35" i="34"/>
  <c r="N5" i="45"/>
  <c r="O5" i="45" s="1"/>
  <c r="N22" i="40"/>
  <c r="O22" i="40" s="1"/>
  <c r="D33" i="35"/>
  <c r="J33" i="35"/>
  <c r="N32" i="38"/>
  <c r="O32" i="38" s="1"/>
  <c r="D35" i="34"/>
  <c r="N14" i="39"/>
  <c r="O14" i="39" s="1"/>
  <c r="K36" i="38"/>
  <c r="N24" i="33"/>
  <c r="O24" i="33" s="1"/>
  <c r="N19" i="39"/>
  <c r="O19" i="39" s="1"/>
  <c r="E36" i="39"/>
  <c r="N5" i="44"/>
  <c r="O5" i="44" s="1"/>
  <c r="N36" i="37" l="1"/>
  <c r="O36" i="37" s="1"/>
  <c r="N36" i="42"/>
  <c r="O36" i="42" s="1"/>
  <c r="N33" i="35"/>
  <c r="O33" i="35" s="1"/>
  <c r="N36" i="39"/>
  <c r="O36" i="39" s="1"/>
  <c r="N35" i="34"/>
  <c r="O35" i="34" s="1"/>
</calcChain>
</file>

<file path=xl/sharedStrings.xml><?xml version="1.0" encoding="utf-8"?>
<sst xmlns="http://schemas.openxmlformats.org/spreadsheetml/2006/main" count="877" uniqueCount="102">
  <si>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</si>
  <si>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</si>
  <si>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</si>
  <si>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</si>
  <si>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</si>
  <si>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</si>
  <si>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</si>
  <si>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</si>
  <si>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</si>
  <si>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</si>
  <si>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</si>
  <si>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</si>
  <si>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</si>
  <si>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</si>
  <si>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</si>
  <si>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</si>
  <si>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</si>
  <si>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</si>
  <si>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</si>
  <si>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</si>
  <si>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</si>
  <si>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</si>
  <si>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</si>
  <si>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</si>
  <si>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</si>
  <si>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</si>
  <si>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</si>
  <si>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</si>
  <si>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</si>
  <si>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</si>
  <si>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Ambulance and Rescue Services</t>
  </si>
  <si>
    <t>Other Public Safety</t>
  </si>
  <si>
    <t>Physical Environment</t>
  </si>
  <si>
    <t>Garbage / Solid Waste Control Services</t>
  </si>
  <si>
    <t>Water-Sewer Combination Services</t>
  </si>
  <si>
    <t>Transportation</t>
  </si>
  <si>
    <t>Road and Street Facilities</t>
  </si>
  <si>
    <t>Economic Environment</t>
  </si>
  <si>
    <t>Industry Development</t>
  </si>
  <si>
    <t>Culture / Recreation</t>
  </si>
  <si>
    <t>Libraries</t>
  </si>
  <si>
    <t>Parks and Recreation</t>
  </si>
  <si>
    <t>Special Recreation Facilities</t>
  </si>
  <si>
    <t>Charter Schools</t>
  </si>
  <si>
    <t>Other Culture / Recreation</t>
  </si>
  <si>
    <t>Inter-Fund Group Transfers Out</t>
  </si>
  <si>
    <t>Proprietary - Other Non-Operating Disbursements</t>
  </si>
  <si>
    <t>Other Uses and Non-Operating</t>
  </si>
  <si>
    <t>2009 Municipal Population:</t>
  </si>
  <si>
    <t>Coral Springs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</si>
  <si>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</si>
  <si>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</si>
  <si>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</si>
  <si>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</si>
  <si>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</si>
  <si>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</si>
  <si>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Special Items (Loss)</t>
  </si>
  <si>
    <t>2012 Municipal Population:</t>
  </si>
  <si>
    <t>Local Fiscal Year Ended September 30, 2013</t>
  </si>
  <si>
    <t>Payment to Refunded Bond Escrow Agent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</si>
  <si>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</si>
  <si>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</si>
  <si>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</si>
  <si>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</si>
  <si>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</si>
  <si>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</si>
  <si>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Water / Sewer Services</t>
  </si>
  <si>
    <t>Road / Street Facilities</t>
  </si>
  <si>
    <t>Parks / Recreation</t>
  </si>
  <si>
    <t>Special Facilities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</si>
  <si>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</si>
  <si>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</si>
  <si>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</si>
  <si>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</si>
  <si>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</si>
  <si>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</si>
  <si>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</si>
  <si>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</si>
  <si>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Other Non-Operating Disbursements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</si>
  <si>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</si>
  <si>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</si>
  <si>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</si>
  <si>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</si>
  <si>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</si>
  <si>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</si>
  <si>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Emergency and Disaster Relief Services</t>
  </si>
  <si>
    <t>2019 Municipal Population:</t>
  </si>
  <si>
    <t>Local Fiscal Year Ended September 30, 2020</t>
  </si>
  <si>
    <t>Flood Control / Stormwater Control</t>
  </si>
  <si>
    <t>Cultural Services</t>
  </si>
  <si>
    <t>2020 Municipal Population:</t>
  </si>
  <si>
    <t>Local Fiscal Year Ended September 30, 2021</t>
  </si>
  <si>
    <t>Per Capita Account</t>
  </si>
  <si>
    <t>Custodial</t>
  </si>
  <si>
    <t>Total Account</t>
  </si>
  <si>
    <t>Flood Control / Stormwater Management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</si>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</sst>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34EB4-DCEA-443C-9F34-E8AFFF2D66C9}">
  <sheetPr>
    <pageSetUpPr fitToPage="1"/>
  </sheetPr>
  <dimension ref="A1:ED42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100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92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93</v>
      </c>
      <c r="N4" s="98" t="s">
        <v>5</v>
      </c>
      <c r="O4" s="98" t="s">
        <v>94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SUM(D6:D13)</f>
        <v>27258356</v>
      </c>
      <c r="E5" s="103">
        <f>SUM(E6:E13)</f>
        <v>638389</v>
      </c>
      <c r="F5" s="103">
        <f>SUM(F6:F13)</f>
        <v>12460623</v>
      </c>
      <c r="G5" s="103">
        <f>SUM(G6:G13)</f>
        <v>4736693</v>
      </c>
      <c r="H5" s="103">
        <f>SUM(H6:H13)</f>
        <v>0</v>
      </c>
      <c r="I5" s="103">
        <f>SUM(I6:I13)</f>
        <v>0</v>
      </c>
      <c r="J5" s="103">
        <f>SUM(J6:J13)</f>
        <v>-4104615</v>
      </c>
      <c r="K5" s="103">
        <f>SUM(K6:K13)</f>
        <v>-37737411</v>
      </c>
      <c r="L5" s="103">
        <f>SUM(L6:L13)</f>
        <v>0</v>
      </c>
      <c r="M5" s="103">
        <f>SUM(M6:M13)</f>
        <v>0</v>
      </c>
      <c r="N5" s="103">
        <f>SUM(N6:N13)</f>
        <v>0</v>
      </c>
      <c r="O5" s="104">
        <f>SUM(D5:N5)</f>
        <v>3252035</v>
      </c>
      <c r="P5" s="105">
        <f>(O5/P$40)</f>
        <v>24.087363898970448</v>
      </c>
      <c r="Q5" s="106"/>
    </row>
    <row r="6" spans="1:134">
      <c r="A6" s="108"/>
      <c r="B6" s="109">
        <v>511</v>
      </c>
      <c r="C6" s="110" t="s">
        <v>19</v>
      </c>
      <c r="D6" s="111">
        <v>478695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478695</v>
      </c>
      <c r="P6" s="112">
        <f>(O6/P$40)</f>
        <v>3.5456262499074143</v>
      </c>
      <c r="Q6" s="113"/>
    </row>
    <row r="7" spans="1:134">
      <c r="A7" s="108"/>
      <c r="B7" s="109">
        <v>512</v>
      </c>
      <c r="C7" s="110" t="s">
        <v>20</v>
      </c>
      <c r="D7" s="111">
        <v>2388957</v>
      </c>
      <c r="E7" s="111">
        <v>0</v>
      </c>
      <c r="F7" s="111">
        <v>0</v>
      </c>
      <c r="G7" s="111">
        <v>72224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3" si="0">SUM(D7:N7)</f>
        <v>2461181</v>
      </c>
      <c r="P7" s="112">
        <f>(O7/P$40)</f>
        <v>18.229620028146062</v>
      </c>
      <c r="Q7" s="113"/>
    </row>
    <row r="8" spans="1:134">
      <c r="A8" s="108"/>
      <c r="B8" s="109">
        <v>513</v>
      </c>
      <c r="C8" s="110" t="s">
        <v>21</v>
      </c>
      <c r="D8" s="111">
        <v>15283128</v>
      </c>
      <c r="E8" s="111">
        <v>237009</v>
      </c>
      <c r="F8" s="111">
        <v>0</v>
      </c>
      <c r="G8" s="111">
        <v>1482836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17002973</v>
      </c>
      <c r="P8" s="112">
        <f>(O8/P$40)</f>
        <v>125.93861936152878</v>
      </c>
      <c r="Q8" s="113"/>
    </row>
    <row r="9" spans="1:134">
      <c r="A9" s="108"/>
      <c r="B9" s="109">
        <v>514</v>
      </c>
      <c r="C9" s="110" t="s">
        <v>22</v>
      </c>
      <c r="D9" s="111">
        <v>1326021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1326021</v>
      </c>
      <c r="P9" s="112">
        <f>(O9/P$40)</f>
        <v>9.8216502481297674</v>
      </c>
      <c r="Q9" s="113"/>
    </row>
    <row r="10" spans="1:134">
      <c r="A10" s="108"/>
      <c r="B10" s="109">
        <v>515</v>
      </c>
      <c r="C10" s="110" t="s">
        <v>23</v>
      </c>
      <c r="D10" s="111">
        <v>1732990</v>
      </c>
      <c r="E10" s="111">
        <v>399287</v>
      </c>
      <c r="F10" s="111">
        <v>0</v>
      </c>
      <c r="G10" s="111">
        <v>19033</v>
      </c>
      <c r="H10" s="111">
        <v>0</v>
      </c>
      <c r="I10" s="111">
        <v>0</v>
      </c>
      <c r="J10" s="111">
        <v>24950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2176260</v>
      </c>
      <c r="P10" s="112">
        <f>(O10/P$40)</f>
        <v>16.119250425894379</v>
      </c>
      <c r="Q10" s="113"/>
    </row>
    <row r="11" spans="1:134">
      <c r="A11" s="108"/>
      <c r="B11" s="109">
        <v>517</v>
      </c>
      <c r="C11" s="110" t="s">
        <v>24</v>
      </c>
      <c r="D11" s="111">
        <v>0</v>
      </c>
      <c r="E11" s="111">
        <v>0</v>
      </c>
      <c r="F11" s="111">
        <v>12460623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12460623</v>
      </c>
      <c r="P11" s="112">
        <f>(O11/P$40)</f>
        <v>92.294074512999032</v>
      </c>
      <c r="Q11" s="113"/>
    </row>
    <row r="12" spans="1:134">
      <c r="A12" s="108"/>
      <c r="B12" s="109">
        <v>518</v>
      </c>
      <c r="C12" s="110" t="s">
        <v>25</v>
      </c>
      <c r="D12" s="111">
        <v>0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-37737411</v>
      </c>
      <c r="L12" s="111">
        <v>0</v>
      </c>
      <c r="M12" s="111">
        <v>0</v>
      </c>
      <c r="N12" s="111">
        <v>0</v>
      </c>
      <c r="O12" s="111">
        <f t="shared" si="0"/>
        <v>-37737411</v>
      </c>
      <c r="P12" s="112">
        <f>(O12/P$40)</f>
        <v>-279.51567291311756</v>
      </c>
      <c r="Q12" s="113"/>
    </row>
    <row r="13" spans="1:134">
      <c r="A13" s="108"/>
      <c r="B13" s="109">
        <v>519</v>
      </c>
      <c r="C13" s="110" t="s">
        <v>26</v>
      </c>
      <c r="D13" s="111">
        <v>6048565</v>
      </c>
      <c r="E13" s="111">
        <v>2093</v>
      </c>
      <c r="F13" s="111">
        <v>0</v>
      </c>
      <c r="G13" s="111">
        <v>3162600</v>
      </c>
      <c r="H13" s="111">
        <v>0</v>
      </c>
      <c r="I13" s="111">
        <v>0</v>
      </c>
      <c r="J13" s="111">
        <v>-4129565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si="0"/>
        <v>5083693</v>
      </c>
      <c r="P13" s="112">
        <f>(O13/P$40)</f>
        <v>37.654195985482559</v>
      </c>
      <c r="Q13" s="113"/>
    </row>
    <row r="14" spans="1:134" ht="15.75">
      <c r="A14" s="114" t="s">
        <v>27</v>
      </c>
      <c r="B14" s="115"/>
      <c r="C14" s="116"/>
      <c r="D14" s="117">
        <f>SUM(D15:D19)</f>
        <v>85770509</v>
      </c>
      <c r="E14" s="117">
        <f>SUM(E15:E19)</f>
        <v>28029140</v>
      </c>
      <c r="F14" s="117">
        <f>SUM(F15:F19)</f>
        <v>0</v>
      </c>
      <c r="G14" s="117">
        <f>SUM(G15:G19)</f>
        <v>1630180</v>
      </c>
      <c r="H14" s="117">
        <f>SUM(H15:H19)</f>
        <v>0</v>
      </c>
      <c r="I14" s="117">
        <f>SUM(I15:I19)</f>
        <v>0</v>
      </c>
      <c r="J14" s="117">
        <f>SUM(J15:J19)</f>
        <v>2243143</v>
      </c>
      <c r="K14" s="117">
        <f>SUM(K15:K19)</f>
        <v>0</v>
      </c>
      <c r="L14" s="117">
        <f>SUM(L15:L19)</f>
        <v>0</v>
      </c>
      <c r="M14" s="117">
        <f>SUM(M15:M19)</f>
        <v>0</v>
      </c>
      <c r="N14" s="117">
        <f>SUM(N15:N19)</f>
        <v>0</v>
      </c>
      <c r="O14" s="118">
        <f>SUM(D14:N14)</f>
        <v>117672972</v>
      </c>
      <c r="P14" s="119">
        <f>(O14/P$40)</f>
        <v>871.58708243833792</v>
      </c>
      <c r="Q14" s="120"/>
    </row>
    <row r="15" spans="1:134">
      <c r="A15" s="108"/>
      <c r="B15" s="109">
        <v>521</v>
      </c>
      <c r="C15" s="110" t="s">
        <v>28</v>
      </c>
      <c r="D15" s="111">
        <v>62857445</v>
      </c>
      <c r="E15" s="111">
        <v>631184</v>
      </c>
      <c r="F15" s="111">
        <v>0</v>
      </c>
      <c r="G15" s="111">
        <v>621163</v>
      </c>
      <c r="H15" s="111">
        <v>0</v>
      </c>
      <c r="I15" s="111">
        <v>0</v>
      </c>
      <c r="J15" s="111">
        <v>1965335</v>
      </c>
      <c r="K15" s="111">
        <v>0</v>
      </c>
      <c r="L15" s="111">
        <v>0</v>
      </c>
      <c r="M15" s="111">
        <v>0</v>
      </c>
      <c r="N15" s="111">
        <v>0</v>
      </c>
      <c r="O15" s="111">
        <f>SUM(D15:N15)</f>
        <v>66075127</v>
      </c>
      <c r="P15" s="112">
        <f>(O15/P$40)</f>
        <v>489.40913265684026</v>
      </c>
      <c r="Q15" s="113"/>
    </row>
    <row r="16" spans="1:134">
      <c r="A16" s="108"/>
      <c r="B16" s="109">
        <v>522</v>
      </c>
      <c r="C16" s="110" t="s">
        <v>29</v>
      </c>
      <c r="D16" s="111">
        <v>2433666</v>
      </c>
      <c r="E16" s="111">
        <v>26576043</v>
      </c>
      <c r="F16" s="111">
        <v>0</v>
      </c>
      <c r="G16" s="111">
        <v>364924</v>
      </c>
      <c r="H16" s="111">
        <v>0</v>
      </c>
      <c r="I16" s="111">
        <v>0</v>
      </c>
      <c r="J16" s="111">
        <v>155158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ref="O16:O19" si="1">SUM(D16:N16)</f>
        <v>29529791</v>
      </c>
      <c r="P16" s="112">
        <f>(O16/P$40)</f>
        <v>218.72299088956373</v>
      </c>
      <c r="Q16" s="113"/>
    </row>
    <row r="17" spans="1:17">
      <c r="A17" s="108"/>
      <c r="B17" s="109">
        <v>525</v>
      </c>
      <c r="C17" s="110" t="s">
        <v>85</v>
      </c>
      <c r="D17" s="111">
        <v>505220</v>
      </c>
      <c r="E17" s="111">
        <v>474290</v>
      </c>
      <c r="F17" s="111">
        <v>0</v>
      </c>
      <c r="G17" s="111">
        <v>6402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1"/>
        <v>985912</v>
      </c>
      <c r="P17" s="112">
        <f>(O17/P$40)</f>
        <v>7.3025109251166578</v>
      </c>
      <c r="Q17" s="113"/>
    </row>
    <row r="18" spans="1:17">
      <c r="A18" s="108"/>
      <c r="B18" s="109">
        <v>526</v>
      </c>
      <c r="C18" s="110" t="s">
        <v>30</v>
      </c>
      <c r="D18" s="111">
        <v>14427286</v>
      </c>
      <c r="E18" s="111">
        <v>347623</v>
      </c>
      <c r="F18" s="111">
        <v>0</v>
      </c>
      <c r="G18" s="111">
        <v>600872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1"/>
        <v>15375781</v>
      </c>
      <c r="P18" s="112">
        <f>(O18/P$40)</f>
        <v>113.88623805644026</v>
      </c>
      <c r="Q18" s="113"/>
    </row>
    <row r="19" spans="1:17">
      <c r="A19" s="108"/>
      <c r="B19" s="109">
        <v>529</v>
      </c>
      <c r="C19" s="110" t="s">
        <v>31</v>
      </c>
      <c r="D19" s="111">
        <v>5546892</v>
      </c>
      <c r="E19" s="111">
        <v>0</v>
      </c>
      <c r="F19" s="111">
        <v>0</v>
      </c>
      <c r="G19" s="111">
        <v>36819</v>
      </c>
      <c r="H19" s="111">
        <v>0</v>
      </c>
      <c r="I19" s="111">
        <v>0</v>
      </c>
      <c r="J19" s="111">
        <v>122650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1"/>
        <v>5706361</v>
      </c>
      <c r="P19" s="112">
        <f>(O19/P$40)</f>
        <v>42.266209910377007</v>
      </c>
      <c r="Q19" s="113"/>
    </row>
    <row r="20" spans="1:17" ht="15.75">
      <c r="A20" s="114" t="s">
        <v>32</v>
      </c>
      <c r="B20" s="115"/>
      <c r="C20" s="116"/>
      <c r="D20" s="117">
        <f>SUM(D21:D23)</f>
        <v>14615</v>
      </c>
      <c r="E20" s="117">
        <f>SUM(E21:E23)</f>
        <v>104311</v>
      </c>
      <c r="F20" s="117">
        <f>SUM(F21:F23)</f>
        <v>0</v>
      </c>
      <c r="G20" s="117">
        <f>SUM(G21:G23)</f>
        <v>0</v>
      </c>
      <c r="H20" s="117">
        <f>SUM(H21:H23)</f>
        <v>0</v>
      </c>
      <c r="I20" s="117">
        <f>SUM(I21:I23)</f>
        <v>37998572</v>
      </c>
      <c r="J20" s="117">
        <f>SUM(J21:J23)</f>
        <v>287515</v>
      </c>
      <c r="K20" s="117">
        <f>SUM(K21:K23)</f>
        <v>0</v>
      </c>
      <c r="L20" s="117">
        <f>SUM(L21:L23)</f>
        <v>0</v>
      </c>
      <c r="M20" s="117">
        <f>SUM(M21:M23)</f>
        <v>0</v>
      </c>
      <c r="N20" s="117">
        <f>SUM(N21:N23)</f>
        <v>0</v>
      </c>
      <c r="O20" s="118">
        <f>SUM(D20:N20)</f>
        <v>38405013</v>
      </c>
      <c r="P20" s="119">
        <f>(O20/P$40)</f>
        <v>284.46050662913859</v>
      </c>
      <c r="Q20" s="120"/>
    </row>
    <row r="21" spans="1:17">
      <c r="A21" s="108"/>
      <c r="B21" s="109">
        <v>534</v>
      </c>
      <c r="C21" s="110" t="s">
        <v>33</v>
      </c>
      <c r="D21" s="111">
        <v>14615</v>
      </c>
      <c r="E21" s="111">
        <v>0</v>
      </c>
      <c r="F21" s="111">
        <v>0</v>
      </c>
      <c r="G21" s="111">
        <v>0</v>
      </c>
      <c r="H21" s="111">
        <v>0</v>
      </c>
      <c r="I21" s="111">
        <v>6404990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ref="O21:O34" si="2">SUM(D21:N21)</f>
        <v>6419605</v>
      </c>
      <c r="P21" s="112">
        <f>(O21/P$40)</f>
        <v>47.549107473520479</v>
      </c>
      <c r="Q21" s="113"/>
    </row>
    <row r="22" spans="1:17">
      <c r="A22" s="108"/>
      <c r="B22" s="109">
        <v>536</v>
      </c>
      <c r="C22" s="110" t="s">
        <v>34</v>
      </c>
      <c r="D22" s="111">
        <v>0</v>
      </c>
      <c r="E22" s="111">
        <v>104311</v>
      </c>
      <c r="F22" s="111">
        <v>0</v>
      </c>
      <c r="G22" s="111">
        <v>0</v>
      </c>
      <c r="H22" s="111">
        <v>0</v>
      </c>
      <c r="I22" s="111">
        <v>26143812</v>
      </c>
      <c r="J22" s="111">
        <v>287515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26535638</v>
      </c>
      <c r="P22" s="112">
        <f>(O22/P$40)</f>
        <v>196.54572253907119</v>
      </c>
      <c r="Q22" s="113"/>
    </row>
    <row r="23" spans="1:17">
      <c r="A23" s="108"/>
      <c r="B23" s="109">
        <v>538</v>
      </c>
      <c r="C23" s="110" t="s">
        <v>95</v>
      </c>
      <c r="D23" s="111">
        <v>0</v>
      </c>
      <c r="E23" s="111">
        <v>0</v>
      </c>
      <c r="F23" s="111">
        <v>0</v>
      </c>
      <c r="G23" s="111">
        <v>0</v>
      </c>
      <c r="H23" s="111">
        <v>0</v>
      </c>
      <c r="I23" s="111">
        <v>5449770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5449770</v>
      </c>
      <c r="P23" s="112">
        <f>(O23/P$40)</f>
        <v>40.365676616546921</v>
      </c>
      <c r="Q23" s="113"/>
    </row>
    <row r="24" spans="1:17" ht="15.75">
      <c r="A24" s="114" t="s">
        <v>35</v>
      </c>
      <c r="B24" s="115"/>
      <c r="C24" s="116"/>
      <c r="D24" s="117">
        <f>SUM(D25:D25)</f>
        <v>6993130</v>
      </c>
      <c r="E24" s="117">
        <f>SUM(E25:E25)</f>
        <v>2691094</v>
      </c>
      <c r="F24" s="117">
        <f>SUM(F25:F25)</f>
        <v>0</v>
      </c>
      <c r="G24" s="117">
        <f>SUM(G25:G25)</f>
        <v>2312546</v>
      </c>
      <c r="H24" s="117">
        <f>SUM(H25:H25)</f>
        <v>0</v>
      </c>
      <c r="I24" s="117">
        <f>SUM(I25:I25)</f>
        <v>0</v>
      </c>
      <c r="J24" s="117">
        <f>SUM(J25:J25)</f>
        <v>231580</v>
      </c>
      <c r="K24" s="117">
        <f>SUM(K25:K25)</f>
        <v>0</v>
      </c>
      <c r="L24" s="117">
        <f>SUM(L25:L25)</f>
        <v>0</v>
      </c>
      <c r="M24" s="117">
        <f>SUM(M25:M25)</f>
        <v>0</v>
      </c>
      <c r="N24" s="117">
        <f>SUM(N25:N25)</f>
        <v>0</v>
      </c>
      <c r="O24" s="117">
        <f t="shared" si="2"/>
        <v>12228350</v>
      </c>
      <c r="P24" s="119">
        <f>(O24/P$40)</f>
        <v>90.573661210280719</v>
      </c>
      <c r="Q24" s="120"/>
    </row>
    <row r="25" spans="1:17">
      <c r="A25" s="108"/>
      <c r="B25" s="109">
        <v>541</v>
      </c>
      <c r="C25" s="110" t="s">
        <v>36</v>
      </c>
      <c r="D25" s="111">
        <v>6993130</v>
      </c>
      <c r="E25" s="111">
        <v>2691094</v>
      </c>
      <c r="F25" s="111">
        <v>0</v>
      </c>
      <c r="G25" s="111">
        <v>2312546</v>
      </c>
      <c r="H25" s="111">
        <v>0</v>
      </c>
      <c r="I25" s="111">
        <v>0</v>
      </c>
      <c r="J25" s="111">
        <v>231580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12228350</v>
      </c>
      <c r="P25" s="112">
        <f>(O25/P$40)</f>
        <v>90.573661210280719</v>
      </c>
      <c r="Q25" s="113"/>
    </row>
    <row r="26" spans="1:17" ht="15.75">
      <c r="A26" s="114" t="s">
        <v>37</v>
      </c>
      <c r="B26" s="115"/>
      <c r="C26" s="116"/>
      <c r="D26" s="117">
        <f>SUM(D27:D27)</f>
        <v>440485</v>
      </c>
      <c r="E26" s="117">
        <f>SUM(E27:E27)</f>
        <v>16041</v>
      </c>
      <c r="F26" s="117">
        <f>SUM(F27:F27)</f>
        <v>0</v>
      </c>
      <c r="G26" s="117">
        <f>SUM(G27:G27)</f>
        <v>0</v>
      </c>
      <c r="H26" s="117">
        <f>SUM(H27:H27)</f>
        <v>0</v>
      </c>
      <c r="I26" s="117">
        <f>SUM(I27:I27)</f>
        <v>0</v>
      </c>
      <c r="J26" s="117">
        <f>SUM(J27:J27)</f>
        <v>0</v>
      </c>
      <c r="K26" s="117">
        <f>SUM(K27:K27)</f>
        <v>0</v>
      </c>
      <c r="L26" s="117">
        <f>SUM(L27:L27)</f>
        <v>0</v>
      </c>
      <c r="M26" s="117">
        <f>SUM(M27:M27)</f>
        <v>0</v>
      </c>
      <c r="N26" s="117">
        <f>SUM(N27:N27)</f>
        <v>739297</v>
      </c>
      <c r="O26" s="117">
        <f t="shared" si="2"/>
        <v>1195823</v>
      </c>
      <c r="P26" s="119">
        <f>(O26/P$40)</f>
        <v>8.8572920524405596</v>
      </c>
      <c r="Q26" s="120"/>
    </row>
    <row r="27" spans="1:17">
      <c r="A27" s="121"/>
      <c r="B27" s="122">
        <v>552</v>
      </c>
      <c r="C27" s="123" t="s">
        <v>38</v>
      </c>
      <c r="D27" s="111">
        <v>440485</v>
      </c>
      <c r="E27" s="111">
        <v>16041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739297</v>
      </c>
      <c r="O27" s="111">
        <f t="shared" si="2"/>
        <v>1195823</v>
      </c>
      <c r="P27" s="112">
        <f>(O27/P$40)</f>
        <v>8.8572920524405596</v>
      </c>
      <c r="Q27" s="113"/>
    </row>
    <row r="28" spans="1:17" ht="15.75">
      <c r="A28" s="114" t="s">
        <v>39</v>
      </c>
      <c r="B28" s="115"/>
      <c r="C28" s="116"/>
      <c r="D28" s="117">
        <f>SUM(D29:D34)</f>
        <v>16612496</v>
      </c>
      <c r="E28" s="117">
        <f>SUM(E29:E34)</f>
        <v>19499216</v>
      </c>
      <c r="F28" s="117">
        <f>SUM(F29:F34)</f>
        <v>0</v>
      </c>
      <c r="G28" s="117">
        <f>SUM(G29:G34)</f>
        <v>1423491</v>
      </c>
      <c r="H28" s="117">
        <f>SUM(H29:H34)</f>
        <v>0</v>
      </c>
      <c r="I28" s="117">
        <f>SUM(I29:I34)</f>
        <v>0</v>
      </c>
      <c r="J28" s="117">
        <f>SUM(J29:J34)</f>
        <v>706664</v>
      </c>
      <c r="K28" s="117">
        <f>SUM(K29:K34)</f>
        <v>0</v>
      </c>
      <c r="L28" s="117">
        <f>SUM(L29:L34)</f>
        <v>0</v>
      </c>
      <c r="M28" s="117">
        <f>SUM(M29:M34)</f>
        <v>0</v>
      </c>
      <c r="N28" s="117">
        <f>SUM(N29:N34)</f>
        <v>0</v>
      </c>
      <c r="O28" s="117">
        <f>SUM(D28:N28)</f>
        <v>38241867</v>
      </c>
      <c r="P28" s="119">
        <f>(O28/P$40)</f>
        <v>283.25210725131473</v>
      </c>
      <c r="Q28" s="113"/>
    </row>
    <row r="29" spans="1:17">
      <c r="A29" s="108"/>
      <c r="B29" s="109">
        <v>571</v>
      </c>
      <c r="C29" s="110" t="s">
        <v>40</v>
      </c>
      <c r="D29" s="111">
        <v>23706</v>
      </c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si="2"/>
        <v>23706</v>
      </c>
      <c r="P29" s="112">
        <f>(O29/P$40)</f>
        <v>0.17558699355603288</v>
      </c>
      <c r="Q29" s="113"/>
    </row>
    <row r="30" spans="1:17">
      <c r="A30" s="108"/>
      <c r="B30" s="109">
        <v>572</v>
      </c>
      <c r="C30" s="110" t="s">
        <v>41</v>
      </c>
      <c r="D30" s="111">
        <v>15650384</v>
      </c>
      <c r="E30" s="111">
        <v>1732800</v>
      </c>
      <c r="F30" s="111">
        <v>0</v>
      </c>
      <c r="G30" s="111">
        <v>1385143</v>
      </c>
      <c r="H30" s="111">
        <v>0</v>
      </c>
      <c r="I30" s="111">
        <v>0</v>
      </c>
      <c r="J30" s="111">
        <v>706664</v>
      </c>
      <c r="K30" s="111">
        <v>0</v>
      </c>
      <c r="L30" s="111">
        <v>0</v>
      </c>
      <c r="M30" s="111">
        <v>0</v>
      </c>
      <c r="N30" s="111">
        <v>0</v>
      </c>
      <c r="O30" s="111">
        <f t="shared" si="2"/>
        <v>19474991</v>
      </c>
      <c r="P30" s="112">
        <f>(O30/P$40)</f>
        <v>144.24850751796163</v>
      </c>
      <c r="Q30" s="113"/>
    </row>
    <row r="31" spans="1:17">
      <c r="A31" s="108"/>
      <c r="B31" s="109">
        <v>573</v>
      </c>
      <c r="C31" s="110" t="s">
        <v>89</v>
      </c>
      <c r="D31" s="111">
        <v>0</v>
      </c>
      <c r="E31" s="111">
        <v>605889</v>
      </c>
      <c r="F31" s="111">
        <v>0</v>
      </c>
      <c r="G31" s="111">
        <v>0</v>
      </c>
      <c r="H31" s="111">
        <v>0</v>
      </c>
      <c r="I31" s="111">
        <v>0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f t="shared" si="2"/>
        <v>605889</v>
      </c>
      <c r="P31" s="112">
        <f>(O31/P$40)</f>
        <v>4.4877342419080071</v>
      </c>
      <c r="Q31" s="113"/>
    </row>
    <row r="32" spans="1:17">
      <c r="A32" s="108"/>
      <c r="B32" s="109">
        <v>575</v>
      </c>
      <c r="C32" s="110" t="s">
        <v>42</v>
      </c>
      <c r="D32" s="111">
        <v>425681</v>
      </c>
      <c r="E32" s="111">
        <v>0</v>
      </c>
      <c r="F32" s="111">
        <v>0</v>
      </c>
      <c r="G32" s="111">
        <v>38348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f t="shared" si="2"/>
        <v>464029</v>
      </c>
      <c r="P32" s="112">
        <f>(O32/P$40)</f>
        <v>3.4369972594622622</v>
      </c>
      <c r="Q32" s="113"/>
    </row>
    <row r="33" spans="1:120">
      <c r="A33" s="108"/>
      <c r="B33" s="109">
        <v>578</v>
      </c>
      <c r="C33" s="110" t="s">
        <v>43</v>
      </c>
      <c r="D33" s="111">
        <v>512725</v>
      </c>
      <c r="E33" s="111">
        <v>17038413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f t="shared" si="2"/>
        <v>17551138</v>
      </c>
      <c r="P33" s="112">
        <f>(O33/P$40)</f>
        <v>129.99880008888229</v>
      </c>
      <c r="Q33" s="113"/>
    </row>
    <row r="34" spans="1:120">
      <c r="A34" s="108"/>
      <c r="B34" s="109">
        <v>579</v>
      </c>
      <c r="C34" s="110" t="s">
        <v>44</v>
      </c>
      <c r="D34" s="111">
        <v>0</v>
      </c>
      <c r="E34" s="111">
        <v>122114</v>
      </c>
      <c r="F34" s="111">
        <v>0</v>
      </c>
      <c r="G34" s="111">
        <v>0</v>
      </c>
      <c r="H34" s="111">
        <v>0</v>
      </c>
      <c r="I34" s="111">
        <v>0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  <c r="O34" s="111">
        <f t="shared" si="2"/>
        <v>122114</v>
      </c>
      <c r="P34" s="112">
        <f>(O34/P$40)</f>
        <v>0.90448114954447822</v>
      </c>
      <c r="Q34" s="113"/>
    </row>
    <row r="35" spans="1:120" ht="15.75">
      <c r="A35" s="114" t="s">
        <v>47</v>
      </c>
      <c r="B35" s="115"/>
      <c r="C35" s="116"/>
      <c r="D35" s="117">
        <f>SUM(D36:D37)</f>
        <v>30072374</v>
      </c>
      <c r="E35" s="117">
        <f>SUM(E36:E37)</f>
        <v>2458848</v>
      </c>
      <c r="F35" s="117">
        <f>SUM(F36:F37)</f>
        <v>0</v>
      </c>
      <c r="G35" s="117">
        <f>SUM(G36:G37)</f>
        <v>0</v>
      </c>
      <c r="H35" s="117">
        <f>SUM(H36:H37)</f>
        <v>0</v>
      </c>
      <c r="I35" s="117">
        <f>SUM(I36:I37)</f>
        <v>397062</v>
      </c>
      <c r="J35" s="117">
        <f>SUM(J36:J37)</f>
        <v>29096102</v>
      </c>
      <c r="K35" s="117">
        <f>SUM(K36:K37)</f>
        <v>0</v>
      </c>
      <c r="L35" s="117">
        <f>SUM(L36:L37)</f>
        <v>0</v>
      </c>
      <c r="M35" s="117">
        <f>SUM(M36:M37)</f>
        <v>0</v>
      </c>
      <c r="N35" s="117">
        <f>SUM(N36:N37)</f>
        <v>0</v>
      </c>
      <c r="O35" s="117">
        <f>SUM(D35:N35)</f>
        <v>62024386</v>
      </c>
      <c r="P35" s="119">
        <f>(O35/P$40)</f>
        <v>459.40586623213096</v>
      </c>
      <c r="Q35" s="113"/>
    </row>
    <row r="36" spans="1:120">
      <c r="A36" s="108"/>
      <c r="B36" s="109">
        <v>581</v>
      </c>
      <c r="C36" s="110" t="s">
        <v>96</v>
      </c>
      <c r="D36" s="111">
        <v>30072374</v>
      </c>
      <c r="E36" s="111">
        <v>2458848</v>
      </c>
      <c r="F36" s="111">
        <v>0</v>
      </c>
      <c r="G36" s="111">
        <v>0</v>
      </c>
      <c r="H36" s="111">
        <v>0</v>
      </c>
      <c r="I36" s="111">
        <v>397062</v>
      </c>
      <c r="J36" s="111">
        <v>265827</v>
      </c>
      <c r="K36" s="111">
        <v>0</v>
      </c>
      <c r="L36" s="111">
        <v>0</v>
      </c>
      <c r="M36" s="111">
        <v>0</v>
      </c>
      <c r="N36" s="111">
        <v>0</v>
      </c>
      <c r="O36" s="111">
        <f>SUM(D36:N36)</f>
        <v>33194111</v>
      </c>
      <c r="P36" s="112">
        <f>(O36/P$40)</f>
        <v>245.86409154877416</v>
      </c>
      <c r="Q36" s="113"/>
    </row>
    <row r="37" spans="1:120" ht="15.75" thickBot="1">
      <c r="A37" s="108"/>
      <c r="B37" s="109">
        <v>590</v>
      </c>
      <c r="C37" s="110" t="s">
        <v>46</v>
      </c>
      <c r="D37" s="111">
        <v>0</v>
      </c>
      <c r="E37" s="111">
        <v>0</v>
      </c>
      <c r="F37" s="111">
        <v>0</v>
      </c>
      <c r="G37" s="111">
        <v>0</v>
      </c>
      <c r="H37" s="111">
        <v>0</v>
      </c>
      <c r="I37" s="111">
        <v>0</v>
      </c>
      <c r="J37" s="111">
        <v>28830275</v>
      </c>
      <c r="K37" s="111">
        <v>0</v>
      </c>
      <c r="L37" s="111">
        <v>0</v>
      </c>
      <c r="M37" s="111">
        <v>0</v>
      </c>
      <c r="N37" s="111">
        <v>0</v>
      </c>
      <c r="O37" s="111">
        <f t="shared" ref="O37" si="3">SUM(D37:N37)</f>
        <v>28830275</v>
      </c>
      <c r="P37" s="112">
        <f>(O37/P$40)</f>
        <v>213.54177468335678</v>
      </c>
      <c r="Q37" s="113"/>
    </row>
    <row r="38" spans="1:120" ht="16.5" thickBot="1">
      <c r="A38" s="124" t="s">
        <v>10</v>
      </c>
      <c r="B38" s="125"/>
      <c r="C38" s="126"/>
      <c r="D38" s="127">
        <f>SUM(D5,D14,D20,D24,D26,D28,D35)</f>
        <v>167161965</v>
      </c>
      <c r="E38" s="127">
        <f t="shared" ref="E38:N38" si="4">SUM(E5,E14,E20,E24,E26,E28,E35)</f>
        <v>53437039</v>
      </c>
      <c r="F38" s="127">
        <f t="shared" si="4"/>
        <v>12460623</v>
      </c>
      <c r="G38" s="127">
        <f t="shared" si="4"/>
        <v>10102910</v>
      </c>
      <c r="H38" s="127">
        <f t="shared" si="4"/>
        <v>0</v>
      </c>
      <c r="I38" s="127">
        <f t="shared" si="4"/>
        <v>38395634</v>
      </c>
      <c r="J38" s="127">
        <f t="shared" si="4"/>
        <v>28460389</v>
      </c>
      <c r="K38" s="127">
        <f t="shared" si="4"/>
        <v>-37737411</v>
      </c>
      <c r="L38" s="127">
        <f t="shared" si="4"/>
        <v>0</v>
      </c>
      <c r="M38" s="127">
        <f t="shared" si="4"/>
        <v>0</v>
      </c>
      <c r="N38" s="127">
        <f t="shared" si="4"/>
        <v>739297</v>
      </c>
      <c r="O38" s="127">
        <f>SUM(D38:N38)</f>
        <v>273020446</v>
      </c>
      <c r="P38" s="128">
        <f>(O38/P$40)</f>
        <v>2022.2238797126138</v>
      </c>
      <c r="Q38" s="106"/>
      <c r="R38" s="129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96"/>
      <c r="BP38" s="96"/>
      <c r="BQ38" s="96"/>
      <c r="BR38" s="96"/>
      <c r="BS38" s="96"/>
      <c r="BT38" s="96"/>
      <c r="BU38" s="96"/>
      <c r="BV38" s="96"/>
      <c r="BW38" s="96"/>
      <c r="BX38" s="96"/>
      <c r="BY38" s="96"/>
      <c r="BZ38" s="96"/>
      <c r="CA38" s="96"/>
      <c r="CB38" s="96"/>
      <c r="CC38" s="96"/>
      <c r="CD38" s="96"/>
      <c r="CE38" s="96"/>
      <c r="CF38" s="96"/>
      <c r="CG38" s="96"/>
      <c r="CH38" s="96"/>
      <c r="CI38" s="96"/>
      <c r="CJ38" s="96"/>
      <c r="CK38" s="96"/>
      <c r="CL38" s="96"/>
      <c r="CM38" s="96"/>
      <c r="CN38" s="96"/>
      <c r="CO38" s="96"/>
      <c r="CP38" s="96"/>
      <c r="CQ38" s="96"/>
      <c r="CR38" s="96"/>
      <c r="CS38" s="96"/>
      <c r="CT38" s="96"/>
      <c r="CU38" s="96"/>
      <c r="CV38" s="96"/>
      <c r="CW38" s="96"/>
      <c r="CX38" s="96"/>
      <c r="CY38" s="96"/>
      <c r="CZ38" s="96"/>
      <c r="DA38" s="96"/>
      <c r="DB38" s="96"/>
      <c r="DC38" s="96"/>
      <c r="DD38" s="96"/>
      <c r="DE38" s="96"/>
      <c r="DF38" s="96"/>
      <c r="DG38" s="96"/>
      <c r="DH38" s="96"/>
      <c r="DI38" s="96"/>
      <c r="DJ38" s="96"/>
      <c r="DK38" s="96"/>
      <c r="DL38" s="96"/>
      <c r="DM38" s="96"/>
      <c r="DN38" s="96"/>
      <c r="DO38" s="96"/>
      <c r="DP38" s="96"/>
    </row>
    <row r="39" spans="1:120">
      <c r="A39" s="130"/>
      <c r="B39" s="131"/>
      <c r="C39" s="131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3"/>
    </row>
    <row r="40" spans="1:120">
      <c r="A40" s="134"/>
      <c r="B40" s="135"/>
      <c r="C40" s="135"/>
      <c r="D40" s="136"/>
      <c r="E40" s="136"/>
      <c r="F40" s="136"/>
      <c r="G40" s="136"/>
      <c r="H40" s="136"/>
      <c r="I40" s="136"/>
      <c r="J40" s="136"/>
      <c r="K40" s="136"/>
      <c r="L40" s="136"/>
      <c r="M40" s="139" t="s">
        <v>101</v>
      </c>
      <c r="N40" s="139"/>
      <c r="O40" s="139"/>
      <c r="P40" s="137">
        <v>135010</v>
      </c>
    </row>
    <row r="41" spans="1:120">
      <c r="A41" s="140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2"/>
    </row>
    <row r="42" spans="1:120" ht="15.75" customHeight="1" thickBot="1">
      <c r="A42" s="143" t="s">
        <v>52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5"/>
    </row>
  </sheetData>
  <mergeCells count="10">
    <mergeCell ref="M40:O40"/>
    <mergeCell ref="A41:P41"/>
    <mergeCell ref="A42:P4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49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63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SUM(D6:D13)</f>
        <v>15530131</v>
      </c>
      <c r="E5" s="59">
        <f t="shared" si="0"/>
        <v>1494112</v>
      </c>
      <c r="F5" s="59">
        <f t="shared" si="0"/>
        <v>4941408</v>
      </c>
      <c r="G5" s="59">
        <f t="shared" si="0"/>
        <v>2879677</v>
      </c>
      <c r="H5" s="59">
        <f t="shared" si="0"/>
        <v>0</v>
      </c>
      <c r="I5" s="59">
        <f t="shared" si="0"/>
        <v>569654</v>
      </c>
      <c r="J5" s="59">
        <f t="shared" si="0"/>
        <v>19868140</v>
      </c>
      <c r="K5" s="59">
        <f t="shared" si="0"/>
        <v>17193702</v>
      </c>
      <c r="L5" s="59">
        <f t="shared" si="0"/>
        <v>0</v>
      </c>
      <c r="M5" s="59">
        <f t="shared" si="0"/>
        <v>0</v>
      </c>
      <c r="N5" s="60">
        <f>SUM(D5:M5)</f>
        <v>62476824</v>
      </c>
      <c r="O5" s="61">
        <f t="shared" ref="O5:O36" si="1">(N5/O$38)</f>
        <v>505.40232005047807</v>
      </c>
      <c r="P5" s="62"/>
    </row>
    <row r="6" spans="1:133">
      <c r="A6" s="64"/>
      <c r="B6" s="65">
        <v>511</v>
      </c>
      <c r="C6" s="66" t="s">
        <v>19</v>
      </c>
      <c r="D6" s="67">
        <v>316982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316982</v>
      </c>
      <c r="O6" s="68">
        <f t="shared" si="1"/>
        <v>2.5642058599880277</v>
      </c>
      <c r="P6" s="69"/>
    </row>
    <row r="7" spans="1:133">
      <c r="A7" s="64"/>
      <c r="B7" s="65">
        <v>512</v>
      </c>
      <c r="C7" s="66" t="s">
        <v>20</v>
      </c>
      <c r="D7" s="67">
        <v>1250581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3" si="2">SUM(D7:M7)</f>
        <v>1250581</v>
      </c>
      <c r="O7" s="68">
        <f t="shared" si="1"/>
        <v>10.116495979549903</v>
      </c>
      <c r="P7" s="69"/>
    </row>
    <row r="8" spans="1:133">
      <c r="A8" s="64"/>
      <c r="B8" s="65">
        <v>513</v>
      </c>
      <c r="C8" s="66" t="s">
        <v>21</v>
      </c>
      <c r="D8" s="67">
        <v>7760003</v>
      </c>
      <c r="E8" s="67">
        <v>0</v>
      </c>
      <c r="F8" s="67"/>
      <c r="G8" s="67">
        <v>1571934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9331937</v>
      </c>
      <c r="O8" s="68">
        <f t="shared" si="1"/>
        <v>75.490114708214008</v>
      </c>
      <c r="P8" s="69"/>
    </row>
    <row r="9" spans="1:133">
      <c r="A9" s="64"/>
      <c r="B9" s="65">
        <v>514</v>
      </c>
      <c r="C9" s="66" t="s">
        <v>22</v>
      </c>
      <c r="D9" s="67">
        <v>867234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867234</v>
      </c>
      <c r="O9" s="68">
        <f t="shared" si="1"/>
        <v>7.0154346454399841</v>
      </c>
      <c r="P9" s="69"/>
    </row>
    <row r="10" spans="1:133">
      <c r="A10" s="64"/>
      <c r="B10" s="65">
        <v>515</v>
      </c>
      <c r="C10" s="66" t="s">
        <v>23</v>
      </c>
      <c r="D10" s="67">
        <v>1730657</v>
      </c>
      <c r="E10" s="67">
        <v>1494112</v>
      </c>
      <c r="F10" s="67">
        <v>0</v>
      </c>
      <c r="G10" s="67">
        <v>1098135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4322904</v>
      </c>
      <c r="O10" s="68">
        <f t="shared" si="1"/>
        <v>34.96985875843324</v>
      </c>
      <c r="P10" s="69"/>
    </row>
    <row r="11" spans="1:133">
      <c r="A11" s="64"/>
      <c r="B11" s="65">
        <v>517</v>
      </c>
      <c r="C11" s="66" t="s">
        <v>24</v>
      </c>
      <c r="D11" s="67">
        <v>0</v>
      </c>
      <c r="E11" s="67">
        <v>0</v>
      </c>
      <c r="F11" s="67">
        <v>4941408</v>
      </c>
      <c r="G11" s="67">
        <v>0</v>
      </c>
      <c r="H11" s="67">
        <v>0</v>
      </c>
      <c r="I11" s="67">
        <v>569654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5511062</v>
      </c>
      <c r="O11" s="68">
        <f t="shared" si="1"/>
        <v>44.581387823779707</v>
      </c>
      <c r="P11" s="69"/>
    </row>
    <row r="12" spans="1:133">
      <c r="A12" s="64"/>
      <c r="B12" s="65">
        <v>518</v>
      </c>
      <c r="C12" s="66" t="s">
        <v>25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17193702</v>
      </c>
      <c r="L12" s="67">
        <v>0</v>
      </c>
      <c r="M12" s="67">
        <v>0</v>
      </c>
      <c r="N12" s="67">
        <f t="shared" si="2"/>
        <v>17193702</v>
      </c>
      <c r="O12" s="68">
        <f t="shared" si="1"/>
        <v>139.0873659175848</v>
      </c>
      <c r="P12" s="69"/>
    </row>
    <row r="13" spans="1:133">
      <c r="A13" s="64"/>
      <c r="B13" s="65">
        <v>519</v>
      </c>
      <c r="C13" s="66" t="s">
        <v>64</v>
      </c>
      <c r="D13" s="67">
        <v>3604674</v>
      </c>
      <c r="E13" s="67">
        <v>0</v>
      </c>
      <c r="F13" s="67">
        <v>0</v>
      </c>
      <c r="G13" s="67">
        <v>209608</v>
      </c>
      <c r="H13" s="67">
        <v>0</v>
      </c>
      <c r="I13" s="67">
        <v>0</v>
      </c>
      <c r="J13" s="67">
        <v>19868140</v>
      </c>
      <c r="K13" s="67">
        <v>0</v>
      </c>
      <c r="L13" s="67">
        <v>0</v>
      </c>
      <c r="M13" s="67">
        <v>0</v>
      </c>
      <c r="N13" s="67">
        <f t="shared" si="2"/>
        <v>23682422</v>
      </c>
      <c r="O13" s="68">
        <f t="shared" si="1"/>
        <v>191.57745635748839</v>
      </c>
      <c r="P13" s="69"/>
    </row>
    <row r="14" spans="1:133" ht="15.75">
      <c r="A14" s="70" t="s">
        <v>27</v>
      </c>
      <c r="B14" s="71"/>
      <c r="C14" s="72"/>
      <c r="D14" s="73">
        <f t="shared" ref="D14:M14" si="3">SUM(D15:D18)</f>
        <v>59578480</v>
      </c>
      <c r="E14" s="73">
        <f t="shared" si="3"/>
        <v>18384028</v>
      </c>
      <c r="F14" s="73">
        <f t="shared" si="3"/>
        <v>0</v>
      </c>
      <c r="G14" s="73">
        <f t="shared" si="3"/>
        <v>4659416</v>
      </c>
      <c r="H14" s="73">
        <f t="shared" si="3"/>
        <v>0</v>
      </c>
      <c r="I14" s="73">
        <f t="shared" si="3"/>
        <v>0</v>
      </c>
      <c r="J14" s="73">
        <f t="shared" si="3"/>
        <v>0</v>
      </c>
      <c r="K14" s="73">
        <f t="shared" si="3"/>
        <v>0</v>
      </c>
      <c r="L14" s="73">
        <f t="shared" si="3"/>
        <v>0</v>
      </c>
      <c r="M14" s="73">
        <f t="shared" si="3"/>
        <v>0</v>
      </c>
      <c r="N14" s="74">
        <f t="shared" ref="N14:N36" si="4">SUM(D14:M14)</f>
        <v>82621924</v>
      </c>
      <c r="O14" s="75">
        <f t="shared" si="1"/>
        <v>668.36483360028478</v>
      </c>
      <c r="P14" s="76"/>
    </row>
    <row r="15" spans="1:133">
      <c r="A15" s="64"/>
      <c r="B15" s="65">
        <v>521</v>
      </c>
      <c r="C15" s="66" t="s">
        <v>28</v>
      </c>
      <c r="D15" s="67">
        <v>45592992</v>
      </c>
      <c r="E15" s="67">
        <v>839229</v>
      </c>
      <c r="F15" s="67">
        <v>0</v>
      </c>
      <c r="G15" s="67">
        <v>4659416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51091637</v>
      </c>
      <c r="O15" s="68">
        <f t="shared" si="1"/>
        <v>413.30256920513193</v>
      </c>
      <c r="P15" s="69"/>
    </row>
    <row r="16" spans="1:133">
      <c r="A16" s="64"/>
      <c r="B16" s="65">
        <v>522</v>
      </c>
      <c r="C16" s="66" t="s">
        <v>29</v>
      </c>
      <c r="D16" s="67">
        <v>1271533</v>
      </c>
      <c r="E16" s="67">
        <v>17392143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18663676</v>
      </c>
      <c r="O16" s="68">
        <f t="shared" si="1"/>
        <v>150.97862770793898</v>
      </c>
      <c r="P16" s="69"/>
    </row>
    <row r="17" spans="1:16">
      <c r="A17" s="64"/>
      <c r="B17" s="65">
        <v>526</v>
      </c>
      <c r="C17" s="66" t="s">
        <v>30</v>
      </c>
      <c r="D17" s="67">
        <v>8499053</v>
      </c>
      <c r="E17" s="67">
        <v>152656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8651709</v>
      </c>
      <c r="O17" s="68">
        <f t="shared" si="1"/>
        <v>69.987453283502404</v>
      </c>
      <c r="P17" s="69"/>
    </row>
    <row r="18" spans="1:16">
      <c r="A18" s="64"/>
      <c r="B18" s="65">
        <v>529</v>
      </c>
      <c r="C18" s="66" t="s">
        <v>31</v>
      </c>
      <c r="D18" s="67">
        <v>4214902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4214902</v>
      </c>
      <c r="O18" s="68">
        <f t="shared" si="1"/>
        <v>34.096183403711436</v>
      </c>
      <c r="P18" s="69"/>
    </row>
    <row r="19" spans="1:16" ht="15.75">
      <c r="A19" s="70" t="s">
        <v>32</v>
      </c>
      <c r="B19" s="71"/>
      <c r="C19" s="72"/>
      <c r="D19" s="73">
        <f t="shared" ref="D19:M19" si="5">SUM(D20:D21)</f>
        <v>82057</v>
      </c>
      <c r="E19" s="73">
        <f t="shared" si="5"/>
        <v>20330</v>
      </c>
      <c r="F19" s="73">
        <f t="shared" si="5"/>
        <v>0</v>
      </c>
      <c r="G19" s="73">
        <f t="shared" si="5"/>
        <v>2547</v>
      </c>
      <c r="H19" s="73">
        <f t="shared" si="5"/>
        <v>0</v>
      </c>
      <c r="I19" s="73">
        <f t="shared" si="5"/>
        <v>20110226</v>
      </c>
      <c r="J19" s="73">
        <f t="shared" si="5"/>
        <v>0</v>
      </c>
      <c r="K19" s="73">
        <f t="shared" si="5"/>
        <v>0</v>
      </c>
      <c r="L19" s="73">
        <f t="shared" si="5"/>
        <v>0</v>
      </c>
      <c r="M19" s="73">
        <f t="shared" si="5"/>
        <v>0</v>
      </c>
      <c r="N19" s="74">
        <f t="shared" si="4"/>
        <v>20215160</v>
      </c>
      <c r="O19" s="75">
        <f t="shared" si="1"/>
        <v>163.52925949295411</v>
      </c>
      <c r="P19" s="76"/>
    </row>
    <row r="20" spans="1:16">
      <c r="A20" s="64"/>
      <c r="B20" s="65">
        <v>534</v>
      </c>
      <c r="C20" s="66" t="s">
        <v>65</v>
      </c>
      <c r="D20" s="67">
        <v>82057</v>
      </c>
      <c r="E20" s="67">
        <v>0</v>
      </c>
      <c r="F20" s="67">
        <v>0</v>
      </c>
      <c r="G20" s="67">
        <v>2547</v>
      </c>
      <c r="H20" s="67">
        <v>0</v>
      </c>
      <c r="I20" s="67">
        <v>2995990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3080594</v>
      </c>
      <c r="O20" s="68">
        <f t="shared" si="1"/>
        <v>24.92027051076704</v>
      </c>
      <c r="P20" s="69"/>
    </row>
    <row r="21" spans="1:16">
      <c r="A21" s="64"/>
      <c r="B21" s="65">
        <v>536</v>
      </c>
      <c r="C21" s="66" t="s">
        <v>66</v>
      </c>
      <c r="D21" s="67">
        <v>0</v>
      </c>
      <c r="E21" s="67">
        <v>20330</v>
      </c>
      <c r="F21" s="67">
        <v>0</v>
      </c>
      <c r="G21" s="67">
        <v>0</v>
      </c>
      <c r="H21" s="67">
        <v>0</v>
      </c>
      <c r="I21" s="67">
        <v>17114236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17134566</v>
      </c>
      <c r="O21" s="68">
        <f t="shared" si="1"/>
        <v>138.60898898218707</v>
      </c>
      <c r="P21" s="69"/>
    </row>
    <row r="22" spans="1:16" ht="15.75">
      <c r="A22" s="70" t="s">
        <v>35</v>
      </c>
      <c r="B22" s="71"/>
      <c r="C22" s="72"/>
      <c r="D22" s="73">
        <f t="shared" ref="D22:M22" si="6">SUM(D23:D23)</f>
        <v>4640237</v>
      </c>
      <c r="E22" s="73">
        <f t="shared" si="6"/>
        <v>1631648</v>
      </c>
      <c r="F22" s="73">
        <f t="shared" si="6"/>
        <v>0</v>
      </c>
      <c r="G22" s="73">
        <f t="shared" si="6"/>
        <v>2262702</v>
      </c>
      <c r="H22" s="73">
        <f t="shared" si="6"/>
        <v>0</v>
      </c>
      <c r="I22" s="73">
        <f t="shared" si="6"/>
        <v>0</v>
      </c>
      <c r="J22" s="73">
        <f t="shared" si="6"/>
        <v>0</v>
      </c>
      <c r="K22" s="73">
        <f t="shared" si="6"/>
        <v>0</v>
      </c>
      <c r="L22" s="73">
        <f t="shared" si="6"/>
        <v>0</v>
      </c>
      <c r="M22" s="73">
        <f t="shared" si="6"/>
        <v>0</v>
      </c>
      <c r="N22" s="73">
        <f t="shared" si="4"/>
        <v>8534587</v>
      </c>
      <c r="O22" s="75">
        <f t="shared" si="1"/>
        <v>69.040002265042304</v>
      </c>
      <c r="P22" s="76"/>
    </row>
    <row r="23" spans="1:16">
      <c r="A23" s="64"/>
      <c r="B23" s="65">
        <v>541</v>
      </c>
      <c r="C23" s="66" t="s">
        <v>67</v>
      </c>
      <c r="D23" s="67">
        <v>4640237</v>
      </c>
      <c r="E23" s="67">
        <v>1631648</v>
      </c>
      <c r="F23" s="67">
        <v>0</v>
      </c>
      <c r="G23" s="67">
        <v>2262702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4"/>
        <v>8534587</v>
      </c>
      <c r="O23" s="68">
        <f t="shared" si="1"/>
        <v>69.040002265042304</v>
      </c>
      <c r="P23" s="69"/>
    </row>
    <row r="24" spans="1:16" ht="15.75">
      <c r="A24" s="70" t="s">
        <v>37</v>
      </c>
      <c r="B24" s="71"/>
      <c r="C24" s="72"/>
      <c r="D24" s="73">
        <f t="shared" ref="D24:M24" si="7">SUM(D25:D25)</f>
        <v>0</v>
      </c>
      <c r="E24" s="73">
        <f t="shared" si="7"/>
        <v>0</v>
      </c>
      <c r="F24" s="73">
        <f t="shared" si="7"/>
        <v>0</v>
      </c>
      <c r="G24" s="73">
        <f t="shared" si="7"/>
        <v>482539</v>
      </c>
      <c r="H24" s="73">
        <f t="shared" si="7"/>
        <v>0</v>
      </c>
      <c r="I24" s="73">
        <f t="shared" si="7"/>
        <v>0</v>
      </c>
      <c r="J24" s="73">
        <f t="shared" si="7"/>
        <v>0</v>
      </c>
      <c r="K24" s="73">
        <f t="shared" si="7"/>
        <v>0</v>
      </c>
      <c r="L24" s="73">
        <f t="shared" si="7"/>
        <v>0</v>
      </c>
      <c r="M24" s="73">
        <f t="shared" si="7"/>
        <v>331407</v>
      </c>
      <c r="N24" s="73">
        <f t="shared" si="4"/>
        <v>813946</v>
      </c>
      <c r="O24" s="75">
        <f t="shared" si="1"/>
        <v>6.5843647365270428</v>
      </c>
      <c r="P24" s="76"/>
    </row>
    <row r="25" spans="1:16">
      <c r="A25" s="64"/>
      <c r="B25" s="65">
        <v>552</v>
      </c>
      <c r="C25" s="66" t="s">
        <v>38</v>
      </c>
      <c r="D25" s="67">
        <v>0</v>
      </c>
      <c r="E25" s="67">
        <v>0</v>
      </c>
      <c r="F25" s="67">
        <v>0</v>
      </c>
      <c r="G25" s="67">
        <v>482539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331407</v>
      </c>
      <c r="N25" s="67">
        <f t="shared" si="4"/>
        <v>813946</v>
      </c>
      <c r="O25" s="68">
        <f t="shared" si="1"/>
        <v>6.5843647365270428</v>
      </c>
      <c r="P25" s="69"/>
    </row>
    <row r="26" spans="1:16" ht="15.75">
      <c r="A26" s="70" t="s">
        <v>39</v>
      </c>
      <c r="B26" s="71"/>
      <c r="C26" s="72"/>
      <c r="D26" s="73">
        <f t="shared" ref="D26:M26" si="8">SUM(D27:D31)</f>
        <v>15194436</v>
      </c>
      <c r="E26" s="73">
        <f t="shared" si="8"/>
        <v>12564710</v>
      </c>
      <c r="F26" s="73">
        <f t="shared" si="8"/>
        <v>0</v>
      </c>
      <c r="G26" s="73">
        <f t="shared" si="8"/>
        <v>1413752</v>
      </c>
      <c r="H26" s="73">
        <f t="shared" si="8"/>
        <v>0</v>
      </c>
      <c r="I26" s="73">
        <f t="shared" si="8"/>
        <v>0</v>
      </c>
      <c r="J26" s="73">
        <f t="shared" si="8"/>
        <v>0</v>
      </c>
      <c r="K26" s="73">
        <f t="shared" si="8"/>
        <v>0</v>
      </c>
      <c r="L26" s="73">
        <f t="shared" si="8"/>
        <v>0</v>
      </c>
      <c r="M26" s="73">
        <f t="shared" si="8"/>
        <v>0</v>
      </c>
      <c r="N26" s="73">
        <f t="shared" si="4"/>
        <v>29172898</v>
      </c>
      <c r="O26" s="75">
        <f t="shared" si="1"/>
        <v>235.99231503502727</v>
      </c>
      <c r="P26" s="69"/>
    </row>
    <row r="27" spans="1:16">
      <c r="A27" s="64"/>
      <c r="B27" s="65">
        <v>571</v>
      </c>
      <c r="C27" s="66" t="s">
        <v>40</v>
      </c>
      <c r="D27" s="67">
        <v>9992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4"/>
        <v>9992</v>
      </c>
      <c r="O27" s="68">
        <f t="shared" si="1"/>
        <v>8.0829652639583235E-2</v>
      </c>
      <c r="P27" s="69"/>
    </row>
    <row r="28" spans="1:16">
      <c r="A28" s="64"/>
      <c r="B28" s="65">
        <v>572</v>
      </c>
      <c r="C28" s="66" t="s">
        <v>68</v>
      </c>
      <c r="D28" s="67">
        <v>14143371</v>
      </c>
      <c r="E28" s="67">
        <v>246833</v>
      </c>
      <c r="F28" s="67">
        <v>0</v>
      </c>
      <c r="G28" s="67">
        <v>1413752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si="4"/>
        <v>15803956</v>
      </c>
      <c r="O28" s="68">
        <f t="shared" si="1"/>
        <v>127.84510346389685</v>
      </c>
      <c r="P28" s="69"/>
    </row>
    <row r="29" spans="1:16">
      <c r="A29" s="64"/>
      <c r="B29" s="65">
        <v>575</v>
      </c>
      <c r="C29" s="66" t="s">
        <v>69</v>
      </c>
      <c r="D29" s="67">
        <v>581390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4"/>
        <v>581390</v>
      </c>
      <c r="O29" s="68">
        <f t="shared" si="1"/>
        <v>4.703117668947888</v>
      </c>
      <c r="P29" s="69"/>
    </row>
    <row r="30" spans="1:16">
      <c r="A30" s="64"/>
      <c r="B30" s="65">
        <v>578</v>
      </c>
      <c r="C30" s="66" t="s">
        <v>43</v>
      </c>
      <c r="D30" s="67">
        <v>459683</v>
      </c>
      <c r="E30" s="67">
        <v>12251013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4"/>
        <v>12710696</v>
      </c>
      <c r="O30" s="68">
        <f t="shared" si="1"/>
        <v>102.82237214645116</v>
      </c>
      <c r="P30" s="69"/>
    </row>
    <row r="31" spans="1:16">
      <c r="A31" s="64"/>
      <c r="B31" s="65">
        <v>579</v>
      </c>
      <c r="C31" s="66" t="s">
        <v>44</v>
      </c>
      <c r="D31" s="67">
        <v>0</v>
      </c>
      <c r="E31" s="67">
        <v>66864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4"/>
        <v>66864</v>
      </c>
      <c r="O31" s="68">
        <f t="shared" si="1"/>
        <v>0.54089210309178271</v>
      </c>
      <c r="P31" s="69"/>
    </row>
    <row r="32" spans="1:16" ht="15.75">
      <c r="A32" s="70" t="s">
        <v>70</v>
      </c>
      <c r="B32" s="71"/>
      <c r="C32" s="72"/>
      <c r="D32" s="73">
        <f t="shared" ref="D32:M32" si="9">SUM(D33:D35)</f>
        <v>7341556</v>
      </c>
      <c r="E32" s="73">
        <f t="shared" si="9"/>
        <v>1039360</v>
      </c>
      <c r="F32" s="73">
        <f t="shared" si="9"/>
        <v>10887509</v>
      </c>
      <c r="G32" s="73">
        <f t="shared" si="9"/>
        <v>121465</v>
      </c>
      <c r="H32" s="73">
        <f t="shared" si="9"/>
        <v>0</v>
      </c>
      <c r="I32" s="73">
        <f t="shared" si="9"/>
        <v>962035</v>
      </c>
      <c r="J32" s="73">
        <f t="shared" si="9"/>
        <v>5672175</v>
      </c>
      <c r="K32" s="73">
        <f t="shared" si="9"/>
        <v>0</v>
      </c>
      <c r="L32" s="73">
        <f t="shared" si="9"/>
        <v>0</v>
      </c>
      <c r="M32" s="73">
        <f t="shared" si="9"/>
        <v>0</v>
      </c>
      <c r="N32" s="73">
        <f t="shared" si="4"/>
        <v>26024100</v>
      </c>
      <c r="O32" s="75">
        <f t="shared" si="1"/>
        <v>210.52031257583846</v>
      </c>
      <c r="P32" s="69"/>
    </row>
    <row r="33" spans="1:119">
      <c r="A33" s="64"/>
      <c r="B33" s="65">
        <v>581</v>
      </c>
      <c r="C33" s="66" t="s">
        <v>71</v>
      </c>
      <c r="D33" s="67">
        <v>5906556</v>
      </c>
      <c r="E33" s="67">
        <v>1039360</v>
      </c>
      <c r="F33" s="67">
        <v>0</v>
      </c>
      <c r="G33" s="67">
        <v>121465</v>
      </c>
      <c r="H33" s="67">
        <v>0</v>
      </c>
      <c r="I33" s="67">
        <v>962035</v>
      </c>
      <c r="J33" s="67">
        <v>5672175</v>
      </c>
      <c r="K33" s="67">
        <v>0</v>
      </c>
      <c r="L33" s="67">
        <v>0</v>
      </c>
      <c r="M33" s="67">
        <v>0</v>
      </c>
      <c r="N33" s="67">
        <f t="shared" si="4"/>
        <v>13701591</v>
      </c>
      <c r="O33" s="68">
        <f t="shared" si="1"/>
        <v>110.83815463767412</v>
      </c>
      <c r="P33" s="69"/>
    </row>
    <row r="34" spans="1:119">
      <c r="A34" s="64"/>
      <c r="B34" s="65">
        <v>585</v>
      </c>
      <c r="C34" s="66" t="s">
        <v>59</v>
      </c>
      <c r="D34" s="67">
        <v>0</v>
      </c>
      <c r="E34" s="67">
        <v>0</v>
      </c>
      <c r="F34" s="67">
        <v>10887509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f t="shared" si="4"/>
        <v>10887509</v>
      </c>
      <c r="O34" s="68">
        <f t="shared" si="1"/>
        <v>88.073816110922351</v>
      </c>
      <c r="P34" s="69"/>
    </row>
    <row r="35" spans="1:119" ht="15.75" thickBot="1">
      <c r="A35" s="64"/>
      <c r="B35" s="65">
        <v>593</v>
      </c>
      <c r="C35" s="66" t="s">
        <v>56</v>
      </c>
      <c r="D35" s="67">
        <v>1435000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f t="shared" si="4"/>
        <v>1435000</v>
      </c>
      <c r="O35" s="68">
        <f t="shared" si="1"/>
        <v>11.608341827241988</v>
      </c>
      <c r="P35" s="69"/>
    </row>
    <row r="36" spans="1:119" ht="16.5" thickBot="1">
      <c r="A36" s="77" t="s">
        <v>10</v>
      </c>
      <c r="B36" s="78"/>
      <c r="C36" s="79"/>
      <c r="D36" s="80">
        <f>SUM(D5,D14,D19,D22,D24,D26,D32)</f>
        <v>102366897</v>
      </c>
      <c r="E36" s="80">
        <f t="shared" ref="E36:M36" si="10">SUM(E5,E14,E19,E22,E24,E26,E32)</f>
        <v>35134188</v>
      </c>
      <c r="F36" s="80">
        <f t="shared" si="10"/>
        <v>15828917</v>
      </c>
      <c r="G36" s="80">
        <f t="shared" si="10"/>
        <v>11822098</v>
      </c>
      <c r="H36" s="80">
        <f t="shared" si="10"/>
        <v>0</v>
      </c>
      <c r="I36" s="80">
        <f t="shared" si="10"/>
        <v>21641915</v>
      </c>
      <c r="J36" s="80">
        <f t="shared" si="10"/>
        <v>25540315</v>
      </c>
      <c r="K36" s="80">
        <f t="shared" si="10"/>
        <v>17193702</v>
      </c>
      <c r="L36" s="80">
        <f t="shared" si="10"/>
        <v>0</v>
      </c>
      <c r="M36" s="80">
        <f t="shared" si="10"/>
        <v>331407</v>
      </c>
      <c r="N36" s="80">
        <f t="shared" si="4"/>
        <v>229859439</v>
      </c>
      <c r="O36" s="81">
        <f t="shared" si="1"/>
        <v>1859.4334077561521</v>
      </c>
      <c r="P36" s="62"/>
      <c r="Q36" s="82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83"/>
      <c r="DB36" s="83"/>
      <c r="DC36" s="83"/>
      <c r="DD36" s="83"/>
      <c r="DE36" s="83"/>
      <c r="DF36" s="83"/>
      <c r="DG36" s="83"/>
      <c r="DH36" s="83"/>
      <c r="DI36" s="83"/>
      <c r="DJ36" s="83"/>
      <c r="DK36" s="83"/>
      <c r="DL36" s="83"/>
      <c r="DM36" s="83"/>
      <c r="DN36" s="83"/>
      <c r="DO36" s="83"/>
    </row>
    <row r="37" spans="1:119">
      <c r="A37" s="84"/>
      <c r="B37" s="85"/>
      <c r="C37" s="85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7"/>
    </row>
    <row r="38" spans="1:119">
      <c r="A38" s="88"/>
      <c r="B38" s="89"/>
      <c r="C38" s="89"/>
      <c r="D38" s="90"/>
      <c r="E38" s="90"/>
      <c r="F38" s="90"/>
      <c r="G38" s="90"/>
      <c r="H38" s="90"/>
      <c r="I38" s="90"/>
      <c r="J38" s="90"/>
      <c r="K38" s="90"/>
      <c r="L38" s="177" t="s">
        <v>72</v>
      </c>
      <c r="M38" s="177"/>
      <c r="N38" s="177"/>
      <c r="O38" s="91">
        <v>123618</v>
      </c>
    </row>
    <row r="39" spans="1:119">
      <c r="A39" s="178"/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80"/>
    </row>
    <row r="40" spans="1:119" ht="15.75" customHeight="1" thickBot="1">
      <c r="A40" s="181" t="s">
        <v>52</v>
      </c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3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15114228</v>
      </c>
      <c r="E5" s="26">
        <f t="shared" si="0"/>
        <v>1067030</v>
      </c>
      <c r="F5" s="26">
        <f t="shared" si="0"/>
        <v>6343995</v>
      </c>
      <c r="G5" s="26">
        <f t="shared" si="0"/>
        <v>2812080</v>
      </c>
      <c r="H5" s="26">
        <f t="shared" si="0"/>
        <v>0</v>
      </c>
      <c r="I5" s="26">
        <f t="shared" si="0"/>
        <v>645543</v>
      </c>
      <c r="J5" s="26">
        <f t="shared" si="0"/>
        <v>18895072</v>
      </c>
      <c r="K5" s="26">
        <f t="shared" si="0"/>
        <v>15888844</v>
      </c>
      <c r="L5" s="26">
        <f t="shared" si="0"/>
        <v>0</v>
      </c>
      <c r="M5" s="26">
        <f t="shared" si="0"/>
        <v>0</v>
      </c>
      <c r="N5" s="27">
        <f>SUM(D5:M5)</f>
        <v>60766792</v>
      </c>
      <c r="O5" s="32">
        <f t="shared" ref="O5:O36" si="1">(N5/O$38)</f>
        <v>494.06305998666602</v>
      </c>
      <c r="P5" s="6"/>
    </row>
    <row r="6" spans="1:133">
      <c r="A6" s="12"/>
      <c r="B6" s="44">
        <v>511</v>
      </c>
      <c r="C6" s="20" t="s">
        <v>19</v>
      </c>
      <c r="D6" s="46">
        <v>270797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270797</v>
      </c>
      <c r="O6" s="47">
        <f t="shared" si="1"/>
        <v>2.2017090264565753</v>
      </c>
      <c r="P6" s="9"/>
    </row>
    <row r="7" spans="1:133">
      <c r="A7" s="12"/>
      <c r="B7" s="44">
        <v>512</v>
      </c>
      <c r="C7" s="20" t="s">
        <v>20</v>
      </c>
      <c r="D7" s="46">
        <v>1159162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1159162</v>
      </c>
      <c r="O7" s="47">
        <f t="shared" si="1"/>
        <v>9.4245410345220098</v>
      </c>
      <c r="P7" s="9"/>
    </row>
    <row r="8" spans="1:133">
      <c r="A8" s="12"/>
      <c r="B8" s="44">
        <v>513</v>
      </c>
      <c r="C8" s="20" t="s">
        <v>21</v>
      </c>
      <c r="D8" s="46">
        <v>7244946</v>
      </c>
      <c r="E8" s="46">
        <v>0</v>
      </c>
      <c r="F8" s="46">
        <v>0</v>
      </c>
      <c r="G8" s="46">
        <v>2642005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9886951</v>
      </c>
      <c r="O8" s="47">
        <f t="shared" si="1"/>
        <v>80.38563669772509</v>
      </c>
      <c r="P8" s="9"/>
    </row>
    <row r="9" spans="1:133">
      <c r="A9" s="12"/>
      <c r="B9" s="44">
        <v>514</v>
      </c>
      <c r="C9" s="20" t="s">
        <v>22</v>
      </c>
      <c r="D9" s="46">
        <v>847759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847759</v>
      </c>
      <c r="O9" s="47">
        <f t="shared" si="1"/>
        <v>6.8926858220726217</v>
      </c>
      <c r="P9" s="9"/>
    </row>
    <row r="10" spans="1:133">
      <c r="A10" s="12"/>
      <c r="B10" s="44">
        <v>515</v>
      </c>
      <c r="C10" s="20" t="s">
        <v>23</v>
      </c>
      <c r="D10" s="46">
        <v>1782424</v>
      </c>
      <c r="E10" s="46">
        <v>1067030</v>
      </c>
      <c r="F10" s="46">
        <v>0</v>
      </c>
      <c r="G10" s="46">
        <v>170075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3019529</v>
      </c>
      <c r="O10" s="47">
        <f t="shared" si="1"/>
        <v>24.550213831569021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6343995</v>
      </c>
      <c r="G11" s="46">
        <v>0</v>
      </c>
      <c r="H11" s="46">
        <v>0</v>
      </c>
      <c r="I11" s="46">
        <v>645543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6989538</v>
      </c>
      <c r="O11" s="47">
        <f t="shared" si="1"/>
        <v>56.828284306551538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15888844</v>
      </c>
      <c r="L12" s="46">
        <v>0</v>
      </c>
      <c r="M12" s="46">
        <v>0</v>
      </c>
      <c r="N12" s="46">
        <f t="shared" si="2"/>
        <v>15888844</v>
      </c>
      <c r="O12" s="47">
        <f t="shared" si="1"/>
        <v>129.18389514935689</v>
      </c>
      <c r="P12" s="9"/>
    </row>
    <row r="13" spans="1:133">
      <c r="A13" s="12"/>
      <c r="B13" s="44">
        <v>519</v>
      </c>
      <c r="C13" s="20" t="s">
        <v>26</v>
      </c>
      <c r="D13" s="46">
        <v>3809140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18895072</v>
      </c>
      <c r="K13" s="46">
        <v>0</v>
      </c>
      <c r="L13" s="46">
        <v>0</v>
      </c>
      <c r="M13" s="46">
        <v>0</v>
      </c>
      <c r="N13" s="46">
        <f t="shared" si="2"/>
        <v>22704212</v>
      </c>
      <c r="O13" s="47">
        <f t="shared" si="1"/>
        <v>184.59609411841228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57449273</v>
      </c>
      <c r="E14" s="31">
        <f t="shared" si="3"/>
        <v>19122218</v>
      </c>
      <c r="F14" s="31">
        <f t="shared" si="3"/>
        <v>0</v>
      </c>
      <c r="G14" s="31">
        <f t="shared" si="3"/>
        <v>672029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6" si="4">SUM(D14:M14)</f>
        <v>77243520</v>
      </c>
      <c r="O14" s="43">
        <f t="shared" si="1"/>
        <v>628.02673301136645</v>
      </c>
      <c r="P14" s="10"/>
    </row>
    <row r="15" spans="1:133">
      <c r="A15" s="12"/>
      <c r="B15" s="44">
        <v>521</v>
      </c>
      <c r="C15" s="20" t="s">
        <v>28</v>
      </c>
      <c r="D15" s="46">
        <v>43485945</v>
      </c>
      <c r="E15" s="46">
        <v>1663556</v>
      </c>
      <c r="F15" s="46">
        <v>0</v>
      </c>
      <c r="G15" s="46">
        <v>489727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45639228</v>
      </c>
      <c r="O15" s="47">
        <f t="shared" si="1"/>
        <v>371.06873506024687</v>
      </c>
      <c r="P15" s="9"/>
    </row>
    <row r="16" spans="1:133">
      <c r="A16" s="12"/>
      <c r="B16" s="44">
        <v>522</v>
      </c>
      <c r="C16" s="20" t="s">
        <v>29</v>
      </c>
      <c r="D16" s="46">
        <v>1446366</v>
      </c>
      <c r="E16" s="46">
        <v>16950351</v>
      </c>
      <c r="F16" s="46">
        <v>0</v>
      </c>
      <c r="G16" s="46">
        <v>25416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18422133</v>
      </c>
      <c r="O16" s="47">
        <f t="shared" si="1"/>
        <v>149.78074540221473</v>
      </c>
      <c r="P16" s="9"/>
    </row>
    <row r="17" spans="1:16">
      <c r="A17" s="12"/>
      <c r="B17" s="44">
        <v>526</v>
      </c>
      <c r="C17" s="20" t="s">
        <v>30</v>
      </c>
      <c r="D17" s="46">
        <v>8612051</v>
      </c>
      <c r="E17" s="46">
        <v>508311</v>
      </c>
      <c r="F17" s="46">
        <v>0</v>
      </c>
      <c r="G17" s="46">
        <v>156886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9277248</v>
      </c>
      <c r="O17" s="47">
        <f t="shared" si="1"/>
        <v>75.428459924874389</v>
      </c>
      <c r="P17" s="9"/>
    </row>
    <row r="18" spans="1:16">
      <c r="A18" s="12"/>
      <c r="B18" s="44">
        <v>529</v>
      </c>
      <c r="C18" s="20" t="s">
        <v>31</v>
      </c>
      <c r="D18" s="46">
        <v>3904911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3904911</v>
      </c>
      <c r="O18" s="47">
        <f t="shared" si="1"/>
        <v>31.74879262403044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SUM(D20:D21)</f>
        <v>31630</v>
      </c>
      <c r="E19" s="31">
        <f t="shared" si="5"/>
        <v>137302</v>
      </c>
      <c r="F19" s="31">
        <f t="shared" si="5"/>
        <v>0</v>
      </c>
      <c r="G19" s="31">
        <f t="shared" si="5"/>
        <v>4886</v>
      </c>
      <c r="H19" s="31">
        <f t="shared" si="5"/>
        <v>0</v>
      </c>
      <c r="I19" s="31">
        <f t="shared" si="5"/>
        <v>16436908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16610726</v>
      </c>
      <c r="O19" s="43">
        <f t="shared" si="1"/>
        <v>135.05314080361643</v>
      </c>
      <c r="P19" s="10"/>
    </row>
    <row r="20" spans="1:16">
      <c r="A20" s="12"/>
      <c r="B20" s="44">
        <v>534</v>
      </c>
      <c r="C20" s="20" t="s">
        <v>33</v>
      </c>
      <c r="D20" s="46">
        <v>31630</v>
      </c>
      <c r="E20" s="46">
        <v>0</v>
      </c>
      <c r="F20" s="46">
        <v>0</v>
      </c>
      <c r="G20" s="46">
        <v>4886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36516</v>
      </c>
      <c r="O20" s="47">
        <f t="shared" si="1"/>
        <v>0.29689253134299232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137302</v>
      </c>
      <c r="F21" s="46">
        <v>0</v>
      </c>
      <c r="G21" s="46">
        <v>0</v>
      </c>
      <c r="H21" s="46">
        <v>0</v>
      </c>
      <c r="I21" s="46">
        <v>16436908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16574210</v>
      </c>
      <c r="O21" s="47">
        <f t="shared" si="1"/>
        <v>134.75624827227344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SUM(D23:D23)</f>
        <v>5035230</v>
      </c>
      <c r="E22" s="31">
        <f t="shared" si="6"/>
        <v>351914</v>
      </c>
      <c r="F22" s="31">
        <f t="shared" si="6"/>
        <v>0</v>
      </c>
      <c r="G22" s="31">
        <f t="shared" si="6"/>
        <v>984234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6371378</v>
      </c>
      <c r="O22" s="43">
        <f t="shared" si="1"/>
        <v>51.802348082020259</v>
      </c>
      <c r="P22" s="10"/>
    </row>
    <row r="23" spans="1:16">
      <c r="A23" s="12"/>
      <c r="B23" s="44">
        <v>541</v>
      </c>
      <c r="C23" s="20" t="s">
        <v>36</v>
      </c>
      <c r="D23" s="46">
        <v>5035230</v>
      </c>
      <c r="E23" s="46">
        <v>351914</v>
      </c>
      <c r="F23" s="46">
        <v>0</v>
      </c>
      <c r="G23" s="46">
        <v>984234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6371378</v>
      </c>
      <c r="O23" s="47">
        <f t="shared" si="1"/>
        <v>51.802348082020259</v>
      </c>
      <c r="P23" s="9"/>
    </row>
    <row r="24" spans="1:16" ht="15.75">
      <c r="A24" s="28" t="s">
        <v>37</v>
      </c>
      <c r="B24" s="29"/>
      <c r="C24" s="30"/>
      <c r="D24" s="31">
        <f t="shared" ref="D24:M24" si="7">SUM(D25:D25)</f>
        <v>0</v>
      </c>
      <c r="E24" s="31">
        <f t="shared" si="7"/>
        <v>0</v>
      </c>
      <c r="F24" s="31">
        <f t="shared" si="7"/>
        <v>0</v>
      </c>
      <c r="G24" s="31">
        <f t="shared" si="7"/>
        <v>89013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178094</v>
      </c>
      <c r="N24" s="31">
        <f t="shared" si="4"/>
        <v>267107</v>
      </c>
      <c r="O24" s="43">
        <f t="shared" si="1"/>
        <v>2.1717075629705516</v>
      </c>
      <c r="P24" s="10"/>
    </row>
    <row r="25" spans="1:16">
      <c r="A25" s="13"/>
      <c r="B25" s="45">
        <v>552</v>
      </c>
      <c r="C25" s="21" t="s">
        <v>38</v>
      </c>
      <c r="D25" s="46">
        <v>0</v>
      </c>
      <c r="E25" s="46">
        <v>0</v>
      </c>
      <c r="F25" s="46">
        <v>0</v>
      </c>
      <c r="G25" s="46">
        <v>89013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178094</v>
      </c>
      <c r="N25" s="46">
        <f t="shared" si="4"/>
        <v>267107</v>
      </c>
      <c r="O25" s="47">
        <f t="shared" si="1"/>
        <v>2.1717075629705516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SUM(D27:D31)</f>
        <v>14479125</v>
      </c>
      <c r="E26" s="31">
        <f t="shared" si="8"/>
        <v>11816445</v>
      </c>
      <c r="F26" s="31">
        <f t="shared" si="8"/>
        <v>0</v>
      </c>
      <c r="G26" s="31">
        <f t="shared" si="8"/>
        <v>2952023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29247593</v>
      </c>
      <c r="O26" s="43">
        <f t="shared" si="1"/>
        <v>237.79690879229881</v>
      </c>
      <c r="P26" s="9"/>
    </row>
    <row r="27" spans="1:16">
      <c r="A27" s="12"/>
      <c r="B27" s="44">
        <v>571</v>
      </c>
      <c r="C27" s="20" t="s">
        <v>40</v>
      </c>
      <c r="D27" s="46">
        <v>6802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6802</v>
      </c>
      <c r="O27" s="47">
        <f t="shared" si="1"/>
        <v>5.5303510740361321E-2</v>
      </c>
      <c r="P27" s="9"/>
    </row>
    <row r="28" spans="1:16">
      <c r="A28" s="12"/>
      <c r="B28" s="44">
        <v>572</v>
      </c>
      <c r="C28" s="20" t="s">
        <v>41</v>
      </c>
      <c r="D28" s="46">
        <v>13547342</v>
      </c>
      <c r="E28" s="46">
        <v>437608</v>
      </c>
      <c r="F28" s="46">
        <v>0</v>
      </c>
      <c r="G28" s="46">
        <v>2952023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16936973</v>
      </c>
      <c r="O28" s="47">
        <f t="shared" si="1"/>
        <v>137.70568483015433</v>
      </c>
      <c r="P28" s="9"/>
    </row>
    <row r="29" spans="1:16">
      <c r="A29" s="12"/>
      <c r="B29" s="44">
        <v>575</v>
      </c>
      <c r="C29" s="20" t="s">
        <v>42</v>
      </c>
      <c r="D29" s="46">
        <v>453839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453839</v>
      </c>
      <c r="O29" s="47">
        <f t="shared" si="1"/>
        <v>3.6899279639657219</v>
      </c>
      <c r="P29" s="9"/>
    </row>
    <row r="30" spans="1:16">
      <c r="A30" s="12"/>
      <c r="B30" s="44">
        <v>578</v>
      </c>
      <c r="C30" s="20" t="s">
        <v>43</v>
      </c>
      <c r="D30" s="46">
        <v>471142</v>
      </c>
      <c r="E30" s="46">
        <v>11257247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11728389</v>
      </c>
      <c r="O30" s="47">
        <f t="shared" si="1"/>
        <v>95.357407678423343</v>
      </c>
      <c r="P30" s="9"/>
    </row>
    <row r="31" spans="1:16">
      <c r="A31" s="12"/>
      <c r="B31" s="44">
        <v>579</v>
      </c>
      <c r="C31" s="20" t="s">
        <v>44</v>
      </c>
      <c r="D31" s="46">
        <v>0</v>
      </c>
      <c r="E31" s="46">
        <v>121590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121590</v>
      </c>
      <c r="O31" s="47">
        <f t="shared" si="1"/>
        <v>0.98858480901507395</v>
      </c>
      <c r="P31" s="9"/>
    </row>
    <row r="32" spans="1:16" ht="15.75">
      <c r="A32" s="28" t="s">
        <v>47</v>
      </c>
      <c r="B32" s="29"/>
      <c r="C32" s="30"/>
      <c r="D32" s="31">
        <f t="shared" ref="D32:M32" si="9">SUM(D33:D35)</f>
        <v>5895905</v>
      </c>
      <c r="E32" s="31">
        <f t="shared" si="9"/>
        <v>282860</v>
      </c>
      <c r="F32" s="31">
        <f t="shared" si="9"/>
        <v>15995212</v>
      </c>
      <c r="G32" s="31">
        <f t="shared" si="9"/>
        <v>657106</v>
      </c>
      <c r="H32" s="31">
        <f t="shared" si="9"/>
        <v>0</v>
      </c>
      <c r="I32" s="31">
        <f t="shared" si="9"/>
        <v>50000</v>
      </c>
      <c r="J32" s="31">
        <f t="shared" si="9"/>
        <v>100167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4"/>
        <v>22981250</v>
      </c>
      <c r="O32" s="43">
        <f t="shared" si="1"/>
        <v>186.84854545750198</v>
      </c>
      <c r="P32" s="9"/>
    </row>
    <row r="33" spans="1:119">
      <c r="A33" s="12"/>
      <c r="B33" s="44">
        <v>581</v>
      </c>
      <c r="C33" s="20" t="s">
        <v>45</v>
      </c>
      <c r="D33" s="46">
        <v>4830905</v>
      </c>
      <c r="E33" s="46">
        <v>282860</v>
      </c>
      <c r="F33" s="46">
        <v>1700000</v>
      </c>
      <c r="G33" s="46">
        <v>657106</v>
      </c>
      <c r="H33" s="46">
        <v>0</v>
      </c>
      <c r="I33" s="46">
        <v>50000</v>
      </c>
      <c r="J33" s="46">
        <v>100167</v>
      </c>
      <c r="K33" s="46">
        <v>0</v>
      </c>
      <c r="L33" s="46">
        <v>0</v>
      </c>
      <c r="M33" s="46">
        <v>0</v>
      </c>
      <c r="N33" s="46">
        <f t="shared" si="4"/>
        <v>7621038</v>
      </c>
      <c r="O33" s="47">
        <f t="shared" si="1"/>
        <v>61.962681106395436</v>
      </c>
      <c r="P33" s="9"/>
    </row>
    <row r="34" spans="1:119">
      <c r="A34" s="12"/>
      <c r="B34" s="44">
        <v>585</v>
      </c>
      <c r="C34" s="20" t="s">
        <v>59</v>
      </c>
      <c r="D34" s="46">
        <v>0</v>
      </c>
      <c r="E34" s="46">
        <v>0</v>
      </c>
      <c r="F34" s="46">
        <v>14295212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14295212</v>
      </c>
      <c r="O34" s="47">
        <f t="shared" si="1"/>
        <v>116.22690537749808</v>
      </c>
      <c r="P34" s="9"/>
    </row>
    <row r="35" spans="1:119" ht="15.75" thickBot="1">
      <c r="A35" s="12"/>
      <c r="B35" s="44">
        <v>593</v>
      </c>
      <c r="C35" s="20" t="s">
        <v>56</v>
      </c>
      <c r="D35" s="46">
        <v>1065000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1065000</v>
      </c>
      <c r="O35" s="47">
        <f t="shared" si="1"/>
        <v>8.6589589736084687</v>
      </c>
      <c r="P35" s="9"/>
    </row>
    <row r="36" spans="1:119" ht="16.5" thickBot="1">
      <c r="A36" s="14" t="s">
        <v>10</v>
      </c>
      <c r="B36" s="23"/>
      <c r="C36" s="22"/>
      <c r="D36" s="15">
        <f>SUM(D5,D14,D19,D22,D24,D26,D32)</f>
        <v>98005391</v>
      </c>
      <c r="E36" s="15">
        <f t="shared" ref="E36:M36" si="10">SUM(E5,E14,E19,E22,E24,E26,E32)</f>
        <v>32777769</v>
      </c>
      <c r="F36" s="15">
        <f t="shared" si="10"/>
        <v>22339207</v>
      </c>
      <c r="G36" s="15">
        <f t="shared" si="10"/>
        <v>8171371</v>
      </c>
      <c r="H36" s="15">
        <f t="shared" si="10"/>
        <v>0</v>
      </c>
      <c r="I36" s="15">
        <f t="shared" si="10"/>
        <v>17132451</v>
      </c>
      <c r="J36" s="15">
        <f t="shared" si="10"/>
        <v>18995239</v>
      </c>
      <c r="K36" s="15">
        <f t="shared" si="10"/>
        <v>15888844</v>
      </c>
      <c r="L36" s="15">
        <f t="shared" si="10"/>
        <v>0</v>
      </c>
      <c r="M36" s="15">
        <f t="shared" si="10"/>
        <v>178094</v>
      </c>
      <c r="N36" s="15">
        <f t="shared" si="4"/>
        <v>213488366</v>
      </c>
      <c r="O36" s="37">
        <f t="shared" si="1"/>
        <v>1735.7624436964404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60</v>
      </c>
      <c r="M38" s="163"/>
      <c r="N38" s="163"/>
      <c r="O38" s="41">
        <v>122994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52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15351606</v>
      </c>
      <c r="E5" s="26">
        <f t="shared" si="0"/>
        <v>1543678</v>
      </c>
      <c r="F5" s="26">
        <f t="shared" si="0"/>
        <v>6001702</v>
      </c>
      <c r="G5" s="26">
        <f t="shared" si="0"/>
        <v>480422</v>
      </c>
      <c r="H5" s="26">
        <f t="shared" si="0"/>
        <v>0</v>
      </c>
      <c r="I5" s="26">
        <f t="shared" si="0"/>
        <v>346189</v>
      </c>
      <c r="J5" s="26">
        <f t="shared" si="0"/>
        <v>18505551</v>
      </c>
      <c r="K5" s="26">
        <f t="shared" si="0"/>
        <v>12778355</v>
      </c>
      <c r="L5" s="26">
        <f t="shared" si="0"/>
        <v>0</v>
      </c>
      <c r="M5" s="26">
        <f t="shared" si="0"/>
        <v>0</v>
      </c>
      <c r="N5" s="27">
        <f>SUM(D5:M5)</f>
        <v>55007503</v>
      </c>
      <c r="O5" s="32">
        <f t="shared" ref="O5:O34" si="1">(N5/O$36)</f>
        <v>448.37833894409079</v>
      </c>
      <c r="P5" s="6"/>
    </row>
    <row r="6" spans="1:133">
      <c r="A6" s="12"/>
      <c r="B6" s="44">
        <v>511</v>
      </c>
      <c r="C6" s="20" t="s">
        <v>19</v>
      </c>
      <c r="D6" s="46">
        <v>276465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276465</v>
      </c>
      <c r="O6" s="47">
        <f t="shared" si="1"/>
        <v>2.2535274410870469</v>
      </c>
      <c r="P6" s="9"/>
    </row>
    <row r="7" spans="1:133">
      <c r="A7" s="12"/>
      <c r="B7" s="44">
        <v>512</v>
      </c>
      <c r="C7" s="20" t="s">
        <v>20</v>
      </c>
      <c r="D7" s="46">
        <v>1149817</v>
      </c>
      <c r="E7" s="46">
        <v>0</v>
      </c>
      <c r="F7" s="46">
        <v>0</v>
      </c>
      <c r="G7" s="46">
        <v>4926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1154743</v>
      </c>
      <c r="O7" s="47">
        <f t="shared" si="1"/>
        <v>9.4125659230035623</v>
      </c>
      <c r="P7" s="9"/>
    </row>
    <row r="8" spans="1:133">
      <c r="A8" s="12"/>
      <c r="B8" s="44">
        <v>513</v>
      </c>
      <c r="C8" s="20" t="s">
        <v>21</v>
      </c>
      <c r="D8" s="46">
        <v>7271668</v>
      </c>
      <c r="E8" s="46">
        <v>500</v>
      </c>
      <c r="F8" s="46">
        <v>0</v>
      </c>
      <c r="G8" s="46">
        <v>226686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7498854</v>
      </c>
      <c r="O8" s="47">
        <f t="shared" si="1"/>
        <v>61.124819654225185</v>
      </c>
      <c r="P8" s="9"/>
    </row>
    <row r="9" spans="1:133">
      <c r="A9" s="12"/>
      <c r="B9" s="44">
        <v>514</v>
      </c>
      <c r="C9" s="20" t="s">
        <v>22</v>
      </c>
      <c r="D9" s="46">
        <v>824771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824771</v>
      </c>
      <c r="O9" s="47">
        <f t="shared" si="1"/>
        <v>6.722891075227623</v>
      </c>
      <c r="P9" s="9"/>
    </row>
    <row r="10" spans="1:133">
      <c r="A10" s="12"/>
      <c r="B10" s="44">
        <v>515</v>
      </c>
      <c r="C10" s="20" t="s">
        <v>23</v>
      </c>
      <c r="D10" s="46">
        <v>1522539</v>
      </c>
      <c r="E10" s="46">
        <v>1523040</v>
      </c>
      <c r="F10" s="46">
        <v>0</v>
      </c>
      <c r="G10" s="46">
        <v>248810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3294389</v>
      </c>
      <c r="O10" s="47">
        <f t="shared" si="1"/>
        <v>26.853294316153274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6001702</v>
      </c>
      <c r="G11" s="46">
        <v>0</v>
      </c>
      <c r="H11" s="46">
        <v>0</v>
      </c>
      <c r="I11" s="46">
        <v>346189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6347891</v>
      </c>
      <c r="O11" s="47">
        <f t="shared" si="1"/>
        <v>51.743065348342448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12778355</v>
      </c>
      <c r="L12" s="46">
        <v>0</v>
      </c>
      <c r="M12" s="46">
        <v>0</v>
      </c>
      <c r="N12" s="46">
        <f t="shared" si="2"/>
        <v>12778355</v>
      </c>
      <c r="O12" s="47">
        <f t="shared" si="1"/>
        <v>104.15920150634572</v>
      </c>
      <c r="P12" s="9"/>
    </row>
    <row r="13" spans="1:133">
      <c r="A13" s="12"/>
      <c r="B13" s="44">
        <v>519</v>
      </c>
      <c r="C13" s="20" t="s">
        <v>26</v>
      </c>
      <c r="D13" s="46">
        <v>4306346</v>
      </c>
      <c r="E13" s="46">
        <v>20138</v>
      </c>
      <c r="F13" s="46">
        <v>0</v>
      </c>
      <c r="G13" s="46">
        <v>0</v>
      </c>
      <c r="H13" s="46">
        <v>0</v>
      </c>
      <c r="I13" s="46">
        <v>0</v>
      </c>
      <c r="J13" s="46">
        <v>18505551</v>
      </c>
      <c r="K13" s="46">
        <v>0</v>
      </c>
      <c r="L13" s="46">
        <v>0</v>
      </c>
      <c r="M13" s="46">
        <v>0</v>
      </c>
      <c r="N13" s="46">
        <f t="shared" si="2"/>
        <v>22832035</v>
      </c>
      <c r="O13" s="47">
        <f t="shared" si="1"/>
        <v>186.10897367970591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58899796</v>
      </c>
      <c r="E14" s="31">
        <f t="shared" si="3"/>
        <v>18406418</v>
      </c>
      <c r="F14" s="31">
        <f t="shared" si="3"/>
        <v>0</v>
      </c>
      <c r="G14" s="31">
        <f t="shared" si="3"/>
        <v>2174437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4" si="4">SUM(D14:M14)</f>
        <v>79480651</v>
      </c>
      <c r="O14" s="43">
        <f t="shared" si="1"/>
        <v>647.86438812856102</v>
      </c>
      <c r="P14" s="10"/>
    </row>
    <row r="15" spans="1:133">
      <c r="A15" s="12"/>
      <c r="B15" s="44">
        <v>521</v>
      </c>
      <c r="C15" s="20" t="s">
        <v>28</v>
      </c>
      <c r="D15" s="46">
        <v>44478853</v>
      </c>
      <c r="E15" s="46">
        <v>2173819</v>
      </c>
      <c r="F15" s="46">
        <v>0</v>
      </c>
      <c r="G15" s="46">
        <v>299991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46952663</v>
      </c>
      <c r="O15" s="47">
        <f t="shared" si="1"/>
        <v>382.7215542749081</v>
      </c>
      <c r="P15" s="9"/>
    </row>
    <row r="16" spans="1:133">
      <c r="A16" s="12"/>
      <c r="B16" s="44">
        <v>522</v>
      </c>
      <c r="C16" s="20" t="s">
        <v>29</v>
      </c>
      <c r="D16" s="46">
        <v>1303238</v>
      </c>
      <c r="E16" s="46">
        <v>16088531</v>
      </c>
      <c r="F16" s="46">
        <v>0</v>
      </c>
      <c r="G16" s="46">
        <v>1788098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19179867</v>
      </c>
      <c r="O16" s="47">
        <f t="shared" si="1"/>
        <v>156.33934350062356</v>
      </c>
      <c r="P16" s="9"/>
    </row>
    <row r="17" spans="1:16">
      <c r="A17" s="12"/>
      <c r="B17" s="44">
        <v>526</v>
      </c>
      <c r="C17" s="20" t="s">
        <v>30</v>
      </c>
      <c r="D17" s="46">
        <v>8927828</v>
      </c>
      <c r="E17" s="46">
        <v>144068</v>
      </c>
      <c r="F17" s="46">
        <v>0</v>
      </c>
      <c r="G17" s="46">
        <v>86348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9158244</v>
      </c>
      <c r="O17" s="47">
        <f t="shared" si="1"/>
        <v>74.650875033623791</v>
      </c>
      <c r="P17" s="9"/>
    </row>
    <row r="18" spans="1:16">
      <c r="A18" s="12"/>
      <c r="B18" s="44">
        <v>529</v>
      </c>
      <c r="C18" s="20" t="s">
        <v>31</v>
      </c>
      <c r="D18" s="46">
        <v>4189877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4189877</v>
      </c>
      <c r="O18" s="47">
        <f t="shared" si="1"/>
        <v>34.152615319405612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SUM(D20:D21)</f>
        <v>19862</v>
      </c>
      <c r="E19" s="31">
        <f t="shared" si="5"/>
        <v>93502</v>
      </c>
      <c r="F19" s="31">
        <f t="shared" si="5"/>
        <v>0</v>
      </c>
      <c r="G19" s="31">
        <f t="shared" si="5"/>
        <v>1405</v>
      </c>
      <c r="H19" s="31">
        <f t="shared" si="5"/>
        <v>0</v>
      </c>
      <c r="I19" s="31">
        <f t="shared" si="5"/>
        <v>16166753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16281522</v>
      </c>
      <c r="O19" s="43">
        <f t="shared" si="1"/>
        <v>132.71429153658676</v>
      </c>
      <c r="P19" s="10"/>
    </row>
    <row r="20" spans="1:16">
      <c r="A20" s="12"/>
      <c r="B20" s="44">
        <v>534</v>
      </c>
      <c r="C20" s="20" t="s">
        <v>33</v>
      </c>
      <c r="D20" s="46">
        <v>19862</v>
      </c>
      <c r="E20" s="46">
        <v>4500</v>
      </c>
      <c r="F20" s="46">
        <v>0</v>
      </c>
      <c r="G20" s="46">
        <v>1405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25767</v>
      </c>
      <c r="O20" s="47">
        <f t="shared" si="1"/>
        <v>0.21003252337362754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89002</v>
      </c>
      <c r="F21" s="46">
        <v>0</v>
      </c>
      <c r="G21" s="46">
        <v>0</v>
      </c>
      <c r="H21" s="46">
        <v>0</v>
      </c>
      <c r="I21" s="46">
        <v>16166753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16255755</v>
      </c>
      <c r="O21" s="47">
        <f t="shared" si="1"/>
        <v>132.50425901321313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SUM(D23:D23)</f>
        <v>4675611</v>
      </c>
      <c r="E22" s="31">
        <f t="shared" si="6"/>
        <v>454831</v>
      </c>
      <c r="F22" s="31">
        <f t="shared" si="6"/>
        <v>0</v>
      </c>
      <c r="G22" s="31">
        <f t="shared" si="6"/>
        <v>947933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6078375</v>
      </c>
      <c r="O22" s="43">
        <f t="shared" si="1"/>
        <v>49.546180745184664</v>
      </c>
      <c r="P22" s="10"/>
    </row>
    <row r="23" spans="1:16">
      <c r="A23" s="12"/>
      <c r="B23" s="44">
        <v>541</v>
      </c>
      <c r="C23" s="20" t="s">
        <v>36</v>
      </c>
      <c r="D23" s="46">
        <v>4675611</v>
      </c>
      <c r="E23" s="46">
        <v>454831</v>
      </c>
      <c r="F23" s="46">
        <v>0</v>
      </c>
      <c r="G23" s="46">
        <v>947933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6078375</v>
      </c>
      <c r="O23" s="47">
        <f t="shared" si="1"/>
        <v>49.546180745184664</v>
      </c>
      <c r="P23" s="9"/>
    </row>
    <row r="24" spans="1:16" ht="15.75">
      <c r="A24" s="28" t="s">
        <v>37</v>
      </c>
      <c r="B24" s="29"/>
      <c r="C24" s="30"/>
      <c r="D24" s="31">
        <f t="shared" ref="D24:M24" si="7">SUM(D25:D25)</f>
        <v>0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615522</v>
      </c>
      <c r="N24" s="31">
        <f t="shared" si="4"/>
        <v>615522</v>
      </c>
      <c r="O24" s="43">
        <f t="shared" si="1"/>
        <v>5.0172561358319543</v>
      </c>
      <c r="P24" s="10"/>
    </row>
    <row r="25" spans="1:16">
      <c r="A25" s="13"/>
      <c r="B25" s="45">
        <v>552</v>
      </c>
      <c r="C25" s="21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615522</v>
      </c>
      <c r="N25" s="46">
        <f t="shared" si="4"/>
        <v>615522</v>
      </c>
      <c r="O25" s="47">
        <f t="shared" si="1"/>
        <v>5.0172561358319543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SUM(D27:D30)</f>
        <v>13822479</v>
      </c>
      <c r="E26" s="31">
        <f t="shared" si="8"/>
        <v>10609702</v>
      </c>
      <c r="F26" s="31">
        <f t="shared" si="8"/>
        <v>0</v>
      </c>
      <c r="G26" s="31">
        <f t="shared" si="8"/>
        <v>1397614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25829795</v>
      </c>
      <c r="O26" s="43">
        <f t="shared" si="1"/>
        <v>210.54437932524189</v>
      </c>
      <c r="P26" s="9"/>
    </row>
    <row r="27" spans="1:16">
      <c r="A27" s="12"/>
      <c r="B27" s="44">
        <v>572</v>
      </c>
      <c r="C27" s="20" t="s">
        <v>41</v>
      </c>
      <c r="D27" s="46">
        <v>12857757</v>
      </c>
      <c r="E27" s="46">
        <v>689357</v>
      </c>
      <c r="F27" s="46">
        <v>0</v>
      </c>
      <c r="G27" s="46">
        <v>1397614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14944728</v>
      </c>
      <c r="O27" s="47">
        <f t="shared" si="1"/>
        <v>121.81778759547119</v>
      </c>
      <c r="P27" s="9"/>
    </row>
    <row r="28" spans="1:16">
      <c r="A28" s="12"/>
      <c r="B28" s="44">
        <v>575</v>
      </c>
      <c r="C28" s="20" t="s">
        <v>42</v>
      </c>
      <c r="D28" s="46">
        <v>492610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492610</v>
      </c>
      <c r="O28" s="47">
        <f t="shared" si="1"/>
        <v>4.0153732036745708</v>
      </c>
      <c r="P28" s="9"/>
    </row>
    <row r="29" spans="1:16">
      <c r="A29" s="12"/>
      <c r="B29" s="44">
        <v>578</v>
      </c>
      <c r="C29" s="20" t="s">
        <v>43</v>
      </c>
      <c r="D29" s="46">
        <v>472112</v>
      </c>
      <c r="E29" s="46">
        <v>9829602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10301714</v>
      </c>
      <c r="O29" s="47">
        <f t="shared" si="1"/>
        <v>83.971552237102728</v>
      </c>
      <c r="P29" s="9"/>
    </row>
    <row r="30" spans="1:16">
      <c r="A30" s="12"/>
      <c r="B30" s="44">
        <v>579</v>
      </c>
      <c r="C30" s="20" t="s">
        <v>44</v>
      </c>
      <c r="D30" s="46">
        <v>0</v>
      </c>
      <c r="E30" s="46">
        <v>90743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90743</v>
      </c>
      <c r="O30" s="47">
        <f t="shared" si="1"/>
        <v>0.7396662889934057</v>
      </c>
      <c r="P30" s="9"/>
    </row>
    <row r="31" spans="1:16" ht="15.75">
      <c r="A31" s="28" t="s">
        <v>47</v>
      </c>
      <c r="B31" s="29"/>
      <c r="C31" s="30"/>
      <c r="D31" s="31">
        <f t="shared" ref="D31:M31" si="9">SUM(D32:D33)</f>
        <v>3629169</v>
      </c>
      <c r="E31" s="31">
        <f t="shared" si="9"/>
        <v>232860</v>
      </c>
      <c r="F31" s="31">
        <f t="shared" si="9"/>
        <v>0</v>
      </c>
      <c r="G31" s="31">
        <f t="shared" si="9"/>
        <v>181459</v>
      </c>
      <c r="H31" s="31">
        <f t="shared" si="9"/>
        <v>0</v>
      </c>
      <c r="I31" s="31">
        <f t="shared" si="9"/>
        <v>6418135</v>
      </c>
      <c r="J31" s="31">
        <f t="shared" si="9"/>
        <v>3213989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13675612</v>
      </c>
      <c r="O31" s="43">
        <f t="shared" si="1"/>
        <v>111.47294202036176</v>
      </c>
      <c r="P31" s="9"/>
    </row>
    <row r="32" spans="1:16">
      <c r="A32" s="12"/>
      <c r="B32" s="44">
        <v>581</v>
      </c>
      <c r="C32" s="20" t="s">
        <v>45</v>
      </c>
      <c r="D32" s="46">
        <v>3401546</v>
      </c>
      <c r="E32" s="46">
        <v>232860</v>
      </c>
      <c r="F32" s="46">
        <v>0</v>
      </c>
      <c r="G32" s="46">
        <v>181459</v>
      </c>
      <c r="H32" s="46">
        <v>0</v>
      </c>
      <c r="I32" s="46">
        <v>0</v>
      </c>
      <c r="J32" s="46">
        <v>3213989</v>
      </c>
      <c r="K32" s="46">
        <v>0</v>
      </c>
      <c r="L32" s="46">
        <v>0</v>
      </c>
      <c r="M32" s="46">
        <v>0</v>
      </c>
      <c r="N32" s="46">
        <f t="shared" si="4"/>
        <v>7029854</v>
      </c>
      <c r="O32" s="47">
        <f t="shared" si="1"/>
        <v>57.301896789233865</v>
      </c>
      <c r="P32" s="9"/>
    </row>
    <row r="33" spans="1:119" ht="15.75" thickBot="1">
      <c r="A33" s="12"/>
      <c r="B33" s="44">
        <v>593</v>
      </c>
      <c r="C33" s="20" t="s">
        <v>56</v>
      </c>
      <c r="D33" s="46">
        <v>227623</v>
      </c>
      <c r="E33" s="46">
        <v>0</v>
      </c>
      <c r="F33" s="46">
        <v>0</v>
      </c>
      <c r="G33" s="46">
        <v>0</v>
      </c>
      <c r="H33" s="46">
        <v>0</v>
      </c>
      <c r="I33" s="46">
        <v>6418135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6645758</v>
      </c>
      <c r="O33" s="47">
        <f t="shared" si="1"/>
        <v>54.171045231127884</v>
      </c>
      <c r="P33" s="9"/>
    </row>
    <row r="34" spans="1:119" ht="16.5" thickBot="1">
      <c r="A34" s="14" t="s">
        <v>10</v>
      </c>
      <c r="B34" s="23"/>
      <c r="C34" s="22"/>
      <c r="D34" s="15">
        <f>SUM(D5,D14,D19,D22,D24,D26,D31)</f>
        <v>96398523</v>
      </c>
      <c r="E34" s="15">
        <f t="shared" ref="E34:M34" si="10">SUM(E5,E14,E19,E22,E24,E26,E31)</f>
        <v>31340991</v>
      </c>
      <c r="F34" s="15">
        <f t="shared" si="10"/>
        <v>6001702</v>
      </c>
      <c r="G34" s="15">
        <f t="shared" si="10"/>
        <v>5183270</v>
      </c>
      <c r="H34" s="15">
        <f t="shared" si="10"/>
        <v>0</v>
      </c>
      <c r="I34" s="15">
        <f t="shared" si="10"/>
        <v>22931077</v>
      </c>
      <c r="J34" s="15">
        <f t="shared" si="10"/>
        <v>21719540</v>
      </c>
      <c r="K34" s="15">
        <f t="shared" si="10"/>
        <v>12778355</v>
      </c>
      <c r="L34" s="15">
        <f t="shared" si="10"/>
        <v>0</v>
      </c>
      <c r="M34" s="15">
        <f t="shared" si="10"/>
        <v>615522</v>
      </c>
      <c r="N34" s="15">
        <f t="shared" si="4"/>
        <v>196968980</v>
      </c>
      <c r="O34" s="37">
        <f t="shared" si="1"/>
        <v>1605.5377768358589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57</v>
      </c>
      <c r="M36" s="163"/>
      <c r="N36" s="163"/>
      <c r="O36" s="41">
        <v>122681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52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14818809</v>
      </c>
      <c r="E5" s="26">
        <f t="shared" si="0"/>
        <v>1854615</v>
      </c>
      <c r="F5" s="26">
        <f t="shared" si="0"/>
        <v>5563478</v>
      </c>
      <c r="G5" s="26">
        <f t="shared" si="0"/>
        <v>384244</v>
      </c>
      <c r="H5" s="26">
        <f t="shared" si="0"/>
        <v>0</v>
      </c>
      <c r="I5" s="26">
        <f t="shared" si="0"/>
        <v>306591</v>
      </c>
      <c r="J5" s="26">
        <f t="shared" si="0"/>
        <v>17875527</v>
      </c>
      <c r="K5" s="26">
        <f t="shared" si="0"/>
        <v>13122120</v>
      </c>
      <c r="L5" s="26">
        <f t="shared" si="0"/>
        <v>0</v>
      </c>
      <c r="M5" s="26">
        <f t="shared" si="0"/>
        <v>0</v>
      </c>
      <c r="N5" s="27">
        <f>SUM(D5:M5)</f>
        <v>53925384</v>
      </c>
      <c r="O5" s="32">
        <f t="shared" ref="O5:O33" si="1">(N5/O$35)</f>
        <v>443.27941406153667</v>
      </c>
      <c r="P5" s="6"/>
    </row>
    <row r="6" spans="1:133">
      <c r="A6" s="12"/>
      <c r="B6" s="44">
        <v>511</v>
      </c>
      <c r="C6" s="20" t="s">
        <v>19</v>
      </c>
      <c r="D6" s="46">
        <v>254236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254236</v>
      </c>
      <c r="O6" s="47">
        <f t="shared" si="1"/>
        <v>2.0898800667483211</v>
      </c>
      <c r="P6" s="9"/>
    </row>
    <row r="7" spans="1:133">
      <c r="A7" s="12"/>
      <c r="B7" s="44">
        <v>512</v>
      </c>
      <c r="C7" s="20" t="s">
        <v>20</v>
      </c>
      <c r="D7" s="46">
        <v>1351809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1351809</v>
      </c>
      <c r="O7" s="47">
        <f t="shared" si="1"/>
        <v>11.112189788822123</v>
      </c>
      <c r="P7" s="9"/>
    </row>
    <row r="8" spans="1:133">
      <c r="A8" s="12"/>
      <c r="B8" s="44">
        <v>513</v>
      </c>
      <c r="C8" s="20" t="s">
        <v>21</v>
      </c>
      <c r="D8" s="46">
        <v>7025160</v>
      </c>
      <c r="E8" s="46">
        <v>47880</v>
      </c>
      <c r="F8" s="46">
        <v>0</v>
      </c>
      <c r="G8" s="46">
        <v>168387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7241427</v>
      </c>
      <c r="O8" s="47">
        <f t="shared" si="1"/>
        <v>59.526243105276571</v>
      </c>
      <c r="P8" s="9"/>
    </row>
    <row r="9" spans="1:133">
      <c r="A9" s="12"/>
      <c r="B9" s="44">
        <v>514</v>
      </c>
      <c r="C9" s="20" t="s">
        <v>22</v>
      </c>
      <c r="D9" s="46">
        <v>779922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779922</v>
      </c>
      <c r="O9" s="47">
        <f t="shared" si="1"/>
        <v>6.4111433527056905</v>
      </c>
      <c r="P9" s="9"/>
    </row>
    <row r="10" spans="1:133">
      <c r="A10" s="12"/>
      <c r="B10" s="44">
        <v>515</v>
      </c>
      <c r="C10" s="20" t="s">
        <v>23</v>
      </c>
      <c r="D10" s="46">
        <v>1551938</v>
      </c>
      <c r="E10" s="46">
        <v>1785157</v>
      </c>
      <c r="F10" s="46">
        <v>0</v>
      </c>
      <c r="G10" s="46">
        <v>215857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3552952</v>
      </c>
      <c r="O10" s="47">
        <f t="shared" si="1"/>
        <v>29.206105991730443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5563478</v>
      </c>
      <c r="G11" s="46">
        <v>0</v>
      </c>
      <c r="H11" s="46">
        <v>0</v>
      </c>
      <c r="I11" s="46">
        <v>306591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5870069</v>
      </c>
      <c r="O11" s="47">
        <f t="shared" si="1"/>
        <v>48.253355911583135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13122120</v>
      </c>
      <c r="L12" s="46">
        <v>0</v>
      </c>
      <c r="M12" s="46">
        <v>0</v>
      </c>
      <c r="N12" s="46">
        <f t="shared" si="2"/>
        <v>13122120</v>
      </c>
      <c r="O12" s="47">
        <f t="shared" si="1"/>
        <v>107.86693081026871</v>
      </c>
      <c r="P12" s="9"/>
    </row>
    <row r="13" spans="1:133">
      <c r="A13" s="12"/>
      <c r="B13" s="44">
        <v>519</v>
      </c>
      <c r="C13" s="20" t="s">
        <v>26</v>
      </c>
      <c r="D13" s="46">
        <v>3855744</v>
      </c>
      <c r="E13" s="46">
        <v>21578</v>
      </c>
      <c r="F13" s="46">
        <v>0</v>
      </c>
      <c r="G13" s="46">
        <v>0</v>
      </c>
      <c r="H13" s="46">
        <v>0</v>
      </c>
      <c r="I13" s="46">
        <v>0</v>
      </c>
      <c r="J13" s="46">
        <v>17875527</v>
      </c>
      <c r="K13" s="46">
        <v>0</v>
      </c>
      <c r="L13" s="46">
        <v>0</v>
      </c>
      <c r="M13" s="46">
        <v>0</v>
      </c>
      <c r="N13" s="46">
        <f t="shared" si="2"/>
        <v>21752849</v>
      </c>
      <c r="O13" s="47">
        <f t="shared" si="1"/>
        <v>178.81356503440168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59279844</v>
      </c>
      <c r="E14" s="31">
        <f t="shared" si="3"/>
        <v>17975012</v>
      </c>
      <c r="F14" s="31">
        <f t="shared" si="3"/>
        <v>0</v>
      </c>
      <c r="G14" s="31">
        <f t="shared" si="3"/>
        <v>1807655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3" si="4">SUM(D14:M14)</f>
        <v>79062511</v>
      </c>
      <c r="O14" s="43">
        <f t="shared" si="1"/>
        <v>649.91254490304232</v>
      </c>
      <c r="P14" s="10"/>
    </row>
    <row r="15" spans="1:133">
      <c r="A15" s="12"/>
      <c r="B15" s="44">
        <v>521</v>
      </c>
      <c r="C15" s="20" t="s">
        <v>28</v>
      </c>
      <c r="D15" s="46">
        <v>45843404</v>
      </c>
      <c r="E15" s="46">
        <v>2968430</v>
      </c>
      <c r="F15" s="46">
        <v>0</v>
      </c>
      <c r="G15" s="46">
        <v>1492040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50303874</v>
      </c>
      <c r="O15" s="47">
        <f t="shared" si="1"/>
        <v>413.5097450904637</v>
      </c>
      <c r="P15" s="9"/>
    </row>
    <row r="16" spans="1:133">
      <c r="A16" s="12"/>
      <c r="B16" s="44">
        <v>522</v>
      </c>
      <c r="C16" s="20" t="s">
        <v>29</v>
      </c>
      <c r="D16" s="46">
        <v>1228288</v>
      </c>
      <c r="E16" s="46">
        <v>14967928</v>
      </c>
      <c r="F16" s="46">
        <v>0</v>
      </c>
      <c r="G16" s="46">
        <v>184808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16381024</v>
      </c>
      <c r="O16" s="47">
        <f t="shared" si="1"/>
        <v>134.65589267659124</v>
      </c>
      <c r="P16" s="9"/>
    </row>
    <row r="17" spans="1:16">
      <c r="A17" s="12"/>
      <c r="B17" s="44">
        <v>526</v>
      </c>
      <c r="C17" s="20" t="s">
        <v>30</v>
      </c>
      <c r="D17" s="46">
        <v>8100697</v>
      </c>
      <c r="E17" s="46">
        <v>38654</v>
      </c>
      <c r="F17" s="46">
        <v>0</v>
      </c>
      <c r="G17" s="46">
        <v>130807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8270158</v>
      </c>
      <c r="O17" s="47">
        <f t="shared" si="1"/>
        <v>67.982655300819559</v>
      </c>
      <c r="P17" s="9"/>
    </row>
    <row r="18" spans="1:16">
      <c r="A18" s="12"/>
      <c r="B18" s="44">
        <v>529</v>
      </c>
      <c r="C18" s="20" t="s">
        <v>31</v>
      </c>
      <c r="D18" s="46">
        <v>4107455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4107455</v>
      </c>
      <c r="O18" s="47">
        <f t="shared" si="1"/>
        <v>33.764251835167819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SUM(D20:D21)</f>
        <v>27268</v>
      </c>
      <c r="E19" s="31">
        <f t="shared" si="5"/>
        <v>86219</v>
      </c>
      <c r="F19" s="31">
        <f t="shared" si="5"/>
        <v>0</v>
      </c>
      <c r="G19" s="31">
        <f t="shared" si="5"/>
        <v>73595</v>
      </c>
      <c r="H19" s="31">
        <f t="shared" si="5"/>
        <v>0</v>
      </c>
      <c r="I19" s="31">
        <f t="shared" si="5"/>
        <v>15507119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15694201</v>
      </c>
      <c r="O19" s="43">
        <f t="shared" si="1"/>
        <v>129.01004512909881</v>
      </c>
      <c r="P19" s="10"/>
    </row>
    <row r="20" spans="1:16">
      <c r="A20" s="12"/>
      <c r="B20" s="44">
        <v>534</v>
      </c>
      <c r="C20" s="20" t="s">
        <v>33</v>
      </c>
      <c r="D20" s="46">
        <v>27268</v>
      </c>
      <c r="E20" s="46">
        <v>0</v>
      </c>
      <c r="F20" s="46">
        <v>0</v>
      </c>
      <c r="G20" s="46">
        <v>73595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100863</v>
      </c>
      <c r="O20" s="47">
        <f t="shared" si="1"/>
        <v>0.82911772200803935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86219</v>
      </c>
      <c r="F21" s="46">
        <v>0</v>
      </c>
      <c r="G21" s="46">
        <v>0</v>
      </c>
      <c r="H21" s="46">
        <v>0</v>
      </c>
      <c r="I21" s="46">
        <v>15507119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15593338</v>
      </c>
      <c r="O21" s="47">
        <f t="shared" si="1"/>
        <v>128.18092740709076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SUM(D23:D23)</f>
        <v>4416233</v>
      </c>
      <c r="E22" s="31">
        <f t="shared" si="6"/>
        <v>636963</v>
      </c>
      <c r="F22" s="31">
        <f t="shared" si="6"/>
        <v>0</v>
      </c>
      <c r="G22" s="31">
        <f t="shared" si="6"/>
        <v>968090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6021286</v>
      </c>
      <c r="O22" s="43">
        <f t="shared" si="1"/>
        <v>49.496395426260371</v>
      </c>
      <c r="P22" s="10"/>
    </row>
    <row r="23" spans="1:16">
      <c r="A23" s="12"/>
      <c r="B23" s="44">
        <v>541</v>
      </c>
      <c r="C23" s="20" t="s">
        <v>36</v>
      </c>
      <c r="D23" s="46">
        <v>4416233</v>
      </c>
      <c r="E23" s="46">
        <v>636963</v>
      </c>
      <c r="F23" s="46">
        <v>0</v>
      </c>
      <c r="G23" s="46">
        <v>968090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6021286</v>
      </c>
      <c r="O23" s="47">
        <f t="shared" si="1"/>
        <v>49.496395426260371</v>
      </c>
      <c r="P23" s="9"/>
    </row>
    <row r="24" spans="1:16" ht="15.75">
      <c r="A24" s="28" t="s">
        <v>37</v>
      </c>
      <c r="B24" s="29"/>
      <c r="C24" s="30"/>
      <c r="D24" s="31">
        <f t="shared" ref="D24:M24" si="7">SUM(D25:D25)</f>
        <v>0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1843040</v>
      </c>
      <c r="N24" s="31">
        <f t="shared" si="4"/>
        <v>1843040</v>
      </c>
      <c r="O24" s="43">
        <f t="shared" si="1"/>
        <v>15.150224823470419</v>
      </c>
      <c r="P24" s="10"/>
    </row>
    <row r="25" spans="1:16">
      <c r="A25" s="13"/>
      <c r="B25" s="45">
        <v>552</v>
      </c>
      <c r="C25" s="21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1843040</v>
      </c>
      <c r="N25" s="46">
        <f t="shared" si="4"/>
        <v>1843040</v>
      </c>
      <c r="O25" s="47">
        <f t="shared" si="1"/>
        <v>15.150224823470419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SUM(D27:D30)</f>
        <v>12933177</v>
      </c>
      <c r="E26" s="31">
        <f t="shared" si="8"/>
        <v>12431235</v>
      </c>
      <c r="F26" s="31">
        <f t="shared" si="8"/>
        <v>0</v>
      </c>
      <c r="G26" s="31">
        <f t="shared" si="8"/>
        <v>1315158</v>
      </c>
      <c r="H26" s="31">
        <f t="shared" si="8"/>
        <v>0</v>
      </c>
      <c r="I26" s="31">
        <f t="shared" si="8"/>
        <v>924867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27604437</v>
      </c>
      <c r="O26" s="43">
        <f t="shared" si="1"/>
        <v>226.91500275377925</v>
      </c>
      <c r="P26" s="9"/>
    </row>
    <row r="27" spans="1:16">
      <c r="A27" s="12"/>
      <c r="B27" s="44">
        <v>572</v>
      </c>
      <c r="C27" s="20" t="s">
        <v>41</v>
      </c>
      <c r="D27" s="46">
        <v>12433758</v>
      </c>
      <c r="E27" s="46">
        <v>456906</v>
      </c>
      <c r="F27" s="46">
        <v>0</v>
      </c>
      <c r="G27" s="46">
        <v>1315158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14205822</v>
      </c>
      <c r="O27" s="47">
        <f t="shared" si="1"/>
        <v>116.77521763076341</v>
      </c>
      <c r="P27" s="9"/>
    </row>
    <row r="28" spans="1:16">
      <c r="A28" s="12"/>
      <c r="B28" s="44">
        <v>575</v>
      </c>
      <c r="C28" s="20" t="s">
        <v>42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924867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924867</v>
      </c>
      <c r="O28" s="47">
        <f t="shared" si="1"/>
        <v>7.6026255435631436</v>
      </c>
      <c r="P28" s="9"/>
    </row>
    <row r="29" spans="1:16">
      <c r="A29" s="12"/>
      <c r="B29" s="44">
        <v>578</v>
      </c>
      <c r="C29" s="20" t="s">
        <v>43</v>
      </c>
      <c r="D29" s="46">
        <v>499419</v>
      </c>
      <c r="E29" s="46">
        <v>11936609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12436028</v>
      </c>
      <c r="O29" s="47">
        <f t="shared" si="1"/>
        <v>102.22709225571512</v>
      </c>
      <c r="P29" s="9"/>
    </row>
    <row r="30" spans="1:16">
      <c r="A30" s="12"/>
      <c r="B30" s="44">
        <v>579</v>
      </c>
      <c r="C30" s="20" t="s">
        <v>44</v>
      </c>
      <c r="D30" s="46">
        <v>0</v>
      </c>
      <c r="E30" s="46">
        <v>37720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37720</v>
      </c>
      <c r="O30" s="47">
        <f t="shared" si="1"/>
        <v>0.31006732373757717</v>
      </c>
      <c r="P30" s="9"/>
    </row>
    <row r="31" spans="1:16" ht="15.75">
      <c r="A31" s="28" t="s">
        <v>47</v>
      </c>
      <c r="B31" s="29"/>
      <c r="C31" s="30"/>
      <c r="D31" s="31">
        <f t="shared" ref="D31:M31" si="9">SUM(D32:D32)</f>
        <v>4598528</v>
      </c>
      <c r="E31" s="31">
        <f t="shared" si="9"/>
        <v>471609</v>
      </c>
      <c r="F31" s="31">
        <f t="shared" si="9"/>
        <v>0</v>
      </c>
      <c r="G31" s="31">
        <f t="shared" si="9"/>
        <v>252230</v>
      </c>
      <c r="H31" s="31">
        <f t="shared" si="9"/>
        <v>0</v>
      </c>
      <c r="I31" s="31">
        <f t="shared" si="9"/>
        <v>0</v>
      </c>
      <c r="J31" s="31">
        <f t="shared" si="9"/>
        <v>2000000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7322367</v>
      </c>
      <c r="O31" s="43">
        <f t="shared" si="1"/>
        <v>60.191589053932972</v>
      </c>
      <c r="P31" s="9"/>
    </row>
    <row r="32" spans="1:16" ht="15.75" thickBot="1">
      <c r="A32" s="12"/>
      <c r="B32" s="44">
        <v>581</v>
      </c>
      <c r="C32" s="20" t="s">
        <v>45</v>
      </c>
      <c r="D32" s="46">
        <v>4598528</v>
      </c>
      <c r="E32" s="46">
        <v>471609</v>
      </c>
      <c r="F32" s="46">
        <v>0</v>
      </c>
      <c r="G32" s="46">
        <v>252230</v>
      </c>
      <c r="H32" s="46">
        <v>0</v>
      </c>
      <c r="I32" s="46">
        <v>0</v>
      </c>
      <c r="J32" s="46">
        <v>2000000</v>
      </c>
      <c r="K32" s="46">
        <v>0</v>
      </c>
      <c r="L32" s="46">
        <v>0</v>
      </c>
      <c r="M32" s="46">
        <v>0</v>
      </c>
      <c r="N32" s="46">
        <f t="shared" si="4"/>
        <v>7322367</v>
      </c>
      <c r="O32" s="47">
        <f t="shared" si="1"/>
        <v>60.191589053932972</v>
      </c>
      <c r="P32" s="9"/>
    </row>
    <row r="33" spans="1:119" ht="16.5" thickBot="1">
      <c r="A33" s="14" t="s">
        <v>10</v>
      </c>
      <c r="B33" s="23"/>
      <c r="C33" s="22"/>
      <c r="D33" s="15">
        <f>SUM(D5,D14,D19,D22,D24,D26,D31)</f>
        <v>96073859</v>
      </c>
      <c r="E33" s="15">
        <f t="shared" ref="E33:M33" si="10">SUM(E5,E14,E19,E22,E24,E26,E31)</f>
        <v>33455653</v>
      </c>
      <c r="F33" s="15">
        <f t="shared" si="10"/>
        <v>5563478</v>
      </c>
      <c r="G33" s="15">
        <f t="shared" si="10"/>
        <v>4800972</v>
      </c>
      <c r="H33" s="15">
        <f t="shared" si="10"/>
        <v>0</v>
      </c>
      <c r="I33" s="15">
        <f t="shared" si="10"/>
        <v>16738577</v>
      </c>
      <c r="J33" s="15">
        <f t="shared" si="10"/>
        <v>19875527</v>
      </c>
      <c r="K33" s="15">
        <f t="shared" si="10"/>
        <v>13122120</v>
      </c>
      <c r="L33" s="15">
        <f t="shared" si="10"/>
        <v>0</v>
      </c>
      <c r="M33" s="15">
        <f t="shared" si="10"/>
        <v>1843040</v>
      </c>
      <c r="N33" s="15">
        <f t="shared" si="4"/>
        <v>191473226</v>
      </c>
      <c r="O33" s="37">
        <f t="shared" si="1"/>
        <v>1573.9552161511208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54</v>
      </c>
      <c r="M35" s="163"/>
      <c r="N35" s="163"/>
      <c r="O35" s="41">
        <v>121651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52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14340152</v>
      </c>
      <c r="E5" s="26">
        <f t="shared" ref="E5:M5" si="0">SUM(E6:E13)</f>
        <v>2526144</v>
      </c>
      <c r="F5" s="26">
        <f t="shared" si="0"/>
        <v>5476325</v>
      </c>
      <c r="G5" s="26">
        <f t="shared" si="0"/>
        <v>336299</v>
      </c>
      <c r="H5" s="26">
        <f t="shared" si="0"/>
        <v>0</v>
      </c>
      <c r="I5" s="26">
        <f t="shared" si="0"/>
        <v>389742</v>
      </c>
      <c r="J5" s="26">
        <f t="shared" si="0"/>
        <v>17200196</v>
      </c>
      <c r="K5" s="26">
        <f t="shared" si="0"/>
        <v>11513961</v>
      </c>
      <c r="L5" s="26">
        <f t="shared" si="0"/>
        <v>0</v>
      </c>
      <c r="M5" s="26">
        <f t="shared" si="0"/>
        <v>0</v>
      </c>
      <c r="N5" s="27">
        <f>SUM(D5:M5)</f>
        <v>51782819</v>
      </c>
      <c r="O5" s="32">
        <f t="shared" ref="O5:O35" si="1">(N5/O$37)</f>
        <v>427.61791471229435</v>
      </c>
      <c r="P5" s="6"/>
    </row>
    <row r="6" spans="1:133">
      <c r="A6" s="12"/>
      <c r="B6" s="44">
        <v>511</v>
      </c>
      <c r="C6" s="20" t="s">
        <v>19</v>
      </c>
      <c r="D6" s="46">
        <v>290244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290244</v>
      </c>
      <c r="O6" s="47">
        <f t="shared" si="1"/>
        <v>2.3968091431591465</v>
      </c>
      <c r="P6" s="9"/>
    </row>
    <row r="7" spans="1:133">
      <c r="A7" s="12"/>
      <c r="B7" s="44">
        <v>512</v>
      </c>
      <c r="C7" s="20" t="s">
        <v>20</v>
      </c>
      <c r="D7" s="46">
        <v>1098338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1098338</v>
      </c>
      <c r="O7" s="47">
        <f t="shared" si="1"/>
        <v>9.0699775384818651</v>
      </c>
      <c r="P7" s="9"/>
    </row>
    <row r="8" spans="1:133">
      <c r="A8" s="12"/>
      <c r="B8" s="44">
        <v>513</v>
      </c>
      <c r="C8" s="20" t="s">
        <v>21</v>
      </c>
      <c r="D8" s="46">
        <v>7126047</v>
      </c>
      <c r="E8" s="46">
        <v>0</v>
      </c>
      <c r="F8" s="46">
        <v>0</v>
      </c>
      <c r="G8" s="46">
        <v>223209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7349256</v>
      </c>
      <c r="O8" s="47">
        <f t="shared" si="1"/>
        <v>60.68950254343661</v>
      </c>
      <c r="P8" s="9"/>
    </row>
    <row r="9" spans="1:133">
      <c r="A9" s="12"/>
      <c r="B9" s="44">
        <v>514</v>
      </c>
      <c r="C9" s="20" t="s">
        <v>22</v>
      </c>
      <c r="D9" s="46">
        <v>939970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939970</v>
      </c>
      <c r="O9" s="47">
        <f t="shared" si="1"/>
        <v>7.7621886767523289</v>
      </c>
      <c r="P9" s="9"/>
    </row>
    <row r="10" spans="1:133">
      <c r="A10" s="12"/>
      <c r="B10" s="44">
        <v>515</v>
      </c>
      <c r="C10" s="20" t="s">
        <v>23</v>
      </c>
      <c r="D10" s="46">
        <v>1552861</v>
      </c>
      <c r="E10" s="46">
        <v>2430074</v>
      </c>
      <c r="F10" s="46">
        <v>0</v>
      </c>
      <c r="G10" s="46">
        <v>113090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4096025</v>
      </c>
      <c r="O10" s="47">
        <f t="shared" si="1"/>
        <v>33.82461022659708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5476325</v>
      </c>
      <c r="G11" s="46">
        <v>0</v>
      </c>
      <c r="H11" s="46">
        <v>0</v>
      </c>
      <c r="I11" s="46">
        <v>389742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5866067</v>
      </c>
      <c r="O11" s="47">
        <f t="shared" si="1"/>
        <v>48.441459668362292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11513961</v>
      </c>
      <c r="L12" s="46">
        <v>0</v>
      </c>
      <c r="M12" s="46">
        <v>0</v>
      </c>
      <c r="N12" s="46">
        <f t="shared" si="2"/>
        <v>11513961</v>
      </c>
      <c r="O12" s="47">
        <f t="shared" si="1"/>
        <v>95.081266102926605</v>
      </c>
      <c r="P12" s="9"/>
    </row>
    <row r="13" spans="1:133">
      <c r="A13" s="12"/>
      <c r="B13" s="44">
        <v>519</v>
      </c>
      <c r="C13" s="20" t="s">
        <v>26</v>
      </c>
      <c r="D13" s="46">
        <v>3332692</v>
      </c>
      <c r="E13" s="46">
        <v>96070</v>
      </c>
      <c r="F13" s="46">
        <v>0</v>
      </c>
      <c r="G13" s="46">
        <v>0</v>
      </c>
      <c r="H13" s="46">
        <v>0</v>
      </c>
      <c r="I13" s="46">
        <v>0</v>
      </c>
      <c r="J13" s="46">
        <v>17200196</v>
      </c>
      <c r="K13" s="46">
        <v>0</v>
      </c>
      <c r="L13" s="46">
        <v>0</v>
      </c>
      <c r="M13" s="46">
        <v>0</v>
      </c>
      <c r="N13" s="46">
        <f t="shared" si="2"/>
        <v>20628958</v>
      </c>
      <c r="O13" s="47">
        <f t="shared" si="1"/>
        <v>170.35210081257844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57543835</v>
      </c>
      <c r="E14" s="31">
        <f t="shared" si="3"/>
        <v>15883836</v>
      </c>
      <c r="F14" s="31">
        <f t="shared" si="3"/>
        <v>0</v>
      </c>
      <c r="G14" s="31">
        <f t="shared" si="3"/>
        <v>9626071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5" si="4">SUM(D14:M14)</f>
        <v>83053742</v>
      </c>
      <c r="O14" s="43">
        <f t="shared" si="1"/>
        <v>685.85041619871834</v>
      </c>
      <c r="P14" s="10"/>
    </row>
    <row r="15" spans="1:133">
      <c r="A15" s="12"/>
      <c r="B15" s="44">
        <v>521</v>
      </c>
      <c r="C15" s="20" t="s">
        <v>28</v>
      </c>
      <c r="D15" s="46">
        <v>44183185</v>
      </c>
      <c r="E15" s="46">
        <v>1464280</v>
      </c>
      <c r="F15" s="46">
        <v>0</v>
      </c>
      <c r="G15" s="46">
        <v>9243008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54890473</v>
      </c>
      <c r="O15" s="47">
        <f t="shared" si="1"/>
        <v>453.28064510801346</v>
      </c>
      <c r="P15" s="9"/>
    </row>
    <row r="16" spans="1:133">
      <c r="A16" s="12"/>
      <c r="B16" s="44">
        <v>522</v>
      </c>
      <c r="C16" s="20" t="s">
        <v>29</v>
      </c>
      <c r="D16" s="46">
        <v>1185467</v>
      </c>
      <c r="E16" s="46">
        <v>14419556</v>
      </c>
      <c r="F16" s="46">
        <v>0</v>
      </c>
      <c r="G16" s="46">
        <v>301987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15907010</v>
      </c>
      <c r="O16" s="47">
        <f t="shared" si="1"/>
        <v>131.35867410979719</v>
      </c>
      <c r="P16" s="9"/>
    </row>
    <row r="17" spans="1:16">
      <c r="A17" s="12"/>
      <c r="B17" s="44">
        <v>526</v>
      </c>
      <c r="C17" s="20" t="s">
        <v>30</v>
      </c>
      <c r="D17" s="46">
        <v>8129568</v>
      </c>
      <c r="E17" s="46">
        <v>0</v>
      </c>
      <c r="F17" s="46">
        <v>0</v>
      </c>
      <c r="G17" s="46">
        <v>78196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8207764</v>
      </c>
      <c r="O17" s="47">
        <f t="shared" si="1"/>
        <v>67.77898526788664</v>
      </c>
      <c r="P17" s="9"/>
    </row>
    <row r="18" spans="1:16">
      <c r="A18" s="12"/>
      <c r="B18" s="44">
        <v>529</v>
      </c>
      <c r="C18" s="20" t="s">
        <v>31</v>
      </c>
      <c r="D18" s="46">
        <v>4045615</v>
      </c>
      <c r="E18" s="46">
        <v>0</v>
      </c>
      <c r="F18" s="46">
        <v>0</v>
      </c>
      <c r="G18" s="46">
        <v>2880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4048495</v>
      </c>
      <c r="O18" s="47">
        <f t="shared" si="1"/>
        <v>33.432111713021072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SUM(D20:D21)</f>
        <v>14846</v>
      </c>
      <c r="E19" s="31">
        <f t="shared" si="5"/>
        <v>274199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13049418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13338463</v>
      </c>
      <c r="O19" s="43">
        <f t="shared" si="1"/>
        <v>110.14784138204399</v>
      </c>
      <c r="P19" s="10"/>
    </row>
    <row r="20" spans="1:16">
      <c r="A20" s="12"/>
      <c r="B20" s="44">
        <v>534</v>
      </c>
      <c r="C20" s="20" t="s">
        <v>33</v>
      </c>
      <c r="D20" s="46">
        <v>14846</v>
      </c>
      <c r="E20" s="46">
        <v>5000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19846</v>
      </c>
      <c r="O20" s="47">
        <f t="shared" si="1"/>
        <v>0.16388650327013279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269199</v>
      </c>
      <c r="F21" s="46">
        <v>0</v>
      </c>
      <c r="G21" s="46">
        <v>0</v>
      </c>
      <c r="H21" s="46">
        <v>0</v>
      </c>
      <c r="I21" s="46">
        <v>13049418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13318617</v>
      </c>
      <c r="O21" s="47">
        <f t="shared" si="1"/>
        <v>109.98395487877387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SUM(D23:D23)</f>
        <v>4421459</v>
      </c>
      <c r="E22" s="31">
        <f t="shared" si="6"/>
        <v>48183</v>
      </c>
      <c r="F22" s="31">
        <f t="shared" si="6"/>
        <v>0</v>
      </c>
      <c r="G22" s="31">
        <f t="shared" si="6"/>
        <v>787568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5257210</v>
      </c>
      <c r="O22" s="43">
        <f t="shared" si="1"/>
        <v>43.413572702649141</v>
      </c>
      <c r="P22" s="10"/>
    </row>
    <row r="23" spans="1:16">
      <c r="A23" s="12"/>
      <c r="B23" s="44">
        <v>541</v>
      </c>
      <c r="C23" s="20" t="s">
        <v>36</v>
      </c>
      <c r="D23" s="46">
        <v>4421459</v>
      </c>
      <c r="E23" s="46">
        <v>48183</v>
      </c>
      <c r="F23" s="46">
        <v>0</v>
      </c>
      <c r="G23" s="46">
        <v>787568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5257210</v>
      </c>
      <c r="O23" s="47">
        <f t="shared" si="1"/>
        <v>43.413572702649141</v>
      </c>
      <c r="P23" s="9"/>
    </row>
    <row r="24" spans="1:16" ht="15.75">
      <c r="A24" s="28" t="s">
        <v>37</v>
      </c>
      <c r="B24" s="29"/>
      <c r="C24" s="30"/>
      <c r="D24" s="31">
        <f t="shared" ref="D24:M24" si="7">SUM(D25:D25)</f>
        <v>0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345701</v>
      </c>
      <c r="N24" s="31">
        <f t="shared" si="4"/>
        <v>345701</v>
      </c>
      <c r="O24" s="43">
        <f t="shared" si="1"/>
        <v>2.8547681178569069</v>
      </c>
      <c r="P24" s="10"/>
    </row>
    <row r="25" spans="1:16">
      <c r="A25" s="13"/>
      <c r="B25" s="45">
        <v>552</v>
      </c>
      <c r="C25" s="21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345701</v>
      </c>
      <c r="N25" s="46">
        <f t="shared" si="4"/>
        <v>345701</v>
      </c>
      <c r="O25" s="47">
        <f t="shared" si="1"/>
        <v>2.8547681178569069</v>
      </c>
      <c r="P25" s="9"/>
    </row>
    <row r="26" spans="1:16" ht="15.75">
      <c r="A26" s="28" t="s">
        <v>39</v>
      </c>
      <c r="B26" s="29"/>
      <c r="C26" s="30"/>
      <c r="D26" s="31">
        <f>SUM(D27:D31)</f>
        <v>12569569</v>
      </c>
      <c r="E26" s="31">
        <f t="shared" ref="E26:M26" si="8">SUM(E27:E31)</f>
        <v>12561233</v>
      </c>
      <c r="F26" s="31">
        <f t="shared" si="8"/>
        <v>0</v>
      </c>
      <c r="G26" s="31">
        <f t="shared" si="8"/>
        <v>829270</v>
      </c>
      <c r="H26" s="31">
        <f t="shared" si="8"/>
        <v>0</v>
      </c>
      <c r="I26" s="31">
        <f t="shared" si="8"/>
        <v>847777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26807849</v>
      </c>
      <c r="O26" s="43">
        <f t="shared" si="1"/>
        <v>221.37683325625949</v>
      </c>
      <c r="P26" s="9"/>
    </row>
    <row r="27" spans="1:16">
      <c r="A27" s="12"/>
      <c r="B27" s="44">
        <v>571</v>
      </c>
      <c r="C27" s="20" t="s">
        <v>40</v>
      </c>
      <c r="D27" s="46">
        <v>0</v>
      </c>
      <c r="E27" s="46">
        <v>31222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31222</v>
      </c>
      <c r="O27" s="47">
        <f t="shared" si="1"/>
        <v>0.25782849970271521</v>
      </c>
      <c r="P27" s="9"/>
    </row>
    <row r="28" spans="1:16">
      <c r="A28" s="12"/>
      <c r="B28" s="44">
        <v>572</v>
      </c>
      <c r="C28" s="20" t="s">
        <v>41</v>
      </c>
      <c r="D28" s="46">
        <v>12015759</v>
      </c>
      <c r="E28" s="46">
        <v>536082</v>
      </c>
      <c r="F28" s="46">
        <v>0</v>
      </c>
      <c r="G28" s="46">
        <v>829270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13381111</v>
      </c>
      <c r="O28" s="47">
        <f t="shared" si="1"/>
        <v>110.50002477373323</v>
      </c>
      <c r="P28" s="9"/>
    </row>
    <row r="29" spans="1:16">
      <c r="A29" s="12"/>
      <c r="B29" s="44">
        <v>575</v>
      </c>
      <c r="C29" s="20" t="s">
        <v>42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847777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847777</v>
      </c>
      <c r="O29" s="47">
        <f t="shared" si="1"/>
        <v>7.0008670806632756</v>
      </c>
      <c r="P29" s="9"/>
    </row>
    <row r="30" spans="1:16">
      <c r="A30" s="12"/>
      <c r="B30" s="44">
        <v>578</v>
      </c>
      <c r="C30" s="20" t="s">
        <v>43</v>
      </c>
      <c r="D30" s="46">
        <v>553810</v>
      </c>
      <c r="E30" s="46">
        <v>11979062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12532872</v>
      </c>
      <c r="O30" s="47">
        <f t="shared" si="1"/>
        <v>103.49534253815155</v>
      </c>
      <c r="P30" s="9"/>
    </row>
    <row r="31" spans="1:16">
      <c r="A31" s="12"/>
      <c r="B31" s="44">
        <v>579</v>
      </c>
      <c r="C31" s="20" t="s">
        <v>44</v>
      </c>
      <c r="D31" s="46">
        <v>0</v>
      </c>
      <c r="E31" s="46">
        <v>14867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14867</v>
      </c>
      <c r="O31" s="47">
        <f t="shared" si="1"/>
        <v>0.12277036400872035</v>
      </c>
      <c r="P31" s="9"/>
    </row>
    <row r="32" spans="1:16" ht="15.75">
      <c r="A32" s="28" t="s">
        <v>47</v>
      </c>
      <c r="B32" s="29"/>
      <c r="C32" s="30"/>
      <c r="D32" s="31">
        <f t="shared" ref="D32:M32" si="9">SUM(D33:D34)</f>
        <v>4982145</v>
      </c>
      <c r="E32" s="31">
        <f t="shared" si="9"/>
        <v>1190537</v>
      </c>
      <c r="F32" s="31">
        <f t="shared" si="9"/>
        <v>0</v>
      </c>
      <c r="G32" s="31">
        <f t="shared" si="9"/>
        <v>1183240</v>
      </c>
      <c r="H32" s="31">
        <f t="shared" si="9"/>
        <v>0</v>
      </c>
      <c r="I32" s="31">
        <f t="shared" si="9"/>
        <v>3003758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4"/>
        <v>10359680</v>
      </c>
      <c r="O32" s="43">
        <f t="shared" si="1"/>
        <v>85.549316244962668</v>
      </c>
      <c r="P32" s="9"/>
    </row>
    <row r="33" spans="1:119">
      <c r="A33" s="12"/>
      <c r="B33" s="44">
        <v>581</v>
      </c>
      <c r="C33" s="20" t="s">
        <v>45</v>
      </c>
      <c r="D33" s="46">
        <v>4982145</v>
      </c>
      <c r="E33" s="46">
        <v>1190537</v>
      </c>
      <c r="F33" s="46">
        <v>0</v>
      </c>
      <c r="G33" s="46">
        <v>1183240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7355922</v>
      </c>
      <c r="O33" s="47">
        <f t="shared" si="1"/>
        <v>60.744549778687983</v>
      </c>
      <c r="P33" s="9"/>
    </row>
    <row r="34" spans="1:119" ht="15.75" thickBot="1">
      <c r="A34" s="12"/>
      <c r="B34" s="44">
        <v>590</v>
      </c>
      <c r="C34" s="20" t="s">
        <v>46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3003758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3003758</v>
      </c>
      <c r="O34" s="47">
        <f t="shared" si="1"/>
        <v>24.804766466274693</v>
      </c>
      <c r="P34" s="9"/>
    </row>
    <row r="35" spans="1:119" ht="16.5" thickBot="1">
      <c r="A35" s="14" t="s">
        <v>10</v>
      </c>
      <c r="B35" s="23"/>
      <c r="C35" s="22"/>
      <c r="D35" s="15">
        <f>SUM(D5,D14,D19,D22,D24,D26,D32)</f>
        <v>93872006</v>
      </c>
      <c r="E35" s="15">
        <f t="shared" ref="E35:M35" si="10">SUM(E5,E14,E19,E22,E24,E26,E32)</f>
        <v>32484132</v>
      </c>
      <c r="F35" s="15">
        <f t="shared" si="10"/>
        <v>5476325</v>
      </c>
      <c r="G35" s="15">
        <f t="shared" si="10"/>
        <v>12762448</v>
      </c>
      <c r="H35" s="15">
        <f t="shared" si="10"/>
        <v>0</v>
      </c>
      <c r="I35" s="15">
        <f t="shared" si="10"/>
        <v>17290695</v>
      </c>
      <c r="J35" s="15">
        <f t="shared" si="10"/>
        <v>17200196</v>
      </c>
      <c r="K35" s="15">
        <f t="shared" si="10"/>
        <v>11513961</v>
      </c>
      <c r="L35" s="15">
        <f t="shared" si="10"/>
        <v>0</v>
      </c>
      <c r="M35" s="15">
        <f t="shared" si="10"/>
        <v>345701</v>
      </c>
      <c r="N35" s="15">
        <f t="shared" si="4"/>
        <v>190945464</v>
      </c>
      <c r="O35" s="37">
        <f t="shared" si="1"/>
        <v>1576.8106626147849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51</v>
      </c>
      <c r="M37" s="163"/>
      <c r="N37" s="163"/>
      <c r="O37" s="41">
        <v>121096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52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14646441</v>
      </c>
      <c r="E5" s="26">
        <f t="shared" ref="E5:M5" si="0">SUM(E6:E13)</f>
        <v>2016489</v>
      </c>
      <c r="F5" s="26">
        <f t="shared" si="0"/>
        <v>5957745</v>
      </c>
      <c r="G5" s="26">
        <f t="shared" si="0"/>
        <v>777971</v>
      </c>
      <c r="H5" s="26">
        <f t="shared" si="0"/>
        <v>0</v>
      </c>
      <c r="I5" s="26">
        <f t="shared" si="0"/>
        <v>672155</v>
      </c>
      <c r="J5" s="26">
        <f t="shared" si="0"/>
        <v>17601719</v>
      </c>
      <c r="K5" s="26">
        <f t="shared" si="0"/>
        <v>10902595</v>
      </c>
      <c r="L5" s="26">
        <f t="shared" si="0"/>
        <v>0</v>
      </c>
      <c r="M5" s="26">
        <f t="shared" si="0"/>
        <v>0</v>
      </c>
      <c r="N5" s="27">
        <f>SUM(D5:M5)</f>
        <v>52575115</v>
      </c>
      <c r="O5" s="32">
        <f t="shared" ref="O5:O35" si="1">(N5/O$37)</f>
        <v>413.33287473073477</v>
      </c>
      <c r="P5" s="6"/>
    </row>
    <row r="6" spans="1:133">
      <c r="A6" s="12"/>
      <c r="B6" s="44">
        <v>511</v>
      </c>
      <c r="C6" s="20" t="s">
        <v>19</v>
      </c>
      <c r="D6" s="46">
        <v>293889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293889</v>
      </c>
      <c r="O6" s="47">
        <f t="shared" si="1"/>
        <v>2.3104844415792702</v>
      </c>
      <c r="P6" s="9"/>
    </row>
    <row r="7" spans="1:133">
      <c r="A7" s="12"/>
      <c r="B7" s="44">
        <v>512</v>
      </c>
      <c r="C7" s="20" t="s">
        <v>20</v>
      </c>
      <c r="D7" s="46">
        <v>1124600</v>
      </c>
      <c r="E7" s="46">
        <v>49205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1173805</v>
      </c>
      <c r="O7" s="47">
        <f t="shared" si="1"/>
        <v>9.2281718266010468</v>
      </c>
      <c r="P7" s="9"/>
    </row>
    <row r="8" spans="1:133">
      <c r="A8" s="12"/>
      <c r="B8" s="44">
        <v>513</v>
      </c>
      <c r="C8" s="20" t="s">
        <v>21</v>
      </c>
      <c r="D8" s="46">
        <v>7127137</v>
      </c>
      <c r="E8" s="46">
        <v>0</v>
      </c>
      <c r="F8" s="46">
        <v>0</v>
      </c>
      <c r="G8" s="46">
        <v>573052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7700189</v>
      </c>
      <c r="O8" s="47">
        <f t="shared" si="1"/>
        <v>60.53702888410195</v>
      </c>
      <c r="P8" s="9"/>
    </row>
    <row r="9" spans="1:133">
      <c r="A9" s="12"/>
      <c r="B9" s="44">
        <v>514</v>
      </c>
      <c r="C9" s="20" t="s">
        <v>22</v>
      </c>
      <c r="D9" s="46">
        <v>989607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989607</v>
      </c>
      <c r="O9" s="47">
        <f t="shared" si="1"/>
        <v>7.7800515731379427</v>
      </c>
      <c r="P9" s="9"/>
    </row>
    <row r="10" spans="1:133">
      <c r="A10" s="12"/>
      <c r="B10" s="44">
        <v>515</v>
      </c>
      <c r="C10" s="20" t="s">
        <v>23</v>
      </c>
      <c r="D10" s="46">
        <v>1456736</v>
      </c>
      <c r="E10" s="46">
        <v>1967284</v>
      </c>
      <c r="F10" s="46">
        <v>0</v>
      </c>
      <c r="G10" s="46">
        <v>189431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3613451</v>
      </c>
      <c r="O10" s="47">
        <f t="shared" si="1"/>
        <v>28.408080315728235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5957745</v>
      </c>
      <c r="G11" s="46">
        <v>0</v>
      </c>
      <c r="H11" s="46">
        <v>0</v>
      </c>
      <c r="I11" s="46">
        <v>672155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6629900</v>
      </c>
      <c r="O11" s="47">
        <f t="shared" si="1"/>
        <v>52.12267488482523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10902595</v>
      </c>
      <c r="L12" s="46">
        <v>0</v>
      </c>
      <c r="M12" s="46">
        <v>0</v>
      </c>
      <c r="N12" s="46">
        <f t="shared" si="2"/>
        <v>10902595</v>
      </c>
      <c r="O12" s="47">
        <f t="shared" si="1"/>
        <v>85.713572540448752</v>
      </c>
      <c r="P12" s="9"/>
    </row>
    <row r="13" spans="1:133">
      <c r="A13" s="12"/>
      <c r="B13" s="44">
        <v>519</v>
      </c>
      <c r="C13" s="20" t="s">
        <v>26</v>
      </c>
      <c r="D13" s="46">
        <v>3654472</v>
      </c>
      <c r="E13" s="46">
        <v>0</v>
      </c>
      <c r="F13" s="46">
        <v>0</v>
      </c>
      <c r="G13" s="46">
        <v>15488</v>
      </c>
      <c r="H13" s="46">
        <v>0</v>
      </c>
      <c r="I13" s="46">
        <v>0</v>
      </c>
      <c r="J13" s="46">
        <v>17601719</v>
      </c>
      <c r="K13" s="46">
        <v>0</v>
      </c>
      <c r="L13" s="46">
        <v>0</v>
      </c>
      <c r="M13" s="46">
        <v>0</v>
      </c>
      <c r="N13" s="46">
        <f t="shared" si="2"/>
        <v>21271679</v>
      </c>
      <c r="O13" s="47">
        <f t="shared" si="1"/>
        <v>167.23281026431232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53302550</v>
      </c>
      <c r="E14" s="31">
        <f t="shared" si="3"/>
        <v>16675137</v>
      </c>
      <c r="F14" s="31">
        <f t="shared" si="3"/>
        <v>0</v>
      </c>
      <c r="G14" s="31">
        <f t="shared" si="3"/>
        <v>4248901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5" si="4">SUM(D14:M14)</f>
        <v>74226588</v>
      </c>
      <c r="O14" s="43">
        <f t="shared" si="1"/>
        <v>583.5515338291483</v>
      </c>
      <c r="P14" s="10"/>
    </row>
    <row r="15" spans="1:133">
      <c r="A15" s="12"/>
      <c r="B15" s="44">
        <v>521</v>
      </c>
      <c r="C15" s="20" t="s">
        <v>28</v>
      </c>
      <c r="D15" s="46">
        <v>40055741</v>
      </c>
      <c r="E15" s="46">
        <v>2635803</v>
      </c>
      <c r="F15" s="46">
        <v>0</v>
      </c>
      <c r="G15" s="46">
        <v>4047355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46738899</v>
      </c>
      <c r="O15" s="47">
        <f t="shared" si="1"/>
        <v>367.44995204327114</v>
      </c>
      <c r="P15" s="9"/>
    </row>
    <row r="16" spans="1:133">
      <c r="A16" s="12"/>
      <c r="B16" s="44">
        <v>522</v>
      </c>
      <c r="C16" s="20" t="s">
        <v>29</v>
      </c>
      <c r="D16" s="46">
        <v>1190639</v>
      </c>
      <c r="E16" s="46">
        <v>14039334</v>
      </c>
      <c r="F16" s="46">
        <v>0</v>
      </c>
      <c r="G16" s="46">
        <v>77861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15307834</v>
      </c>
      <c r="O16" s="47">
        <f t="shared" si="1"/>
        <v>120.3464991587918</v>
      </c>
      <c r="P16" s="9"/>
    </row>
    <row r="17" spans="1:16">
      <c r="A17" s="12"/>
      <c r="B17" s="44">
        <v>526</v>
      </c>
      <c r="C17" s="20" t="s">
        <v>30</v>
      </c>
      <c r="D17" s="46">
        <v>7994631</v>
      </c>
      <c r="E17" s="46">
        <v>0</v>
      </c>
      <c r="F17" s="46">
        <v>0</v>
      </c>
      <c r="G17" s="46">
        <v>123685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8118316</v>
      </c>
      <c r="O17" s="47">
        <f t="shared" si="1"/>
        <v>63.824242519536469</v>
      </c>
      <c r="P17" s="9"/>
    </row>
    <row r="18" spans="1:16">
      <c r="A18" s="12"/>
      <c r="B18" s="44">
        <v>529</v>
      </c>
      <c r="C18" s="20" t="s">
        <v>31</v>
      </c>
      <c r="D18" s="46">
        <v>4061539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4061539</v>
      </c>
      <c r="O18" s="47">
        <f t="shared" si="1"/>
        <v>31.93084010754886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SUM(D20:D21)</f>
        <v>15179</v>
      </c>
      <c r="E19" s="31">
        <f t="shared" si="5"/>
        <v>181834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9961883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10158896</v>
      </c>
      <c r="O19" s="43">
        <f t="shared" si="1"/>
        <v>79.866790358338974</v>
      </c>
      <c r="P19" s="10"/>
    </row>
    <row r="20" spans="1:16">
      <c r="A20" s="12"/>
      <c r="B20" s="44">
        <v>534</v>
      </c>
      <c r="C20" s="20" t="s">
        <v>33</v>
      </c>
      <c r="D20" s="46">
        <v>15179</v>
      </c>
      <c r="E20" s="46">
        <v>12946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28125</v>
      </c>
      <c r="O20" s="47">
        <f t="shared" si="1"/>
        <v>0.22111196716929513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168888</v>
      </c>
      <c r="F21" s="46">
        <v>0</v>
      </c>
      <c r="G21" s="46">
        <v>0</v>
      </c>
      <c r="H21" s="46">
        <v>0</v>
      </c>
      <c r="I21" s="46">
        <v>9961883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10130771</v>
      </c>
      <c r="O21" s="47">
        <f t="shared" si="1"/>
        <v>79.645678391169668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SUM(D23:D23)</f>
        <v>4387386</v>
      </c>
      <c r="E22" s="31">
        <f t="shared" si="6"/>
        <v>30680</v>
      </c>
      <c r="F22" s="31">
        <f t="shared" si="6"/>
        <v>0</v>
      </c>
      <c r="G22" s="31">
        <f t="shared" si="6"/>
        <v>1765650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6183716</v>
      </c>
      <c r="O22" s="43">
        <f t="shared" si="1"/>
        <v>48.614883881822038</v>
      </c>
      <c r="P22" s="10"/>
    </row>
    <row r="23" spans="1:16">
      <c r="A23" s="12"/>
      <c r="B23" s="44">
        <v>541</v>
      </c>
      <c r="C23" s="20" t="s">
        <v>36</v>
      </c>
      <c r="D23" s="46">
        <v>4387386</v>
      </c>
      <c r="E23" s="46">
        <v>30680</v>
      </c>
      <c r="F23" s="46">
        <v>0</v>
      </c>
      <c r="G23" s="46">
        <v>1765650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6183716</v>
      </c>
      <c r="O23" s="47">
        <f t="shared" si="1"/>
        <v>48.614883881822038</v>
      </c>
      <c r="P23" s="9"/>
    </row>
    <row r="24" spans="1:16" ht="15.75">
      <c r="A24" s="28" t="s">
        <v>37</v>
      </c>
      <c r="B24" s="29"/>
      <c r="C24" s="30"/>
      <c r="D24" s="31">
        <f t="shared" ref="D24:M24" si="7">SUM(D25:D25)</f>
        <v>0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313416</v>
      </c>
      <c r="N24" s="31">
        <f t="shared" si="4"/>
        <v>313416</v>
      </c>
      <c r="O24" s="43">
        <f t="shared" si="1"/>
        <v>2.4640010063051307</v>
      </c>
      <c r="P24" s="10"/>
    </row>
    <row r="25" spans="1:16">
      <c r="A25" s="13"/>
      <c r="B25" s="45">
        <v>552</v>
      </c>
      <c r="C25" s="21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313416</v>
      </c>
      <c r="N25" s="46">
        <f t="shared" si="4"/>
        <v>313416</v>
      </c>
      <c r="O25" s="47">
        <f t="shared" si="1"/>
        <v>2.4640010063051307</v>
      </c>
      <c r="P25" s="9"/>
    </row>
    <row r="26" spans="1:16" ht="15.75">
      <c r="A26" s="28" t="s">
        <v>39</v>
      </c>
      <c r="B26" s="29"/>
      <c r="C26" s="30"/>
      <c r="D26" s="31">
        <f>SUM(D27:D31)</f>
        <v>12677551</v>
      </c>
      <c r="E26" s="31">
        <f t="shared" ref="E26:M26" si="8">SUM(E27:E31)</f>
        <v>11907813</v>
      </c>
      <c r="F26" s="31">
        <f t="shared" si="8"/>
        <v>0</v>
      </c>
      <c r="G26" s="31">
        <f t="shared" si="8"/>
        <v>1351128</v>
      </c>
      <c r="H26" s="31">
        <f t="shared" si="8"/>
        <v>0</v>
      </c>
      <c r="I26" s="31">
        <f t="shared" si="8"/>
        <v>1027055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26963547</v>
      </c>
      <c r="O26" s="43">
        <f t="shared" si="1"/>
        <v>211.9809037877954</v>
      </c>
      <c r="P26" s="9"/>
    </row>
    <row r="27" spans="1:16">
      <c r="A27" s="12"/>
      <c r="B27" s="44">
        <v>571</v>
      </c>
      <c r="C27" s="20" t="s">
        <v>40</v>
      </c>
      <c r="D27" s="46">
        <v>0</v>
      </c>
      <c r="E27" s="46">
        <v>24290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24290</v>
      </c>
      <c r="O27" s="47">
        <f t="shared" si="1"/>
        <v>0.19096212204594412</v>
      </c>
      <c r="P27" s="9"/>
    </row>
    <row r="28" spans="1:16">
      <c r="A28" s="12"/>
      <c r="B28" s="44">
        <v>572</v>
      </c>
      <c r="C28" s="20" t="s">
        <v>41</v>
      </c>
      <c r="D28" s="46">
        <v>12165593</v>
      </c>
      <c r="E28" s="46">
        <v>330544</v>
      </c>
      <c r="F28" s="46">
        <v>0</v>
      </c>
      <c r="G28" s="46">
        <v>1351128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13847265</v>
      </c>
      <c r="O28" s="47">
        <f t="shared" si="1"/>
        <v>108.86385792229437</v>
      </c>
      <c r="P28" s="9"/>
    </row>
    <row r="29" spans="1:16">
      <c r="A29" s="12"/>
      <c r="B29" s="44">
        <v>575</v>
      </c>
      <c r="C29" s="20" t="s">
        <v>42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1027055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1027055</v>
      </c>
      <c r="O29" s="47">
        <f t="shared" si="1"/>
        <v>8.0744587179043688</v>
      </c>
      <c r="P29" s="9"/>
    </row>
    <row r="30" spans="1:16">
      <c r="A30" s="12"/>
      <c r="B30" s="44">
        <v>578</v>
      </c>
      <c r="C30" s="20" t="s">
        <v>43</v>
      </c>
      <c r="D30" s="46">
        <v>511958</v>
      </c>
      <c r="E30" s="46">
        <v>11449872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11961830</v>
      </c>
      <c r="O30" s="47">
        <f t="shared" si="1"/>
        <v>94.041022657588954</v>
      </c>
      <c r="P30" s="9"/>
    </row>
    <row r="31" spans="1:16">
      <c r="A31" s="12"/>
      <c r="B31" s="44">
        <v>579</v>
      </c>
      <c r="C31" s="20" t="s">
        <v>44</v>
      </c>
      <c r="D31" s="46">
        <v>0</v>
      </c>
      <c r="E31" s="46">
        <v>103107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103107</v>
      </c>
      <c r="O31" s="47">
        <f t="shared" si="1"/>
        <v>0.81060236796176044</v>
      </c>
      <c r="P31" s="9"/>
    </row>
    <row r="32" spans="1:16" ht="15.75">
      <c r="A32" s="28" t="s">
        <v>47</v>
      </c>
      <c r="B32" s="29"/>
      <c r="C32" s="30"/>
      <c r="D32" s="31">
        <f t="shared" ref="D32:M32" si="9">SUM(D33:D34)</f>
        <v>9066187</v>
      </c>
      <c r="E32" s="31">
        <f t="shared" si="9"/>
        <v>438999</v>
      </c>
      <c r="F32" s="31">
        <f t="shared" si="9"/>
        <v>518217</v>
      </c>
      <c r="G32" s="31">
        <f t="shared" si="9"/>
        <v>340097</v>
      </c>
      <c r="H32" s="31">
        <f t="shared" si="9"/>
        <v>0</v>
      </c>
      <c r="I32" s="31">
        <f t="shared" si="9"/>
        <v>2827489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4"/>
        <v>13190989</v>
      </c>
      <c r="O32" s="43">
        <f t="shared" si="1"/>
        <v>103.70437428261451</v>
      </c>
      <c r="P32" s="9"/>
    </row>
    <row r="33" spans="1:119">
      <c r="A33" s="12"/>
      <c r="B33" s="44">
        <v>581</v>
      </c>
      <c r="C33" s="20" t="s">
        <v>45</v>
      </c>
      <c r="D33" s="46">
        <v>9066187</v>
      </c>
      <c r="E33" s="46">
        <v>438999</v>
      </c>
      <c r="F33" s="46">
        <v>518217</v>
      </c>
      <c r="G33" s="46">
        <v>340097</v>
      </c>
      <c r="H33" s="46">
        <v>0</v>
      </c>
      <c r="I33" s="46">
        <v>8772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10372272</v>
      </c>
      <c r="O33" s="47">
        <f t="shared" si="1"/>
        <v>81.544301011022185</v>
      </c>
      <c r="P33" s="9"/>
    </row>
    <row r="34" spans="1:119" ht="15.75" thickBot="1">
      <c r="A34" s="12"/>
      <c r="B34" s="44">
        <v>590</v>
      </c>
      <c r="C34" s="20" t="s">
        <v>46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2818717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2818717</v>
      </c>
      <c r="O34" s="47">
        <f t="shared" si="1"/>
        <v>22.160073271592321</v>
      </c>
      <c r="P34" s="9"/>
    </row>
    <row r="35" spans="1:119" ht="16.5" thickBot="1">
      <c r="A35" s="14" t="s">
        <v>10</v>
      </c>
      <c r="B35" s="23"/>
      <c r="C35" s="22"/>
      <c r="D35" s="15">
        <f>SUM(D5,D14,D19,D22,D24,D26,D32)</f>
        <v>94095294</v>
      </c>
      <c r="E35" s="15">
        <f t="shared" ref="E35:M35" si="10">SUM(E5,E14,E19,E22,E24,E26,E32)</f>
        <v>31250952</v>
      </c>
      <c r="F35" s="15">
        <f t="shared" si="10"/>
        <v>6475962</v>
      </c>
      <c r="G35" s="15">
        <f t="shared" si="10"/>
        <v>8483747</v>
      </c>
      <c r="H35" s="15">
        <f t="shared" si="10"/>
        <v>0</v>
      </c>
      <c r="I35" s="15">
        <f t="shared" si="10"/>
        <v>14488582</v>
      </c>
      <c r="J35" s="15">
        <f t="shared" si="10"/>
        <v>17601719</v>
      </c>
      <c r="K35" s="15">
        <f t="shared" si="10"/>
        <v>10902595</v>
      </c>
      <c r="L35" s="15">
        <f t="shared" si="10"/>
        <v>0</v>
      </c>
      <c r="M35" s="15">
        <f t="shared" si="10"/>
        <v>313416</v>
      </c>
      <c r="N35" s="15">
        <f t="shared" si="4"/>
        <v>183612267</v>
      </c>
      <c r="O35" s="37">
        <f t="shared" si="1"/>
        <v>1443.515361876759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48</v>
      </c>
      <c r="M37" s="163"/>
      <c r="N37" s="163"/>
      <c r="O37" s="41">
        <v>127198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thickBot="1">
      <c r="A39" s="165" t="s">
        <v>52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A39:O39"/>
    <mergeCell ref="A38:O38"/>
    <mergeCell ref="L37:N3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14794991</v>
      </c>
      <c r="E5" s="26">
        <f t="shared" si="0"/>
        <v>2627413</v>
      </c>
      <c r="F5" s="26">
        <f t="shared" si="0"/>
        <v>32540052</v>
      </c>
      <c r="G5" s="26">
        <f t="shared" si="0"/>
        <v>1303933</v>
      </c>
      <c r="H5" s="26">
        <f t="shared" si="0"/>
        <v>0</v>
      </c>
      <c r="I5" s="26">
        <f t="shared" si="0"/>
        <v>740649</v>
      </c>
      <c r="J5" s="26">
        <f t="shared" si="0"/>
        <v>17443165</v>
      </c>
      <c r="K5" s="26">
        <f t="shared" si="0"/>
        <v>10098324</v>
      </c>
      <c r="L5" s="26">
        <f t="shared" si="0"/>
        <v>0</v>
      </c>
      <c r="M5" s="26">
        <f t="shared" si="0"/>
        <v>0</v>
      </c>
      <c r="N5" s="27">
        <f>SUM(D5:M5)</f>
        <v>79548527</v>
      </c>
      <c r="O5" s="32">
        <f t="shared" ref="O5:O36" si="1">(N5/O$38)</f>
        <v>616.9900488637245</v>
      </c>
      <c r="P5" s="6"/>
    </row>
    <row r="6" spans="1:133">
      <c r="A6" s="12"/>
      <c r="B6" s="44">
        <v>511</v>
      </c>
      <c r="C6" s="20" t="s">
        <v>19</v>
      </c>
      <c r="D6" s="46">
        <v>278792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278792</v>
      </c>
      <c r="O6" s="47">
        <f t="shared" si="1"/>
        <v>2.1623516636934772</v>
      </c>
      <c r="P6" s="9"/>
    </row>
    <row r="7" spans="1:133">
      <c r="A7" s="12"/>
      <c r="B7" s="44">
        <v>512</v>
      </c>
      <c r="C7" s="20" t="s">
        <v>20</v>
      </c>
      <c r="D7" s="46">
        <v>1098190</v>
      </c>
      <c r="E7" s="46">
        <v>56433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1154623</v>
      </c>
      <c r="O7" s="47">
        <f t="shared" si="1"/>
        <v>8.9554254246490341</v>
      </c>
      <c r="P7" s="9"/>
    </row>
    <row r="8" spans="1:133">
      <c r="A8" s="12"/>
      <c r="B8" s="44">
        <v>513</v>
      </c>
      <c r="C8" s="20" t="s">
        <v>21</v>
      </c>
      <c r="D8" s="46">
        <v>7102598</v>
      </c>
      <c r="E8" s="46">
        <v>0</v>
      </c>
      <c r="F8" s="46">
        <v>0</v>
      </c>
      <c r="G8" s="46">
        <v>749790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7852388</v>
      </c>
      <c r="O8" s="47">
        <f t="shared" si="1"/>
        <v>60.904273636857212</v>
      </c>
      <c r="P8" s="9"/>
    </row>
    <row r="9" spans="1:133">
      <c r="A9" s="12"/>
      <c r="B9" s="44">
        <v>514</v>
      </c>
      <c r="C9" s="20" t="s">
        <v>22</v>
      </c>
      <c r="D9" s="46">
        <v>907729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907729</v>
      </c>
      <c r="O9" s="47">
        <f t="shared" si="1"/>
        <v>7.040479329868921</v>
      </c>
      <c r="P9" s="9"/>
    </row>
    <row r="10" spans="1:133">
      <c r="A10" s="12"/>
      <c r="B10" s="44">
        <v>515</v>
      </c>
      <c r="C10" s="20" t="s">
        <v>23</v>
      </c>
      <c r="D10" s="46">
        <v>1528793</v>
      </c>
      <c r="E10" s="46">
        <v>2570980</v>
      </c>
      <c r="F10" s="46">
        <v>0</v>
      </c>
      <c r="G10" s="46">
        <v>357416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4457189</v>
      </c>
      <c r="O10" s="47">
        <f t="shared" si="1"/>
        <v>34.57061195997828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32540052</v>
      </c>
      <c r="G11" s="46">
        <v>0</v>
      </c>
      <c r="H11" s="46">
        <v>0</v>
      </c>
      <c r="I11" s="46">
        <v>740649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33280701</v>
      </c>
      <c r="O11" s="47">
        <f t="shared" si="1"/>
        <v>258.13000077561469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10098324</v>
      </c>
      <c r="L12" s="46">
        <v>0</v>
      </c>
      <c r="M12" s="46">
        <v>0</v>
      </c>
      <c r="N12" s="46">
        <f t="shared" si="2"/>
        <v>10098324</v>
      </c>
      <c r="O12" s="47">
        <f t="shared" si="1"/>
        <v>78.324082835647246</v>
      </c>
      <c r="P12" s="9"/>
    </row>
    <row r="13" spans="1:133">
      <c r="A13" s="12"/>
      <c r="B13" s="44">
        <v>519</v>
      </c>
      <c r="C13" s="20" t="s">
        <v>26</v>
      </c>
      <c r="D13" s="46">
        <v>3878889</v>
      </c>
      <c r="E13" s="46">
        <v>0</v>
      </c>
      <c r="F13" s="46">
        <v>0</v>
      </c>
      <c r="G13" s="46">
        <v>196727</v>
      </c>
      <c r="H13" s="46">
        <v>0</v>
      </c>
      <c r="I13" s="46">
        <v>0</v>
      </c>
      <c r="J13" s="46">
        <v>17443165</v>
      </c>
      <c r="K13" s="46">
        <v>0</v>
      </c>
      <c r="L13" s="46">
        <v>0</v>
      </c>
      <c r="M13" s="46">
        <v>0</v>
      </c>
      <c r="N13" s="46">
        <f t="shared" si="2"/>
        <v>21518781</v>
      </c>
      <c r="O13" s="47">
        <f t="shared" si="1"/>
        <v>166.90282323741565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47776300</v>
      </c>
      <c r="E14" s="31">
        <f t="shared" si="3"/>
        <v>13697206</v>
      </c>
      <c r="F14" s="31">
        <f t="shared" si="3"/>
        <v>0</v>
      </c>
      <c r="G14" s="31">
        <f t="shared" si="3"/>
        <v>2673415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6" si="4">SUM(D14:M14)</f>
        <v>64146921</v>
      </c>
      <c r="O14" s="43">
        <f t="shared" si="1"/>
        <v>497.5329325990848</v>
      </c>
      <c r="P14" s="10"/>
    </row>
    <row r="15" spans="1:133">
      <c r="A15" s="12"/>
      <c r="B15" s="44">
        <v>521</v>
      </c>
      <c r="C15" s="20" t="s">
        <v>28</v>
      </c>
      <c r="D15" s="46">
        <v>36243339</v>
      </c>
      <c r="E15" s="46">
        <v>486310</v>
      </c>
      <c r="F15" s="46">
        <v>0</v>
      </c>
      <c r="G15" s="46">
        <v>1872643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38602292</v>
      </c>
      <c r="O15" s="47">
        <f t="shared" si="1"/>
        <v>299.40504149538509</v>
      </c>
      <c r="P15" s="9"/>
    </row>
    <row r="16" spans="1:133">
      <c r="A16" s="12"/>
      <c r="B16" s="44">
        <v>522</v>
      </c>
      <c r="C16" s="20" t="s">
        <v>29</v>
      </c>
      <c r="D16" s="46">
        <v>0</v>
      </c>
      <c r="E16" s="46">
        <v>13210896</v>
      </c>
      <c r="F16" s="46">
        <v>0</v>
      </c>
      <c r="G16" s="46">
        <v>717267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13928163</v>
      </c>
      <c r="O16" s="47">
        <f t="shared" si="1"/>
        <v>108.02887613433646</v>
      </c>
      <c r="P16" s="9"/>
    </row>
    <row r="17" spans="1:16">
      <c r="A17" s="12"/>
      <c r="B17" s="44">
        <v>526</v>
      </c>
      <c r="C17" s="20" t="s">
        <v>30</v>
      </c>
      <c r="D17" s="46">
        <v>7454556</v>
      </c>
      <c r="E17" s="46">
        <v>0</v>
      </c>
      <c r="F17" s="46">
        <v>0</v>
      </c>
      <c r="G17" s="46">
        <v>83505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7538061</v>
      </c>
      <c r="O17" s="47">
        <f t="shared" si="1"/>
        <v>58.46630729853409</v>
      </c>
      <c r="P17" s="9"/>
    </row>
    <row r="18" spans="1:16">
      <c r="A18" s="12"/>
      <c r="B18" s="44">
        <v>529</v>
      </c>
      <c r="C18" s="20" t="s">
        <v>31</v>
      </c>
      <c r="D18" s="46">
        <v>4078405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4078405</v>
      </c>
      <c r="O18" s="47">
        <f t="shared" si="1"/>
        <v>31.632707670829131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SUM(D20:D21)</f>
        <v>19910</v>
      </c>
      <c r="E19" s="31">
        <f t="shared" si="5"/>
        <v>257407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11740581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12017898</v>
      </c>
      <c r="O19" s="43">
        <f t="shared" si="1"/>
        <v>93.212580470022488</v>
      </c>
      <c r="P19" s="10"/>
    </row>
    <row r="20" spans="1:16">
      <c r="A20" s="12"/>
      <c r="B20" s="44">
        <v>534</v>
      </c>
      <c r="C20" s="20" t="s">
        <v>33</v>
      </c>
      <c r="D20" s="46">
        <v>19910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19910</v>
      </c>
      <c r="O20" s="47">
        <f t="shared" si="1"/>
        <v>0.15442488171876212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257407</v>
      </c>
      <c r="F21" s="46">
        <v>0</v>
      </c>
      <c r="G21" s="46">
        <v>0</v>
      </c>
      <c r="H21" s="46">
        <v>0</v>
      </c>
      <c r="I21" s="46">
        <v>11740581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11997988</v>
      </c>
      <c r="O21" s="47">
        <f t="shared" si="1"/>
        <v>93.058155588303734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SUM(D23:D23)</f>
        <v>4319728</v>
      </c>
      <c r="E22" s="31">
        <f t="shared" si="6"/>
        <v>651000</v>
      </c>
      <c r="F22" s="31">
        <f t="shared" si="6"/>
        <v>0</v>
      </c>
      <c r="G22" s="31">
        <f t="shared" si="6"/>
        <v>1390502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6361230</v>
      </c>
      <c r="O22" s="43">
        <f t="shared" si="1"/>
        <v>49.338633366943306</v>
      </c>
      <c r="P22" s="10"/>
    </row>
    <row r="23" spans="1:16">
      <c r="A23" s="12"/>
      <c r="B23" s="44">
        <v>541</v>
      </c>
      <c r="C23" s="20" t="s">
        <v>36</v>
      </c>
      <c r="D23" s="46">
        <v>4319728</v>
      </c>
      <c r="E23" s="46">
        <v>651000</v>
      </c>
      <c r="F23" s="46">
        <v>0</v>
      </c>
      <c r="G23" s="46">
        <v>1390502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6361230</v>
      </c>
      <c r="O23" s="47">
        <f t="shared" si="1"/>
        <v>49.338633366943306</v>
      </c>
      <c r="P23" s="9"/>
    </row>
    <row r="24" spans="1:16" ht="15.75">
      <c r="A24" s="28" t="s">
        <v>37</v>
      </c>
      <c r="B24" s="29"/>
      <c r="C24" s="30"/>
      <c r="D24" s="31">
        <f t="shared" ref="D24:M24" si="7">SUM(D25:D25)</f>
        <v>0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242414</v>
      </c>
      <c r="N24" s="31">
        <f t="shared" si="4"/>
        <v>242414</v>
      </c>
      <c r="O24" s="43">
        <f t="shared" si="1"/>
        <v>1.8801985573567053</v>
      </c>
      <c r="P24" s="10"/>
    </row>
    <row r="25" spans="1:16">
      <c r="A25" s="13"/>
      <c r="B25" s="45">
        <v>552</v>
      </c>
      <c r="C25" s="21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242414</v>
      </c>
      <c r="N25" s="46">
        <f t="shared" si="4"/>
        <v>242414</v>
      </c>
      <c r="O25" s="47">
        <f t="shared" si="1"/>
        <v>1.8801985573567053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SUM(D27:D31)</f>
        <v>13170278</v>
      </c>
      <c r="E26" s="31">
        <f t="shared" si="8"/>
        <v>12803146</v>
      </c>
      <c r="F26" s="31">
        <f t="shared" si="8"/>
        <v>0</v>
      </c>
      <c r="G26" s="31">
        <f t="shared" si="8"/>
        <v>1442290</v>
      </c>
      <c r="H26" s="31">
        <f t="shared" si="8"/>
        <v>0</v>
      </c>
      <c r="I26" s="31">
        <f t="shared" si="8"/>
        <v>1049618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28465332</v>
      </c>
      <c r="O26" s="43">
        <f t="shared" si="1"/>
        <v>220.78129217404793</v>
      </c>
      <c r="P26" s="9"/>
    </row>
    <row r="27" spans="1:16">
      <c r="A27" s="12"/>
      <c r="B27" s="44">
        <v>571</v>
      </c>
      <c r="C27" s="20" t="s">
        <v>40</v>
      </c>
      <c r="D27" s="46">
        <v>0</v>
      </c>
      <c r="E27" s="46">
        <v>138860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138860</v>
      </c>
      <c r="O27" s="47">
        <f t="shared" si="1"/>
        <v>1.0770185371907237</v>
      </c>
      <c r="P27" s="9"/>
    </row>
    <row r="28" spans="1:16">
      <c r="A28" s="12"/>
      <c r="B28" s="44">
        <v>572</v>
      </c>
      <c r="C28" s="20" t="s">
        <v>41</v>
      </c>
      <c r="D28" s="46">
        <v>12704800</v>
      </c>
      <c r="E28" s="46">
        <v>876459</v>
      </c>
      <c r="F28" s="46">
        <v>0</v>
      </c>
      <c r="G28" s="46">
        <v>1431708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15012967</v>
      </c>
      <c r="O28" s="47">
        <f t="shared" si="1"/>
        <v>116.44277514930583</v>
      </c>
      <c r="P28" s="9"/>
    </row>
    <row r="29" spans="1:16">
      <c r="A29" s="12"/>
      <c r="B29" s="44">
        <v>575</v>
      </c>
      <c r="C29" s="20" t="s">
        <v>42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1049618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1049618</v>
      </c>
      <c r="O29" s="47">
        <f t="shared" si="1"/>
        <v>8.1409912355541767</v>
      </c>
      <c r="P29" s="9"/>
    </row>
    <row r="30" spans="1:16">
      <c r="A30" s="12"/>
      <c r="B30" s="44">
        <v>578</v>
      </c>
      <c r="C30" s="20" t="s">
        <v>43</v>
      </c>
      <c r="D30" s="46">
        <v>465478</v>
      </c>
      <c r="E30" s="46">
        <v>11612222</v>
      </c>
      <c r="F30" s="46">
        <v>0</v>
      </c>
      <c r="G30" s="46">
        <v>10582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12088282</v>
      </c>
      <c r="O30" s="47">
        <f t="shared" si="1"/>
        <v>93.758489102613822</v>
      </c>
      <c r="P30" s="9"/>
    </row>
    <row r="31" spans="1:16">
      <c r="A31" s="12"/>
      <c r="B31" s="44">
        <v>579</v>
      </c>
      <c r="C31" s="20" t="s">
        <v>44</v>
      </c>
      <c r="D31" s="46">
        <v>0</v>
      </c>
      <c r="E31" s="46">
        <v>175605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175605</v>
      </c>
      <c r="O31" s="47">
        <f t="shared" si="1"/>
        <v>1.3620181493833863</v>
      </c>
      <c r="P31" s="9"/>
    </row>
    <row r="32" spans="1:16" ht="15.75">
      <c r="A32" s="28" t="s">
        <v>47</v>
      </c>
      <c r="B32" s="29"/>
      <c r="C32" s="30"/>
      <c r="D32" s="31">
        <f t="shared" ref="D32:M32" si="9">SUM(D33:D35)</f>
        <v>30664210</v>
      </c>
      <c r="E32" s="31">
        <f t="shared" si="9"/>
        <v>544673</v>
      </c>
      <c r="F32" s="31">
        <f t="shared" si="9"/>
        <v>18367725</v>
      </c>
      <c r="G32" s="31">
        <f t="shared" si="9"/>
        <v>83699</v>
      </c>
      <c r="H32" s="31">
        <f t="shared" si="9"/>
        <v>0</v>
      </c>
      <c r="I32" s="31">
        <f t="shared" si="9"/>
        <v>2784847</v>
      </c>
      <c r="J32" s="31">
        <f t="shared" si="9"/>
        <v>1057006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4"/>
        <v>53502160</v>
      </c>
      <c r="O32" s="43">
        <f t="shared" si="1"/>
        <v>414.97060420383156</v>
      </c>
      <c r="P32" s="9"/>
    </row>
    <row r="33" spans="1:119">
      <c r="A33" s="12"/>
      <c r="B33" s="44">
        <v>581</v>
      </c>
      <c r="C33" s="20" t="s">
        <v>45</v>
      </c>
      <c r="D33" s="46">
        <v>30664210</v>
      </c>
      <c r="E33" s="46">
        <v>544673</v>
      </c>
      <c r="F33" s="46">
        <v>1478589</v>
      </c>
      <c r="G33" s="46">
        <v>83699</v>
      </c>
      <c r="H33" s="46">
        <v>0</v>
      </c>
      <c r="I33" s="46">
        <v>29900</v>
      </c>
      <c r="J33" s="46">
        <v>1057006</v>
      </c>
      <c r="K33" s="46">
        <v>0</v>
      </c>
      <c r="L33" s="46">
        <v>0</v>
      </c>
      <c r="M33" s="46">
        <v>0</v>
      </c>
      <c r="N33" s="46">
        <f t="shared" si="4"/>
        <v>33858077</v>
      </c>
      <c r="O33" s="47">
        <f t="shared" si="1"/>
        <v>262.60821375940435</v>
      </c>
      <c r="P33" s="9"/>
    </row>
    <row r="34" spans="1:119">
      <c r="A34" s="12"/>
      <c r="B34" s="44">
        <v>585</v>
      </c>
      <c r="C34" s="20" t="s">
        <v>59</v>
      </c>
      <c r="D34" s="46">
        <v>0</v>
      </c>
      <c r="E34" s="46">
        <v>0</v>
      </c>
      <c r="F34" s="46">
        <v>16889136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16889136</v>
      </c>
      <c r="O34" s="47">
        <f t="shared" si="1"/>
        <v>130.99461723415806</v>
      </c>
      <c r="P34" s="9"/>
    </row>
    <row r="35" spans="1:119" ht="15.75" thickBot="1">
      <c r="A35" s="12"/>
      <c r="B35" s="44">
        <v>590</v>
      </c>
      <c r="C35" s="20" t="s">
        <v>46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2754947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2754947</v>
      </c>
      <c r="O35" s="47">
        <f t="shared" si="1"/>
        <v>21.367773210269139</v>
      </c>
      <c r="P35" s="9"/>
    </row>
    <row r="36" spans="1:119" ht="16.5" thickBot="1">
      <c r="A36" s="14" t="s">
        <v>10</v>
      </c>
      <c r="B36" s="23"/>
      <c r="C36" s="22"/>
      <c r="D36" s="15">
        <f>SUM(D5,D14,D19,D22,D24,D26,D32)</f>
        <v>110745417</v>
      </c>
      <c r="E36" s="15">
        <f t="shared" ref="E36:M36" si="10">SUM(E5,E14,E19,E22,E24,E26,E32)</f>
        <v>30580845</v>
      </c>
      <c r="F36" s="15">
        <f t="shared" si="10"/>
        <v>50907777</v>
      </c>
      <c r="G36" s="15">
        <f t="shared" si="10"/>
        <v>6893839</v>
      </c>
      <c r="H36" s="15">
        <f t="shared" si="10"/>
        <v>0</v>
      </c>
      <c r="I36" s="15">
        <f t="shared" si="10"/>
        <v>16315695</v>
      </c>
      <c r="J36" s="15">
        <f t="shared" si="10"/>
        <v>18500171</v>
      </c>
      <c r="K36" s="15">
        <f t="shared" si="10"/>
        <v>10098324</v>
      </c>
      <c r="L36" s="15">
        <f t="shared" si="10"/>
        <v>0</v>
      </c>
      <c r="M36" s="15">
        <f t="shared" si="10"/>
        <v>242414</v>
      </c>
      <c r="N36" s="15">
        <f t="shared" si="4"/>
        <v>244284482</v>
      </c>
      <c r="O36" s="37">
        <f t="shared" si="1"/>
        <v>1894.7062902350112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62</v>
      </c>
      <c r="M38" s="163"/>
      <c r="N38" s="163"/>
      <c r="O38" s="41">
        <v>128930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52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15879007</v>
      </c>
      <c r="E5" s="26">
        <f t="shared" si="0"/>
        <v>1156599</v>
      </c>
      <c r="F5" s="26">
        <f t="shared" si="0"/>
        <v>6085888</v>
      </c>
      <c r="G5" s="26">
        <f t="shared" si="0"/>
        <v>675662</v>
      </c>
      <c r="H5" s="26">
        <f t="shared" si="0"/>
        <v>0</v>
      </c>
      <c r="I5" s="26">
        <f t="shared" si="0"/>
        <v>816566</v>
      </c>
      <c r="J5" s="26">
        <f t="shared" si="0"/>
        <v>16413441</v>
      </c>
      <c r="K5" s="26">
        <f t="shared" si="0"/>
        <v>9171458</v>
      </c>
      <c r="L5" s="26">
        <f t="shared" si="0"/>
        <v>0</v>
      </c>
      <c r="M5" s="26">
        <f t="shared" si="0"/>
        <v>0</v>
      </c>
      <c r="N5" s="27">
        <f>SUM(D5:M5)</f>
        <v>50198621</v>
      </c>
      <c r="O5" s="32">
        <f t="shared" ref="O5:O35" si="1">(N5/O$37)</f>
        <v>386.8395496509101</v>
      </c>
      <c r="P5" s="6"/>
    </row>
    <row r="6" spans="1:133">
      <c r="A6" s="12"/>
      <c r="B6" s="44">
        <v>511</v>
      </c>
      <c r="C6" s="20" t="s">
        <v>19</v>
      </c>
      <c r="D6" s="46">
        <v>277079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277079</v>
      </c>
      <c r="O6" s="47">
        <f t="shared" si="1"/>
        <v>2.1352203196522974</v>
      </c>
      <c r="P6" s="9"/>
    </row>
    <row r="7" spans="1:133">
      <c r="A7" s="12"/>
      <c r="B7" s="44">
        <v>512</v>
      </c>
      <c r="C7" s="20" t="s">
        <v>20</v>
      </c>
      <c r="D7" s="46">
        <v>1106549</v>
      </c>
      <c r="E7" s="46">
        <v>37322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1143871</v>
      </c>
      <c r="O7" s="47">
        <f t="shared" si="1"/>
        <v>8.814874466347117</v>
      </c>
      <c r="P7" s="9"/>
    </row>
    <row r="8" spans="1:133">
      <c r="A8" s="12"/>
      <c r="B8" s="44">
        <v>513</v>
      </c>
      <c r="C8" s="20" t="s">
        <v>21</v>
      </c>
      <c r="D8" s="46">
        <v>6979130</v>
      </c>
      <c r="E8" s="46">
        <v>0</v>
      </c>
      <c r="F8" s="46">
        <v>0</v>
      </c>
      <c r="G8" s="46">
        <v>389835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7368965</v>
      </c>
      <c r="O8" s="47">
        <f t="shared" si="1"/>
        <v>56.786561965383846</v>
      </c>
      <c r="P8" s="9"/>
    </row>
    <row r="9" spans="1:133">
      <c r="A9" s="12"/>
      <c r="B9" s="44">
        <v>514</v>
      </c>
      <c r="C9" s="20" t="s">
        <v>22</v>
      </c>
      <c r="D9" s="46">
        <v>807119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807119</v>
      </c>
      <c r="O9" s="47">
        <f t="shared" si="1"/>
        <v>6.2198033383166624</v>
      </c>
      <c r="P9" s="9"/>
    </row>
    <row r="10" spans="1:133">
      <c r="A10" s="12"/>
      <c r="B10" s="44">
        <v>515</v>
      </c>
      <c r="C10" s="20" t="s">
        <v>23</v>
      </c>
      <c r="D10" s="46">
        <v>1631918</v>
      </c>
      <c r="E10" s="46">
        <v>1119277</v>
      </c>
      <c r="F10" s="46">
        <v>0</v>
      </c>
      <c r="G10" s="46">
        <v>266315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3017510</v>
      </c>
      <c r="O10" s="47">
        <f t="shared" si="1"/>
        <v>23.253471633555787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6085888</v>
      </c>
      <c r="G11" s="46">
        <v>0</v>
      </c>
      <c r="H11" s="46">
        <v>0</v>
      </c>
      <c r="I11" s="46">
        <v>816566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6902454</v>
      </c>
      <c r="O11" s="47">
        <f t="shared" si="1"/>
        <v>53.191544780605092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9171458</v>
      </c>
      <c r="L12" s="46">
        <v>0</v>
      </c>
      <c r="M12" s="46">
        <v>0</v>
      </c>
      <c r="N12" s="46">
        <f t="shared" si="2"/>
        <v>9171458</v>
      </c>
      <c r="O12" s="47">
        <f t="shared" si="1"/>
        <v>70.676895334679344</v>
      </c>
      <c r="P12" s="9"/>
    </row>
    <row r="13" spans="1:133">
      <c r="A13" s="12"/>
      <c r="B13" s="44">
        <v>519</v>
      </c>
      <c r="C13" s="20" t="s">
        <v>26</v>
      </c>
      <c r="D13" s="46">
        <v>5077212</v>
      </c>
      <c r="E13" s="46">
        <v>0</v>
      </c>
      <c r="F13" s="46">
        <v>0</v>
      </c>
      <c r="G13" s="46">
        <v>19512</v>
      </c>
      <c r="H13" s="46">
        <v>0</v>
      </c>
      <c r="I13" s="46">
        <v>0</v>
      </c>
      <c r="J13" s="46">
        <v>16413441</v>
      </c>
      <c r="K13" s="46">
        <v>0</v>
      </c>
      <c r="L13" s="46">
        <v>0</v>
      </c>
      <c r="M13" s="46">
        <v>0</v>
      </c>
      <c r="N13" s="46">
        <f t="shared" si="2"/>
        <v>21510165</v>
      </c>
      <c r="O13" s="47">
        <f t="shared" si="1"/>
        <v>165.76117781236997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47566867</v>
      </c>
      <c r="E14" s="31">
        <f t="shared" si="3"/>
        <v>12844429</v>
      </c>
      <c r="F14" s="31">
        <f t="shared" si="3"/>
        <v>0</v>
      </c>
      <c r="G14" s="31">
        <f t="shared" si="3"/>
        <v>2479799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5" si="4">SUM(D14:M14)</f>
        <v>62891095</v>
      </c>
      <c r="O14" s="43">
        <f t="shared" si="1"/>
        <v>484.65002388915434</v>
      </c>
      <c r="P14" s="10"/>
    </row>
    <row r="15" spans="1:133">
      <c r="A15" s="12"/>
      <c r="B15" s="44">
        <v>521</v>
      </c>
      <c r="C15" s="20" t="s">
        <v>28</v>
      </c>
      <c r="D15" s="46">
        <v>35663098</v>
      </c>
      <c r="E15" s="46">
        <v>768364</v>
      </c>
      <c r="F15" s="46">
        <v>0</v>
      </c>
      <c r="G15" s="46">
        <v>604682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37036144</v>
      </c>
      <c r="O15" s="47">
        <f t="shared" si="1"/>
        <v>285.40714825146802</v>
      </c>
      <c r="P15" s="9"/>
    </row>
    <row r="16" spans="1:133">
      <c r="A16" s="12"/>
      <c r="B16" s="44">
        <v>522</v>
      </c>
      <c r="C16" s="20" t="s">
        <v>29</v>
      </c>
      <c r="D16" s="46">
        <v>0</v>
      </c>
      <c r="E16" s="46">
        <v>12076065</v>
      </c>
      <c r="F16" s="46">
        <v>0</v>
      </c>
      <c r="G16" s="46">
        <v>1420159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13496224</v>
      </c>
      <c r="O16" s="47">
        <f t="shared" si="1"/>
        <v>104.00431546013594</v>
      </c>
      <c r="P16" s="9"/>
    </row>
    <row r="17" spans="1:16">
      <c r="A17" s="12"/>
      <c r="B17" s="44">
        <v>526</v>
      </c>
      <c r="C17" s="20" t="s">
        <v>30</v>
      </c>
      <c r="D17" s="46">
        <v>7554456</v>
      </c>
      <c r="E17" s="46">
        <v>0</v>
      </c>
      <c r="F17" s="46">
        <v>0</v>
      </c>
      <c r="G17" s="46">
        <v>430990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7985446</v>
      </c>
      <c r="O17" s="47">
        <f t="shared" si="1"/>
        <v>61.537274786924158</v>
      </c>
      <c r="P17" s="9"/>
    </row>
    <row r="18" spans="1:16">
      <c r="A18" s="12"/>
      <c r="B18" s="44">
        <v>529</v>
      </c>
      <c r="C18" s="20" t="s">
        <v>31</v>
      </c>
      <c r="D18" s="46">
        <v>4349313</v>
      </c>
      <c r="E18" s="46">
        <v>0</v>
      </c>
      <c r="F18" s="46">
        <v>0</v>
      </c>
      <c r="G18" s="46">
        <v>23968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4373281</v>
      </c>
      <c r="O18" s="47">
        <f t="shared" si="1"/>
        <v>33.701285390626204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SUM(D20:D21)</f>
        <v>23883</v>
      </c>
      <c r="E19" s="31">
        <f t="shared" si="5"/>
        <v>669000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11253025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11945908</v>
      </c>
      <c r="O19" s="43">
        <f t="shared" si="1"/>
        <v>92.057303145662189</v>
      </c>
      <c r="P19" s="10"/>
    </row>
    <row r="20" spans="1:16">
      <c r="A20" s="12"/>
      <c r="B20" s="44">
        <v>534</v>
      </c>
      <c r="C20" s="20" t="s">
        <v>33</v>
      </c>
      <c r="D20" s="46">
        <v>23883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23883</v>
      </c>
      <c r="O20" s="47">
        <f t="shared" si="1"/>
        <v>0.18404666861889862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669000</v>
      </c>
      <c r="F21" s="46">
        <v>0</v>
      </c>
      <c r="G21" s="46">
        <v>0</v>
      </c>
      <c r="H21" s="46">
        <v>0</v>
      </c>
      <c r="I21" s="46">
        <v>11253025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11922025</v>
      </c>
      <c r="O21" s="47">
        <f t="shared" si="1"/>
        <v>91.873256477043299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SUM(D23:D23)</f>
        <v>4357482</v>
      </c>
      <c r="E22" s="31">
        <f t="shared" si="6"/>
        <v>104304</v>
      </c>
      <c r="F22" s="31">
        <f t="shared" si="6"/>
        <v>0</v>
      </c>
      <c r="G22" s="31">
        <f t="shared" si="6"/>
        <v>2446044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6907830</v>
      </c>
      <c r="O22" s="43">
        <f t="shared" si="1"/>
        <v>53.232973197910084</v>
      </c>
      <c r="P22" s="10"/>
    </row>
    <row r="23" spans="1:16">
      <c r="A23" s="12"/>
      <c r="B23" s="44">
        <v>541</v>
      </c>
      <c r="C23" s="20" t="s">
        <v>36</v>
      </c>
      <c r="D23" s="46">
        <v>4357482</v>
      </c>
      <c r="E23" s="46">
        <v>104304</v>
      </c>
      <c r="F23" s="46">
        <v>0</v>
      </c>
      <c r="G23" s="46">
        <v>2446044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6907830</v>
      </c>
      <c r="O23" s="47">
        <f t="shared" si="1"/>
        <v>53.232973197910084</v>
      </c>
      <c r="P23" s="9"/>
    </row>
    <row r="24" spans="1:16" ht="15.75">
      <c r="A24" s="28" t="s">
        <v>37</v>
      </c>
      <c r="B24" s="29"/>
      <c r="C24" s="30"/>
      <c r="D24" s="31">
        <f t="shared" ref="D24:M24" si="7">SUM(D25:D25)</f>
        <v>0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299769</v>
      </c>
      <c r="N24" s="31">
        <f t="shared" si="4"/>
        <v>299769</v>
      </c>
      <c r="O24" s="43">
        <f t="shared" si="1"/>
        <v>2.310073516945887</v>
      </c>
      <c r="P24" s="10"/>
    </row>
    <row r="25" spans="1:16">
      <c r="A25" s="13"/>
      <c r="B25" s="45">
        <v>552</v>
      </c>
      <c r="C25" s="21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299769</v>
      </c>
      <c r="N25" s="46">
        <f t="shared" si="4"/>
        <v>299769</v>
      </c>
      <c r="O25" s="47">
        <f t="shared" si="1"/>
        <v>2.310073516945887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SUM(D27:D31)</f>
        <v>12840753</v>
      </c>
      <c r="E26" s="31">
        <f t="shared" si="8"/>
        <v>11264904</v>
      </c>
      <c r="F26" s="31">
        <f t="shared" si="8"/>
        <v>0</v>
      </c>
      <c r="G26" s="31">
        <f t="shared" si="8"/>
        <v>4121993</v>
      </c>
      <c r="H26" s="31">
        <f t="shared" si="8"/>
        <v>0</v>
      </c>
      <c r="I26" s="31">
        <f t="shared" si="8"/>
        <v>1132081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29359731</v>
      </c>
      <c r="O26" s="43">
        <f t="shared" si="1"/>
        <v>226.25133702202425</v>
      </c>
      <c r="P26" s="9"/>
    </row>
    <row r="27" spans="1:16">
      <c r="A27" s="12"/>
      <c r="B27" s="44">
        <v>571</v>
      </c>
      <c r="C27" s="20" t="s">
        <v>40</v>
      </c>
      <c r="D27" s="46">
        <v>0</v>
      </c>
      <c r="E27" s="46">
        <v>161735</v>
      </c>
      <c r="F27" s="46">
        <v>0</v>
      </c>
      <c r="G27" s="46">
        <v>2567159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2728894</v>
      </c>
      <c r="O27" s="47">
        <f t="shared" si="1"/>
        <v>21.029345128924373</v>
      </c>
      <c r="P27" s="9"/>
    </row>
    <row r="28" spans="1:16">
      <c r="A28" s="12"/>
      <c r="B28" s="44">
        <v>572</v>
      </c>
      <c r="C28" s="20" t="s">
        <v>41</v>
      </c>
      <c r="D28" s="46">
        <v>12374150</v>
      </c>
      <c r="E28" s="46">
        <v>750735</v>
      </c>
      <c r="F28" s="46">
        <v>0</v>
      </c>
      <c r="G28" s="46">
        <v>1520541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14645426</v>
      </c>
      <c r="O28" s="47">
        <f t="shared" si="1"/>
        <v>112.86027156574141</v>
      </c>
      <c r="P28" s="9"/>
    </row>
    <row r="29" spans="1:16">
      <c r="A29" s="12"/>
      <c r="B29" s="44">
        <v>575</v>
      </c>
      <c r="C29" s="20" t="s">
        <v>42</v>
      </c>
      <c r="D29" s="46">
        <v>0</v>
      </c>
      <c r="E29" s="46">
        <v>7864</v>
      </c>
      <c r="F29" s="46">
        <v>0</v>
      </c>
      <c r="G29" s="46">
        <v>0</v>
      </c>
      <c r="H29" s="46">
        <v>0</v>
      </c>
      <c r="I29" s="46">
        <v>1132081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1139945</v>
      </c>
      <c r="O29" s="47">
        <f t="shared" si="1"/>
        <v>8.7846200083226726</v>
      </c>
      <c r="P29" s="9"/>
    </row>
    <row r="30" spans="1:16">
      <c r="A30" s="12"/>
      <c r="B30" s="44">
        <v>578</v>
      </c>
      <c r="C30" s="20" t="s">
        <v>43</v>
      </c>
      <c r="D30" s="46">
        <v>466603</v>
      </c>
      <c r="E30" s="46">
        <v>10277585</v>
      </c>
      <c r="F30" s="46">
        <v>0</v>
      </c>
      <c r="G30" s="46">
        <v>34293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10778481</v>
      </c>
      <c r="O30" s="47">
        <f t="shared" si="1"/>
        <v>83.060901931168416</v>
      </c>
      <c r="P30" s="9"/>
    </row>
    <row r="31" spans="1:16">
      <c r="A31" s="12"/>
      <c r="B31" s="44">
        <v>579</v>
      </c>
      <c r="C31" s="20" t="s">
        <v>44</v>
      </c>
      <c r="D31" s="46">
        <v>0</v>
      </c>
      <c r="E31" s="46">
        <v>66985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66985</v>
      </c>
      <c r="O31" s="47">
        <f t="shared" si="1"/>
        <v>0.51619838786739203</v>
      </c>
      <c r="P31" s="9"/>
    </row>
    <row r="32" spans="1:16" ht="15.75">
      <c r="A32" s="28" t="s">
        <v>47</v>
      </c>
      <c r="B32" s="29"/>
      <c r="C32" s="30"/>
      <c r="D32" s="31">
        <f t="shared" ref="D32:M32" si="9">SUM(D33:D34)</f>
        <v>9202833</v>
      </c>
      <c r="E32" s="31">
        <f t="shared" si="9"/>
        <v>1806318</v>
      </c>
      <c r="F32" s="31">
        <f t="shared" si="9"/>
        <v>0</v>
      </c>
      <c r="G32" s="31">
        <f t="shared" si="9"/>
        <v>145218</v>
      </c>
      <c r="H32" s="31">
        <f t="shared" si="9"/>
        <v>0</v>
      </c>
      <c r="I32" s="31">
        <f t="shared" si="9"/>
        <v>2604836</v>
      </c>
      <c r="J32" s="31">
        <f t="shared" si="9"/>
        <v>2976169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4"/>
        <v>16735374</v>
      </c>
      <c r="O32" s="43">
        <f t="shared" si="1"/>
        <v>128.96578456606508</v>
      </c>
      <c r="P32" s="9"/>
    </row>
    <row r="33" spans="1:119">
      <c r="A33" s="12"/>
      <c r="B33" s="44">
        <v>581</v>
      </c>
      <c r="C33" s="20" t="s">
        <v>45</v>
      </c>
      <c r="D33" s="46">
        <v>9202833</v>
      </c>
      <c r="E33" s="46">
        <v>1806318</v>
      </c>
      <c r="F33" s="46">
        <v>0</v>
      </c>
      <c r="G33" s="46">
        <v>145218</v>
      </c>
      <c r="H33" s="46">
        <v>0</v>
      </c>
      <c r="I33" s="46">
        <v>35275</v>
      </c>
      <c r="J33" s="46">
        <v>2976169</v>
      </c>
      <c r="K33" s="46">
        <v>0</v>
      </c>
      <c r="L33" s="46">
        <v>0</v>
      </c>
      <c r="M33" s="46">
        <v>0</v>
      </c>
      <c r="N33" s="46">
        <f t="shared" si="4"/>
        <v>14165813</v>
      </c>
      <c r="O33" s="47">
        <f t="shared" si="1"/>
        <v>109.16428802613936</v>
      </c>
      <c r="P33" s="9"/>
    </row>
    <row r="34" spans="1:119" ht="15.75" thickBot="1">
      <c r="A34" s="12"/>
      <c r="B34" s="44">
        <v>590</v>
      </c>
      <c r="C34" s="20" t="s">
        <v>46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2569561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2569561</v>
      </c>
      <c r="O34" s="47">
        <f t="shared" si="1"/>
        <v>19.801496539925711</v>
      </c>
      <c r="P34" s="9"/>
    </row>
    <row r="35" spans="1:119" ht="16.5" thickBot="1">
      <c r="A35" s="14" t="s">
        <v>10</v>
      </c>
      <c r="B35" s="23"/>
      <c r="C35" s="22"/>
      <c r="D35" s="15">
        <f>SUM(D5,D14,D19,D22,D24,D26,D32)</f>
        <v>89870825</v>
      </c>
      <c r="E35" s="15">
        <f t="shared" ref="E35:M35" si="10">SUM(E5,E14,E19,E22,E24,E26,E32)</f>
        <v>27845554</v>
      </c>
      <c r="F35" s="15">
        <f t="shared" si="10"/>
        <v>6085888</v>
      </c>
      <c r="G35" s="15">
        <f t="shared" si="10"/>
        <v>9868716</v>
      </c>
      <c r="H35" s="15">
        <f t="shared" si="10"/>
        <v>0</v>
      </c>
      <c r="I35" s="15">
        <f t="shared" si="10"/>
        <v>15806508</v>
      </c>
      <c r="J35" s="15">
        <f t="shared" si="10"/>
        <v>19389610</v>
      </c>
      <c r="K35" s="15">
        <f t="shared" si="10"/>
        <v>9171458</v>
      </c>
      <c r="L35" s="15">
        <f t="shared" si="10"/>
        <v>0</v>
      </c>
      <c r="M35" s="15">
        <f t="shared" si="10"/>
        <v>299769</v>
      </c>
      <c r="N35" s="15">
        <f t="shared" si="4"/>
        <v>178338328</v>
      </c>
      <c r="O35" s="37">
        <f t="shared" si="1"/>
        <v>1374.3070449886718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76</v>
      </c>
      <c r="M37" s="163"/>
      <c r="N37" s="163"/>
      <c r="O37" s="41">
        <v>129766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52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92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93</v>
      </c>
      <c r="N4" s="34" t="s">
        <v>5</v>
      </c>
      <c r="O4" s="34" t="s">
        <v>94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24082638</v>
      </c>
      <c r="E5" s="26">
        <f t="shared" si="0"/>
        <v>191341</v>
      </c>
      <c r="F5" s="26">
        <f t="shared" si="0"/>
        <v>12485595</v>
      </c>
      <c r="G5" s="26">
        <f t="shared" si="0"/>
        <v>18631388</v>
      </c>
      <c r="H5" s="26">
        <f t="shared" si="0"/>
        <v>0</v>
      </c>
      <c r="I5" s="26">
        <f t="shared" si="0"/>
        <v>419208</v>
      </c>
      <c r="J5" s="26">
        <f t="shared" si="0"/>
        <v>27295452</v>
      </c>
      <c r="K5" s="26">
        <f t="shared" si="0"/>
        <v>32687439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115793061</v>
      </c>
      <c r="P5" s="32">
        <f t="shared" ref="P5:P37" si="1">(O5/P$39)</f>
        <v>858.89702260859247</v>
      </c>
      <c r="Q5" s="6"/>
    </row>
    <row r="6" spans="1:134">
      <c r="A6" s="12"/>
      <c r="B6" s="44">
        <v>511</v>
      </c>
      <c r="C6" s="20" t="s">
        <v>19</v>
      </c>
      <c r="D6" s="46">
        <v>439115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439115</v>
      </c>
      <c r="P6" s="47">
        <f t="shared" si="1"/>
        <v>3.2571430690719203</v>
      </c>
      <c r="Q6" s="9"/>
    </row>
    <row r="7" spans="1:134">
      <c r="A7" s="12"/>
      <c r="B7" s="44">
        <v>512</v>
      </c>
      <c r="C7" s="20" t="s">
        <v>20</v>
      </c>
      <c r="D7" s="46">
        <v>2055782</v>
      </c>
      <c r="E7" s="46">
        <v>0</v>
      </c>
      <c r="F7" s="46">
        <v>0</v>
      </c>
      <c r="G7" s="46">
        <v>11786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2067568</v>
      </c>
      <c r="P7" s="47">
        <f t="shared" si="1"/>
        <v>15.336221220033231</v>
      </c>
      <c r="Q7" s="9"/>
    </row>
    <row r="8" spans="1:134">
      <c r="A8" s="12"/>
      <c r="B8" s="44">
        <v>513</v>
      </c>
      <c r="C8" s="20" t="s">
        <v>21</v>
      </c>
      <c r="D8" s="46">
        <v>13463103</v>
      </c>
      <c r="E8" s="46">
        <v>142926</v>
      </c>
      <c r="F8" s="46">
        <v>0</v>
      </c>
      <c r="G8" s="46">
        <v>1965518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15571547</v>
      </c>
      <c r="P8" s="47">
        <f t="shared" si="1"/>
        <v>115.50221783764539</v>
      </c>
      <c r="Q8" s="9"/>
    </row>
    <row r="9" spans="1:134">
      <c r="A9" s="12"/>
      <c r="B9" s="44">
        <v>514</v>
      </c>
      <c r="C9" s="20" t="s">
        <v>22</v>
      </c>
      <c r="D9" s="46">
        <v>1273548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1273548</v>
      </c>
      <c r="P9" s="47">
        <f t="shared" si="1"/>
        <v>9.4465642060289579</v>
      </c>
      <c r="Q9" s="9"/>
    </row>
    <row r="10" spans="1:134">
      <c r="A10" s="12"/>
      <c r="B10" s="44">
        <v>515</v>
      </c>
      <c r="C10" s="20" t="s">
        <v>23</v>
      </c>
      <c r="D10" s="46">
        <v>1550774</v>
      </c>
      <c r="E10" s="46">
        <v>26330</v>
      </c>
      <c r="F10" s="46">
        <v>0</v>
      </c>
      <c r="G10" s="46">
        <v>6971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1584075</v>
      </c>
      <c r="P10" s="47">
        <f t="shared" si="1"/>
        <v>11.749903572276288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12485595</v>
      </c>
      <c r="G11" s="46">
        <v>0</v>
      </c>
      <c r="H11" s="46">
        <v>0</v>
      </c>
      <c r="I11" s="46">
        <v>419208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12904803</v>
      </c>
      <c r="P11" s="47">
        <f t="shared" si="1"/>
        <v>95.721598326608117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32687439</v>
      </c>
      <c r="L12" s="46">
        <v>0</v>
      </c>
      <c r="M12" s="46">
        <v>0</v>
      </c>
      <c r="N12" s="46">
        <v>0</v>
      </c>
      <c r="O12" s="46">
        <f t="shared" si="2"/>
        <v>32687439</v>
      </c>
      <c r="P12" s="47">
        <f t="shared" si="1"/>
        <v>242.4596412888678</v>
      </c>
      <c r="Q12" s="9"/>
    </row>
    <row r="13" spans="1:134">
      <c r="A13" s="12"/>
      <c r="B13" s="44">
        <v>519</v>
      </c>
      <c r="C13" s="20" t="s">
        <v>26</v>
      </c>
      <c r="D13" s="46">
        <v>5300316</v>
      </c>
      <c r="E13" s="46">
        <v>22085</v>
      </c>
      <c r="F13" s="46">
        <v>0</v>
      </c>
      <c r="G13" s="46">
        <v>16647113</v>
      </c>
      <c r="H13" s="46">
        <v>0</v>
      </c>
      <c r="I13" s="46">
        <v>0</v>
      </c>
      <c r="J13" s="46">
        <v>27295452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49264966</v>
      </c>
      <c r="P13" s="47">
        <f t="shared" si="1"/>
        <v>365.42373308806077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SUM(D15:D19)</f>
        <v>82524880</v>
      </c>
      <c r="E14" s="31">
        <f t="shared" si="3"/>
        <v>26576326</v>
      </c>
      <c r="F14" s="31">
        <f t="shared" si="3"/>
        <v>0</v>
      </c>
      <c r="G14" s="31">
        <f t="shared" si="3"/>
        <v>924079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110025285</v>
      </c>
      <c r="P14" s="43">
        <f t="shared" si="1"/>
        <v>816.11444487301208</v>
      </c>
      <c r="Q14" s="10"/>
    </row>
    <row r="15" spans="1:134">
      <c r="A15" s="12"/>
      <c r="B15" s="44">
        <v>521</v>
      </c>
      <c r="C15" s="20" t="s">
        <v>28</v>
      </c>
      <c r="D15" s="46">
        <v>61001515</v>
      </c>
      <c r="E15" s="46">
        <v>643678</v>
      </c>
      <c r="F15" s="46">
        <v>0</v>
      </c>
      <c r="G15" s="46">
        <v>400042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62045235</v>
      </c>
      <c r="P15" s="47">
        <f t="shared" si="1"/>
        <v>460.2215983266081</v>
      </c>
      <c r="Q15" s="9"/>
    </row>
    <row r="16" spans="1:134">
      <c r="A16" s="12"/>
      <c r="B16" s="44">
        <v>522</v>
      </c>
      <c r="C16" s="20" t="s">
        <v>29</v>
      </c>
      <c r="D16" s="46">
        <v>0</v>
      </c>
      <c r="E16" s="46">
        <v>25424867</v>
      </c>
      <c r="F16" s="46">
        <v>0</v>
      </c>
      <c r="G16" s="46">
        <v>400360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9" si="4">SUM(D16:N16)</f>
        <v>25825227</v>
      </c>
      <c r="P16" s="47">
        <f t="shared" si="1"/>
        <v>191.55906568953239</v>
      </c>
      <c r="Q16" s="9"/>
    </row>
    <row r="17" spans="1:17">
      <c r="A17" s="12"/>
      <c r="B17" s="44">
        <v>525</v>
      </c>
      <c r="C17" s="20" t="s">
        <v>85</v>
      </c>
      <c r="D17" s="46">
        <v>860536</v>
      </c>
      <c r="E17" s="46">
        <v>434414</v>
      </c>
      <c r="F17" s="46">
        <v>0</v>
      </c>
      <c r="G17" s="46">
        <v>40659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1335609</v>
      </c>
      <c r="P17" s="47">
        <f t="shared" si="1"/>
        <v>9.9069027415143598</v>
      </c>
      <c r="Q17" s="9"/>
    </row>
    <row r="18" spans="1:17">
      <c r="A18" s="12"/>
      <c r="B18" s="44">
        <v>526</v>
      </c>
      <c r="C18" s="20" t="s">
        <v>30</v>
      </c>
      <c r="D18" s="46">
        <v>15460074</v>
      </c>
      <c r="E18" s="46">
        <v>73367</v>
      </c>
      <c r="F18" s="46">
        <v>0</v>
      </c>
      <c r="G18" s="46">
        <v>78017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15611458</v>
      </c>
      <c r="P18" s="47">
        <f t="shared" si="1"/>
        <v>115.79825836695942</v>
      </c>
      <c r="Q18" s="9"/>
    </row>
    <row r="19" spans="1:17">
      <c r="A19" s="12"/>
      <c r="B19" s="44">
        <v>529</v>
      </c>
      <c r="C19" s="20" t="s">
        <v>31</v>
      </c>
      <c r="D19" s="46">
        <v>5202755</v>
      </c>
      <c r="E19" s="46">
        <v>0</v>
      </c>
      <c r="F19" s="46">
        <v>0</v>
      </c>
      <c r="G19" s="46">
        <v>5001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5207756</v>
      </c>
      <c r="P19" s="47">
        <f t="shared" si="1"/>
        <v>38.628619748397817</v>
      </c>
      <c r="Q19" s="9"/>
    </row>
    <row r="20" spans="1:17" ht="15.75">
      <c r="A20" s="28" t="s">
        <v>32</v>
      </c>
      <c r="B20" s="29"/>
      <c r="C20" s="30"/>
      <c r="D20" s="31">
        <f t="shared" ref="D20:N20" si="5">SUM(D21:D23)</f>
        <v>0</v>
      </c>
      <c r="E20" s="31">
        <f t="shared" si="5"/>
        <v>2202048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31811935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42">
        <f>SUM(D20:N20)</f>
        <v>34013983</v>
      </c>
      <c r="P20" s="43">
        <f t="shared" si="1"/>
        <v>252.29930423688583</v>
      </c>
      <c r="Q20" s="10"/>
    </row>
    <row r="21" spans="1:17">
      <c r="A21" s="12"/>
      <c r="B21" s="44">
        <v>534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5801945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34" si="6">SUM(D21:N21)</f>
        <v>5801945</v>
      </c>
      <c r="P21" s="47">
        <f t="shared" si="1"/>
        <v>43.036026881082364</v>
      </c>
      <c r="Q21" s="9"/>
    </row>
    <row r="22" spans="1:17">
      <c r="A22" s="12"/>
      <c r="B22" s="44">
        <v>536</v>
      </c>
      <c r="C22" s="20" t="s">
        <v>34</v>
      </c>
      <c r="D22" s="46">
        <v>0</v>
      </c>
      <c r="E22" s="46">
        <v>68067</v>
      </c>
      <c r="F22" s="46">
        <v>0</v>
      </c>
      <c r="G22" s="46">
        <v>0</v>
      </c>
      <c r="H22" s="46">
        <v>0</v>
      </c>
      <c r="I22" s="46">
        <v>23654571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23722638</v>
      </c>
      <c r="P22" s="47">
        <f t="shared" si="1"/>
        <v>175.96307559933538</v>
      </c>
      <c r="Q22" s="9"/>
    </row>
    <row r="23" spans="1:17">
      <c r="A23" s="12"/>
      <c r="B23" s="44">
        <v>538</v>
      </c>
      <c r="C23" s="20" t="s">
        <v>95</v>
      </c>
      <c r="D23" s="46">
        <v>0</v>
      </c>
      <c r="E23" s="46">
        <v>2133981</v>
      </c>
      <c r="F23" s="46">
        <v>0</v>
      </c>
      <c r="G23" s="46">
        <v>0</v>
      </c>
      <c r="H23" s="46">
        <v>0</v>
      </c>
      <c r="I23" s="46">
        <v>2355419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4489400</v>
      </c>
      <c r="P23" s="47">
        <f t="shared" si="1"/>
        <v>33.300201756468077</v>
      </c>
      <c r="Q23" s="9"/>
    </row>
    <row r="24" spans="1:17" ht="15.75">
      <c r="A24" s="28" t="s">
        <v>35</v>
      </c>
      <c r="B24" s="29"/>
      <c r="C24" s="30"/>
      <c r="D24" s="31">
        <f t="shared" ref="D24:N24" si="7">SUM(D25:D25)</f>
        <v>6643707</v>
      </c>
      <c r="E24" s="31">
        <f t="shared" si="7"/>
        <v>1165408</v>
      </c>
      <c r="F24" s="31">
        <f t="shared" si="7"/>
        <v>0</v>
      </c>
      <c r="G24" s="31">
        <f t="shared" si="7"/>
        <v>1367315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7"/>
        <v>0</v>
      </c>
      <c r="O24" s="31">
        <f t="shared" si="6"/>
        <v>9176430</v>
      </c>
      <c r="P24" s="43">
        <f t="shared" si="1"/>
        <v>68.066327438879654</v>
      </c>
      <c r="Q24" s="10"/>
    </row>
    <row r="25" spans="1:17">
      <c r="A25" s="12"/>
      <c r="B25" s="44">
        <v>541</v>
      </c>
      <c r="C25" s="20" t="s">
        <v>36</v>
      </c>
      <c r="D25" s="46">
        <v>6643707</v>
      </c>
      <c r="E25" s="46">
        <v>1165408</v>
      </c>
      <c r="F25" s="46">
        <v>0</v>
      </c>
      <c r="G25" s="46">
        <v>1367315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9176430</v>
      </c>
      <c r="P25" s="47">
        <f t="shared" si="1"/>
        <v>68.066327438879654</v>
      </c>
      <c r="Q25" s="9"/>
    </row>
    <row r="26" spans="1:17" ht="15.75">
      <c r="A26" s="28" t="s">
        <v>37</v>
      </c>
      <c r="B26" s="29"/>
      <c r="C26" s="30"/>
      <c r="D26" s="31">
        <f t="shared" ref="D26:N26" si="8">SUM(D27:D27)</f>
        <v>528319</v>
      </c>
      <c r="E26" s="31">
        <f t="shared" si="8"/>
        <v>8504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8"/>
        <v>367055</v>
      </c>
      <c r="O26" s="31">
        <f t="shared" si="6"/>
        <v>903878</v>
      </c>
      <c r="P26" s="43">
        <f t="shared" si="1"/>
        <v>6.7045306195110372</v>
      </c>
      <c r="Q26" s="10"/>
    </row>
    <row r="27" spans="1:17">
      <c r="A27" s="13"/>
      <c r="B27" s="45">
        <v>552</v>
      </c>
      <c r="C27" s="21" t="s">
        <v>38</v>
      </c>
      <c r="D27" s="46">
        <v>528319</v>
      </c>
      <c r="E27" s="46">
        <v>8504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367055</v>
      </c>
      <c r="O27" s="46">
        <f t="shared" si="6"/>
        <v>903878</v>
      </c>
      <c r="P27" s="47">
        <f t="shared" si="1"/>
        <v>6.7045306195110372</v>
      </c>
      <c r="Q27" s="9"/>
    </row>
    <row r="28" spans="1:17" ht="15.75">
      <c r="A28" s="28" t="s">
        <v>39</v>
      </c>
      <c r="B28" s="29"/>
      <c r="C28" s="30"/>
      <c r="D28" s="31">
        <f t="shared" ref="D28:N28" si="9">SUM(D29:D34)</f>
        <v>17479047</v>
      </c>
      <c r="E28" s="31">
        <f t="shared" si="9"/>
        <v>17457876</v>
      </c>
      <c r="F28" s="31">
        <f t="shared" si="9"/>
        <v>0</v>
      </c>
      <c r="G28" s="31">
        <f t="shared" si="9"/>
        <v>1754604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9"/>
        <v>0</v>
      </c>
      <c r="O28" s="31">
        <f>SUM(D28:N28)</f>
        <v>36691527</v>
      </c>
      <c r="P28" s="43">
        <f t="shared" si="1"/>
        <v>272.16003293377639</v>
      </c>
      <c r="Q28" s="9"/>
    </row>
    <row r="29" spans="1:17">
      <c r="A29" s="12"/>
      <c r="B29" s="44">
        <v>571</v>
      </c>
      <c r="C29" s="20" t="s">
        <v>40</v>
      </c>
      <c r="D29" s="46">
        <v>8239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8239</v>
      </c>
      <c r="P29" s="47">
        <f t="shared" si="1"/>
        <v>6.1112924281984331E-2</v>
      </c>
      <c r="Q29" s="9"/>
    </row>
    <row r="30" spans="1:17">
      <c r="A30" s="12"/>
      <c r="B30" s="44">
        <v>572</v>
      </c>
      <c r="C30" s="20" t="s">
        <v>41</v>
      </c>
      <c r="D30" s="46">
        <v>16575064</v>
      </c>
      <c r="E30" s="46">
        <v>106275</v>
      </c>
      <c r="F30" s="46">
        <v>0</v>
      </c>
      <c r="G30" s="46">
        <v>1754604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18435943</v>
      </c>
      <c r="P30" s="47">
        <f t="shared" si="1"/>
        <v>136.74892446000476</v>
      </c>
      <c r="Q30" s="9"/>
    </row>
    <row r="31" spans="1:17">
      <c r="A31" s="12"/>
      <c r="B31" s="44">
        <v>573</v>
      </c>
      <c r="C31" s="20" t="s">
        <v>89</v>
      </c>
      <c r="D31" s="46">
        <v>0</v>
      </c>
      <c r="E31" s="46">
        <v>685166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685166</v>
      </c>
      <c r="P31" s="47">
        <f t="shared" si="1"/>
        <v>5.0822305957749823</v>
      </c>
      <c r="Q31" s="9"/>
    </row>
    <row r="32" spans="1:17">
      <c r="A32" s="12"/>
      <c r="B32" s="44">
        <v>575</v>
      </c>
      <c r="C32" s="20" t="s">
        <v>42</v>
      </c>
      <c r="D32" s="46">
        <v>415345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415345</v>
      </c>
      <c r="P32" s="47">
        <f t="shared" si="1"/>
        <v>3.0808286850225493</v>
      </c>
      <c r="Q32" s="9"/>
    </row>
    <row r="33" spans="1:120">
      <c r="A33" s="12"/>
      <c r="B33" s="44">
        <v>578</v>
      </c>
      <c r="C33" s="20" t="s">
        <v>43</v>
      </c>
      <c r="D33" s="46">
        <v>480399</v>
      </c>
      <c r="E33" s="46">
        <v>16524963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17005362</v>
      </c>
      <c r="P33" s="47">
        <f t="shared" si="1"/>
        <v>126.13756527415144</v>
      </c>
      <c r="Q33" s="9"/>
    </row>
    <row r="34" spans="1:120">
      <c r="A34" s="12"/>
      <c r="B34" s="44">
        <v>579</v>
      </c>
      <c r="C34" s="20" t="s">
        <v>44</v>
      </c>
      <c r="D34" s="46">
        <v>0</v>
      </c>
      <c r="E34" s="46">
        <v>141472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141472</v>
      </c>
      <c r="P34" s="47">
        <f t="shared" si="1"/>
        <v>1.0493709945407073</v>
      </c>
      <c r="Q34" s="9"/>
    </row>
    <row r="35" spans="1:120" ht="15.75">
      <c r="A35" s="28" t="s">
        <v>47</v>
      </c>
      <c r="B35" s="29"/>
      <c r="C35" s="30"/>
      <c r="D35" s="31">
        <f t="shared" ref="D35:N35" si="10">SUM(D36:D36)</f>
        <v>23946323</v>
      </c>
      <c r="E35" s="31">
        <f t="shared" si="10"/>
        <v>2710368</v>
      </c>
      <c r="F35" s="31">
        <f t="shared" si="10"/>
        <v>0</v>
      </c>
      <c r="G35" s="31">
        <f t="shared" si="10"/>
        <v>0</v>
      </c>
      <c r="H35" s="31">
        <f t="shared" si="10"/>
        <v>0</v>
      </c>
      <c r="I35" s="31">
        <f t="shared" si="10"/>
        <v>287508</v>
      </c>
      <c r="J35" s="31">
        <f t="shared" si="10"/>
        <v>64642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10"/>
        <v>0</v>
      </c>
      <c r="O35" s="31">
        <f>SUM(D35:N35)</f>
        <v>27008841</v>
      </c>
      <c r="P35" s="43">
        <f t="shared" si="1"/>
        <v>200.33854290291953</v>
      </c>
      <c r="Q35" s="9"/>
    </row>
    <row r="36" spans="1:120" ht="15.75" thickBot="1">
      <c r="A36" s="12"/>
      <c r="B36" s="44">
        <v>581</v>
      </c>
      <c r="C36" s="20" t="s">
        <v>96</v>
      </c>
      <c r="D36" s="46">
        <v>23946323</v>
      </c>
      <c r="E36" s="46">
        <v>2710368</v>
      </c>
      <c r="F36" s="46">
        <v>0</v>
      </c>
      <c r="G36" s="46">
        <v>0</v>
      </c>
      <c r="H36" s="46">
        <v>0</v>
      </c>
      <c r="I36" s="46">
        <v>287508</v>
      </c>
      <c r="J36" s="46">
        <v>64642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27008841</v>
      </c>
      <c r="P36" s="47">
        <f t="shared" si="1"/>
        <v>200.33854290291953</v>
      </c>
      <c r="Q36" s="9"/>
    </row>
    <row r="37" spans="1:120" ht="16.5" thickBot="1">
      <c r="A37" s="14" t="s">
        <v>10</v>
      </c>
      <c r="B37" s="23"/>
      <c r="C37" s="22"/>
      <c r="D37" s="15">
        <f>SUM(D5,D14,D20,D24,D26,D28,D35)</f>
        <v>155204914</v>
      </c>
      <c r="E37" s="15">
        <f t="shared" ref="E37:N37" si="11">SUM(E5,E14,E20,E24,E26,E28,E35)</f>
        <v>50311871</v>
      </c>
      <c r="F37" s="15">
        <f t="shared" si="11"/>
        <v>12485595</v>
      </c>
      <c r="G37" s="15">
        <f t="shared" si="11"/>
        <v>22677386</v>
      </c>
      <c r="H37" s="15">
        <f t="shared" si="11"/>
        <v>0</v>
      </c>
      <c r="I37" s="15">
        <f t="shared" si="11"/>
        <v>32518651</v>
      </c>
      <c r="J37" s="15">
        <f t="shared" si="11"/>
        <v>27360094</v>
      </c>
      <c r="K37" s="15">
        <f t="shared" si="11"/>
        <v>32687439</v>
      </c>
      <c r="L37" s="15">
        <f t="shared" si="11"/>
        <v>0</v>
      </c>
      <c r="M37" s="15">
        <f t="shared" si="11"/>
        <v>0</v>
      </c>
      <c r="N37" s="15">
        <f t="shared" si="11"/>
        <v>367055</v>
      </c>
      <c r="O37" s="15">
        <f>SUM(D37:N37)</f>
        <v>333613005</v>
      </c>
      <c r="P37" s="37">
        <f t="shared" si="1"/>
        <v>2474.5802056135772</v>
      </c>
      <c r="Q37" s="6"/>
      <c r="R37" s="2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</row>
    <row r="38" spans="1:120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9"/>
    </row>
    <row r="39" spans="1:120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40"/>
      <c r="M39" s="163" t="s">
        <v>99</v>
      </c>
      <c r="N39" s="163"/>
      <c r="O39" s="163"/>
      <c r="P39" s="41">
        <v>134816</v>
      </c>
    </row>
    <row r="40" spans="1:120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2"/>
    </row>
    <row r="41" spans="1:120" ht="15.75" customHeight="1" thickBot="1">
      <c r="A41" s="165" t="s">
        <v>52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5"/>
    </row>
  </sheetData>
  <mergeCells count="10">
    <mergeCell ref="M39:O39"/>
    <mergeCell ref="A40:P40"/>
    <mergeCell ref="A41:P4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92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93</v>
      </c>
      <c r="N4" s="34" t="s">
        <v>5</v>
      </c>
      <c r="O4" s="34" t="s">
        <v>94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24406531</v>
      </c>
      <c r="E5" s="26">
        <f t="shared" si="0"/>
        <v>1153990</v>
      </c>
      <c r="F5" s="26">
        <f t="shared" si="0"/>
        <v>11548628</v>
      </c>
      <c r="G5" s="26">
        <f t="shared" si="0"/>
        <v>13815503</v>
      </c>
      <c r="H5" s="26">
        <f t="shared" si="0"/>
        <v>0</v>
      </c>
      <c r="I5" s="26">
        <f t="shared" si="0"/>
        <v>462340</v>
      </c>
      <c r="J5" s="26">
        <f t="shared" si="0"/>
        <v>30284501</v>
      </c>
      <c r="K5" s="26">
        <f t="shared" si="0"/>
        <v>30411431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112082924</v>
      </c>
      <c r="P5" s="32">
        <f t="shared" ref="P5:P37" si="1">(O5/P$39)</f>
        <v>832.97109053345025</v>
      </c>
      <c r="Q5" s="6"/>
    </row>
    <row r="6" spans="1:134">
      <c r="A6" s="12"/>
      <c r="B6" s="44">
        <v>511</v>
      </c>
      <c r="C6" s="20" t="s">
        <v>19</v>
      </c>
      <c r="D6" s="46">
        <v>392316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392316</v>
      </c>
      <c r="P6" s="47">
        <f t="shared" si="1"/>
        <v>2.9155903030663355</v>
      </c>
      <c r="Q6" s="9"/>
    </row>
    <row r="7" spans="1:134">
      <c r="A7" s="12"/>
      <c r="B7" s="44">
        <v>512</v>
      </c>
      <c r="C7" s="20" t="s">
        <v>20</v>
      </c>
      <c r="D7" s="46">
        <v>1756528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1756528</v>
      </c>
      <c r="P7" s="47">
        <f t="shared" si="1"/>
        <v>13.054058472926172</v>
      </c>
      <c r="Q7" s="9"/>
    </row>
    <row r="8" spans="1:134">
      <c r="A8" s="12"/>
      <c r="B8" s="44">
        <v>513</v>
      </c>
      <c r="C8" s="20" t="s">
        <v>21</v>
      </c>
      <c r="D8" s="46">
        <v>12208249</v>
      </c>
      <c r="E8" s="46">
        <v>0</v>
      </c>
      <c r="F8" s="46">
        <v>0</v>
      </c>
      <c r="G8" s="46">
        <v>2218630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14426879</v>
      </c>
      <c r="P8" s="47">
        <f t="shared" si="1"/>
        <v>107.21680613564411</v>
      </c>
      <c r="Q8" s="9"/>
    </row>
    <row r="9" spans="1:134">
      <c r="A9" s="12"/>
      <c r="B9" s="44">
        <v>514</v>
      </c>
      <c r="C9" s="20" t="s">
        <v>22</v>
      </c>
      <c r="D9" s="46">
        <v>1221730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1221730</v>
      </c>
      <c r="P9" s="47">
        <f t="shared" si="1"/>
        <v>9.0795790662762528</v>
      </c>
      <c r="Q9" s="9"/>
    </row>
    <row r="10" spans="1:134">
      <c r="A10" s="12"/>
      <c r="B10" s="44">
        <v>515</v>
      </c>
      <c r="C10" s="20" t="s">
        <v>23</v>
      </c>
      <c r="D10" s="46">
        <v>2290326</v>
      </c>
      <c r="E10" s="46">
        <v>1148378</v>
      </c>
      <c r="F10" s="46">
        <v>0</v>
      </c>
      <c r="G10" s="46">
        <v>21621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3460325</v>
      </c>
      <c r="P10" s="47">
        <f t="shared" si="1"/>
        <v>25.716233891704693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11548628</v>
      </c>
      <c r="G11" s="46">
        <v>0</v>
      </c>
      <c r="H11" s="46">
        <v>0</v>
      </c>
      <c r="I11" s="46">
        <v>462340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12010968</v>
      </c>
      <c r="P11" s="47">
        <f t="shared" si="1"/>
        <v>89.26238499383166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30411431</v>
      </c>
      <c r="L12" s="46">
        <v>0</v>
      </c>
      <c r="M12" s="46">
        <v>0</v>
      </c>
      <c r="N12" s="46">
        <v>0</v>
      </c>
      <c r="O12" s="46">
        <f t="shared" si="2"/>
        <v>30411431</v>
      </c>
      <c r="P12" s="47">
        <f t="shared" si="1"/>
        <v>226.00983219132269</v>
      </c>
      <c r="Q12" s="9"/>
    </row>
    <row r="13" spans="1:134">
      <c r="A13" s="12"/>
      <c r="B13" s="44">
        <v>519</v>
      </c>
      <c r="C13" s="20" t="s">
        <v>26</v>
      </c>
      <c r="D13" s="46">
        <v>6537382</v>
      </c>
      <c r="E13" s="46">
        <v>5612</v>
      </c>
      <c r="F13" s="46">
        <v>0</v>
      </c>
      <c r="G13" s="46">
        <v>11575252</v>
      </c>
      <c r="H13" s="46">
        <v>0</v>
      </c>
      <c r="I13" s="46">
        <v>0</v>
      </c>
      <c r="J13" s="46">
        <v>30284501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48402747</v>
      </c>
      <c r="P13" s="47">
        <f t="shared" si="1"/>
        <v>359.71660547867833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SUM(D15:D19)</f>
        <v>74779492</v>
      </c>
      <c r="E14" s="31">
        <f t="shared" si="3"/>
        <v>25056532</v>
      </c>
      <c r="F14" s="31">
        <f t="shared" si="3"/>
        <v>0</v>
      </c>
      <c r="G14" s="31">
        <f t="shared" si="3"/>
        <v>1359493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 t="shared" ref="O14:O28" si="4">SUM(D14:N14)</f>
        <v>101195517</v>
      </c>
      <c r="P14" s="43">
        <f t="shared" si="1"/>
        <v>752.0587181735757</v>
      </c>
      <c r="Q14" s="10"/>
    </row>
    <row r="15" spans="1:134">
      <c r="A15" s="12"/>
      <c r="B15" s="44">
        <v>521</v>
      </c>
      <c r="C15" s="20" t="s">
        <v>28</v>
      </c>
      <c r="D15" s="46">
        <v>55241137</v>
      </c>
      <c r="E15" s="46">
        <v>290935</v>
      </c>
      <c r="F15" s="46">
        <v>0</v>
      </c>
      <c r="G15" s="46">
        <v>356920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55888992</v>
      </c>
      <c r="P15" s="47">
        <f t="shared" si="1"/>
        <v>415.35242794928581</v>
      </c>
      <c r="Q15" s="9"/>
    </row>
    <row r="16" spans="1:134">
      <c r="A16" s="12"/>
      <c r="B16" s="44">
        <v>522</v>
      </c>
      <c r="C16" s="20" t="s">
        <v>29</v>
      </c>
      <c r="D16" s="46">
        <v>1727622</v>
      </c>
      <c r="E16" s="46">
        <v>24602563</v>
      </c>
      <c r="F16" s="46">
        <v>0</v>
      </c>
      <c r="G16" s="46">
        <v>801981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27132166</v>
      </c>
      <c r="P16" s="47">
        <f t="shared" si="1"/>
        <v>201.63918904858872</v>
      </c>
      <c r="Q16" s="9"/>
    </row>
    <row r="17" spans="1:17">
      <c r="A17" s="12"/>
      <c r="B17" s="44">
        <v>525</v>
      </c>
      <c r="C17" s="20" t="s">
        <v>85</v>
      </c>
      <c r="D17" s="46">
        <v>657806</v>
      </c>
      <c r="E17" s="46">
        <v>163034</v>
      </c>
      <c r="F17" s="46">
        <v>0</v>
      </c>
      <c r="G17" s="46">
        <v>107661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928501</v>
      </c>
      <c r="P17" s="47">
        <f t="shared" si="1"/>
        <v>6.9003775323652254</v>
      </c>
      <c r="Q17" s="9"/>
    </row>
    <row r="18" spans="1:17">
      <c r="A18" s="12"/>
      <c r="B18" s="44">
        <v>526</v>
      </c>
      <c r="C18" s="20" t="s">
        <v>30</v>
      </c>
      <c r="D18" s="46">
        <v>12368068</v>
      </c>
      <c r="E18" s="46">
        <v>0</v>
      </c>
      <c r="F18" s="46">
        <v>0</v>
      </c>
      <c r="G18" s="46">
        <v>92931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12460999</v>
      </c>
      <c r="P18" s="47">
        <f t="shared" si="1"/>
        <v>92.606898140578778</v>
      </c>
      <c r="Q18" s="9"/>
    </row>
    <row r="19" spans="1:17">
      <c r="A19" s="12"/>
      <c r="B19" s="44">
        <v>529</v>
      </c>
      <c r="C19" s="20" t="s">
        <v>31</v>
      </c>
      <c r="D19" s="46">
        <v>4784859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4784859</v>
      </c>
      <c r="P19" s="47">
        <f t="shared" si="1"/>
        <v>35.559825502757178</v>
      </c>
      <c r="Q19" s="9"/>
    </row>
    <row r="20" spans="1:17" ht="15.75">
      <c r="A20" s="28" t="s">
        <v>32</v>
      </c>
      <c r="B20" s="29"/>
      <c r="C20" s="30"/>
      <c r="D20" s="31">
        <f t="shared" ref="D20:N20" si="5">SUM(D21:D23)</f>
        <v>700</v>
      </c>
      <c r="E20" s="31">
        <f t="shared" si="5"/>
        <v>315507</v>
      </c>
      <c r="F20" s="31">
        <f t="shared" si="5"/>
        <v>0</v>
      </c>
      <c r="G20" s="31">
        <f t="shared" si="5"/>
        <v>1290</v>
      </c>
      <c r="H20" s="31">
        <f t="shared" si="5"/>
        <v>0</v>
      </c>
      <c r="I20" s="31">
        <f t="shared" si="5"/>
        <v>29769867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42">
        <f t="shared" si="4"/>
        <v>30087364</v>
      </c>
      <c r="P20" s="43">
        <f t="shared" si="1"/>
        <v>223.60145067554512</v>
      </c>
      <c r="Q20" s="10"/>
    </row>
    <row r="21" spans="1:17">
      <c r="A21" s="12"/>
      <c r="B21" s="44">
        <v>534</v>
      </c>
      <c r="C21" s="20" t="s">
        <v>33</v>
      </c>
      <c r="D21" s="46">
        <v>700</v>
      </c>
      <c r="E21" s="46">
        <v>0</v>
      </c>
      <c r="F21" s="46">
        <v>0</v>
      </c>
      <c r="G21" s="46">
        <v>1290</v>
      </c>
      <c r="H21" s="46">
        <v>0</v>
      </c>
      <c r="I21" s="46">
        <v>5538370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5540360</v>
      </c>
      <c r="P21" s="47">
        <f t="shared" si="1"/>
        <v>41.174512106303602</v>
      </c>
      <c r="Q21" s="9"/>
    </row>
    <row r="22" spans="1:17">
      <c r="A22" s="12"/>
      <c r="B22" s="44">
        <v>536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22621222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22621222</v>
      </c>
      <c r="P22" s="47">
        <f t="shared" si="1"/>
        <v>168.11502846356217</v>
      </c>
      <c r="Q22" s="9"/>
    </row>
    <row r="23" spans="1:17">
      <c r="A23" s="12"/>
      <c r="B23" s="44">
        <v>538</v>
      </c>
      <c r="C23" s="20" t="s">
        <v>95</v>
      </c>
      <c r="D23" s="46">
        <v>0</v>
      </c>
      <c r="E23" s="46">
        <v>315507</v>
      </c>
      <c r="F23" s="46">
        <v>0</v>
      </c>
      <c r="G23" s="46">
        <v>0</v>
      </c>
      <c r="H23" s="46">
        <v>0</v>
      </c>
      <c r="I23" s="46">
        <v>1610275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1925782</v>
      </c>
      <c r="P23" s="47">
        <f t="shared" si="1"/>
        <v>14.311910105679335</v>
      </c>
      <c r="Q23" s="9"/>
    </row>
    <row r="24" spans="1:17" ht="15.75">
      <c r="A24" s="28" t="s">
        <v>35</v>
      </c>
      <c r="B24" s="29"/>
      <c r="C24" s="30"/>
      <c r="D24" s="31">
        <f t="shared" ref="D24:N24" si="6">SUM(D25:D25)</f>
        <v>5963517</v>
      </c>
      <c r="E24" s="31">
        <f t="shared" si="6"/>
        <v>469484</v>
      </c>
      <c r="F24" s="31">
        <f t="shared" si="6"/>
        <v>0</v>
      </c>
      <c r="G24" s="31">
        <f t="shared" si="6"/>
        <v>1335356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6"/>
        <v>0</v>
      </c>
      <c r="O24" s="31">
        <f t="shared" si="4"/>
        <v>7768357</v>
      </c>
      <c r="P24" s="43">
        <f t="shared" si="1"/>
        <v>57.732405356797813</v>
      </c>
      <c r="Q24" s="10"/>
    </row>
    <row r="25" spans="1:17">
      <c r="A25" s="12"/>
      <c r="B25" s="44">
        <v>541</v>
      </c>
      <c r="C25" s="20" t="s">
        <v>36</v>
      </c>
      <c r="D25" s="46">
        <v>5963517</v>
      </c>
      <c r="E25" s="46">
        <v>469484</v>
      </c>
      <c r="F25" s="46">
        <v>0</v>
      </c>
      <c r="G25" s="46">
        <v>1335356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7768357</v>
      </c>
      <c r="P25" s="47">
        <f t="shared" si="1"/>
        <v>57.732405356797813</v>
      </c>
      <c r="Q25" s="9"/>
    </row>
    <row r="26" spans="1:17" ht="15.75">
      <c r="A26" s="28" t="s">
        <v>37</v>
      </c>
      <c r="B26" s="29"/>
      <c r="C26" s="30"/>
      <c r="D26" s="31">
        <f t="shared" ref="D26:N26" si="7">SUM(D27:D27)</f>
        <v>913737</v>
      </c>
      <c r="E26" s="31">
        <f t="shared" si="7"/>
        <v>0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7"/>
        <v>374885</v>
      </c>
      <c r="O26" s="31">
        <f t="shared" si="4"/>
        <v>1288622</v>
      </c>
      <c r="P26" s="43">
        <f t="shared" si="1"/>
        <v>9.5767029831002244</v>
      </c>
      <c r="Q26" s="10"/>
    </row>
    <row r="27" spans="1:17">
      <c r="A27" s="13"/>
      <c r="B27" s="45">
        <v>552</v>
      </c>
      <c r="C27" s="21" t="s">
        <v>38</v>
      </c>
      <c r="D27" s="46">
        <v>913737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374885</v>
      </c>
      <c r="O27" s="46">
        <f t="shared" si="4"/>
        <v>1288622</v>
      </c>
      <c r="P27" s="47">
        <f t="shared" si="1"/>
        <v>9.5767029831002244</v>
      </c>
      <c r="Q27" s="9"/>
    </row>
    <row r="28" spans="1:17" ht="15.75">
      <c r="A28" s="28" t="s">
        <v>39</v>
      </c>
      <c r="B28" s="29"/>
      <c r="C28" s="30"/>
      <c r="D28" s="31">
        <f t="shared" ref="D28:N28" si="8">SUM(D29:D34)</f>
        <v>13856912</v>
      </c>
      <c r="E28" s="31">
        <f t="shared" si="8"/>
        <v>15681939</v>
      </c>
      <c r="F28" s="31">
        <f t="shared" si="8"/>
        <v>0</v>
      </c>
      <c r="G28" s="31">
        <f t="shared" si="8"/>
        <v>986656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0</v>
      </c>
      <c r="O28" s="31">
        <f t="shared" si="4"/>
        <v>30525507</v>
      </c>
      <c r="P28" s="43">
        <f t="shared" si="1"/>
        <v>226.85761530343791</v>
      </c>
      <c r="Q28" s="9"/>
    </row>
    <row r="29" spans="1:17">
      <c r="A29" s="12"/>
      <c r="B29" s="44">
        <v>571</v>
      </c>
      <c r="C29" s="20" t="s">
        <v>40</v>
      </c>
      <c r="D29" s="46">
        <v>14503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4" si="9">SUM(D29:N29)</f>
        <v>14503</v>
      </c>
      <c r="P29" s="47">
        <f t="shared" si="1"/>
        <v>0.10778251757606386</v>
      </c>
      <c r="Q29" s="9"/>
    </row>
    <row r="30" spans="1:17">
      <c r="A30" s="12"/>
      <c r="B30" s="44">
        <v>572</v>
      </c>
      <c r="C30" s="20" t="s">
        <v>41</v>
      </c>
      <c r="D30" s="46">
        <v>12964043</v>
      </c>
      <c r="E30" s="46">
        <v>137834</v>
      </c>
      <c r="F30" s="46">
        <v>0</v>
      </c>
      <c r="G30" s="46">
        <v>986656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9"/>
        <v>14088533</v>
      </c>
      <c r="P30" s="47">
        <f t="shared" si="1"/>
        <v>104.7023068119324</v>
      </c>
      <c r="Q30" s="9"/>
    </row>
    <row r="31" spans="1:17">
      <c r="A31" s="12"/>
      <c r="B31" s="44">
        <v>573</v>
      </c>
      <c r="C31" s="20" t="s">
        <v>89</v>
      </c>
      <c r="D31" s="46">
        <v>0</v>
      </c>
      <c r="E31" s="46">
        <v>633039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9"/>
        <v>633039</v>
      </c>
      <c r="P31" s="47">
        <f t="shared" si="1"/>
        <v>4.704580924211121</v>
      </c>
      <c r="Q31" s="9"/>
    </row>
    <row r="32" spans="1:17">
      <c r="A32" s="12"/>
      <c r="B32" s="44">
        <v>575</v>
      </c>
      <c r="C32" s="20" t="s">
        <v>42</v>
      </c>
      <c r="D32" s="46">
        <v>418353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9"/>
        <v>418353</v>
      </c>
      <c r="P32" s="47">
        <f t="shared" si="1"/>
        <v>3.1090905037233014</v>
      </c>
      <c r="Q32" s="9"/>
    </row>
    <row r="33" spans="1:120">
      <c r="A33" s="12"/>
      <c r="B33" s="44">
        <v>578</v>
      </c>
      <c r="C33" s="20" t="s">
        <v>43</v>
      </c>
      <c r="D33" s="46">
        <v>460013</v>
      </c>
      <c r="E33" s="46">
        <v>14791609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9"/>
        <v>15251622</v>
      </c>
      <c r="P33" s="47">
        <f t="shared" si="1"/>
        <v>113.34608124377591</v>
      </c>
      <c r="Q33" s="9"/>
    </row>
    <row r="34" spans="1:120">
      <c r="A34" s="12"/>
      <c r="B34" s="44">
        <v>579</v>
      </c>
      <c r="C34" s="20" t="s">
        <v>44</v>
      </c>
      <c r="D34" s="46">
        <v>0</v>
      </c>
      <c r="E34" s="46">
        <v>119457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9"/>
        <v>119457</v>
      </c>
      <c r="P34" s="47">
        <f t="shared" si="1"/>
        <v>0.88777330221911743</v>
      </c>
      <c r="Q34" s="9"/>
    </row>
    <row r="35" spans="1:120" ht="15.75">
      <c r="A35" s="28" t="s">
        <v>47</v>
      </c>
      <c r="B35" s="29"/>
      <c r="C35" s="30"/>
      <c r="D35" s="31">
        <f t="shared" ref="D35:N35" si="10">SUM(D36:D36)</f>
        <v>15131408</v>
      </c>
      <c r="E35" s="31">
        <f t="shared" si="10"/>
        <v>1752708</v>
      </c>
      <c r="F35" s="31">
        <f t="shared" si="10"/>
        <v>0</v>
      </c>
      <c r="G35" s="31">
        <f t="shared" si="10"/>
        <v>31040</v>
      </c>
      <c r="H35" s="31">
        <f t="shared" si="10"/>
        <v>0</v>
      </c>
      <c r="I35" s="31">
        <f t="shared" si="10"/>
        <v>796540</v>
      </c>
      <c r="J35" s="31">
        <f t="shared" si="10"/>
        <v>95826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10"/>
        <v>0</v>
      </c>
      <c r="O35" s="31">
        <f>SUM(D35:N35)</f>
        <v>17807522</v>
      </c>
      <c r="P35" s="43">
        <f t="shared" si="1"/>
        <v>132.34086416266592</v>
      </c>
      <c r="Q35" s="9"/>
    </row>
    <row r="36" spans="1:120" ht="15.75" thickBot="1">
      <c r="A36" s="12"/>
      <c r="B36" s="44">
        <v>581</v>
      </c>
      <c r="C36" s="20" t="s">
        <v>96</v>
      </c>
      <c r="D36" s="46">
        <v>15131408</v>
      </c>
      <c r="E36" s="46">
        <v>1752708</v>
      </c>
      <c r="F36" s="46">
        <v>0</v>
      </c>
      <c r="G36" s="46">
        <v>31040</v>
      </c>
      <c r="H36" s="46">
        <v>0</v>
      </c>
      <c r="I36" s="46">
        <v>796540</v>
      </c>
      <c r="J36" s="46">
        <v>95826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17807522</v>
      </c>
      <c r="P36" s="47">
        <f t="shared" si="1"/>
        <v>132.34086416266592</v>
      </c>
      <c r="Q36" s="9"/>
    </row>
    <row r="37" spans="1:120" ht="16.5" thickBot="1">
      <c r="A37" s="14" t="s">
        <v>10</v>
      </c>
      <c r="B37" s="23"/>
      <c r="C37" s="22"/>
      <c r="D37" s="15">
        <f>SUM(D5,D14,D20,D24,D26,D28,D35)</f>
        <v>135052297</v>
      </c>
      <c r="E37" s="15">
        <f t="shared" ref="E37:N37" si="11">SUM(E5,E14,E20,E24,E26,E28,E35)</f>
        <v>44430160</v>
      </c>
      <c r="F37" s="15">
        <f t="shared" si="11"/>
        <v>11548628</v>
      </c>
      <c r="G37" s="15">
        <f t="shared" si="11"/>
        <v>17529338</v>
      </c>
      <c r="H37" s="15">
        <f t="shared" si="11"/>
        <v>0</v>
      </c>
      <c r="I37" s="15">
        <f t="shared" si="11"/>
        <v>31028747</v>
      </c>
      <c r="J37" s="15">
        <f t="shared" si="11"/>
        <v>30380327</v>
      </c>
      <c r="K37" s="15">
        <f t="shared" si="11"/>
        <v>30411431</v>
      </c>
      <c r="L37" s="15">
        <f t="shared" si="11"/>
        <v>0</v>
      </c>
      <c r="M37" s="15">
        <f t="shared" si="11"/>
        <v>0</v>
      </c>
      <c r="N37" s="15">
        <f t="shared" si="11"/>
        <v>374885</v>
      </c>
      <c r="O37" s="15">
        <f>SUM(D37:N37)</f>
        <v>300755813</v>
      </c>
      <c r="P37" s="37">
        <f t="shared" si="1"/>
        <v>2235.138847188573</v>
      </c>
      <c r="Q37" s="6"/>
      <c r="R37" s="2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</row>
    <row r="38" spans="1:120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9"/>
    </row>
    <row r="39" spans="1:120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40"/>
      <c r="M39" s="163" t="s">
        <v>97</v>
      </c>
      <c r="N39" s="163"/>
      <c r="O39" s="163"/>
      <c r="P39" s="41">
        <v>134558</v>
      </c>
    </row>
    <row r="40" spans="1:120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2"/>
    </row>
    <row r="41" spans="1:120" ht="15.75" customHeight="1" thickBot="1">
      <c r="A41" s="165" t="s">
        <v>52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5"/>
    </row>
  </sheetData>
  <mergeCells count="10">
    <mergeCell ref="M39:O39"/>
    <mergeCell ref="A40:P40"/>
    <mergeCell ref="A41:P4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21854705</v>
      </c>
      <c r="E5" s="26">
        <f t="shared" si="0"/>
        <v>1622015</v>
      </c>
      <c r="F5" s="26">
        <f t="shared" si="0"/>
        <v>11684852</v>
      </c>
      <c r="G5" s="26">
        <f t="shared" si="0"/>
        <v>3040851</v>
      </c>
      <c r="H5" s="26">
        <f t="shared" si="0"/>
        <v>0</v>
      </c>
      <c r="I5" s="26">
        <f t="shared" si="0"/>
        <v>504439</v>
      </c>
      <c r="J5" s="26">
        <f t="shared" si="0"/>
        <v>24076203</v>
      </c>
      <c r="K5" s="26">
        <f t="shared" si="0"/>
        <v>26752646</v>
      </c>
      <c r="L5" s="26">
        <f t="shared" si="0"/>
        <v>0</v>
      </c>
      <c r="M5" s="26">
        <f t="shared" si="0"/>
        <v>0</v>
      </c>
      <c r="N5" s="27">
        <f>SUM(D5:M5)</f>
        <v>89535711</v>
      </c>
      <c r="O5" s="32">
        <f t="shared" ref="O5:O37" si="1">(N5/O$39)</f>
        <v>692.66310545167607</v>
      </c>
      <c r="P5" s="6"/>
    </row>
    <row r="6" spans="1:133">
      <c r="A6" s="12"/>
      <c r="B6" s="44">
        <v>511</v>
      </c>
      <c r="C6" s="20" t="s">
        <v>19</v>
      </c>
      <c r="D6" s="46">
        <v>376763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376763</v>
      </c>
      <c r="O6" s="47">
        <f t="shared" si="1"/>
        <v>2.9147010358726009</v>
      </c>
      <c r="P6" s="9"/>
    </row>
    <row r="7" spans="1:133">
      <c r="A7" s="12"/>
      <c r="B7" s="44">
        <v>512</v>
      </c>
      <c r="C7" s="20" t="s">
        <v>20</v>
      </c>
      <c r="D7" s="46">
        <v>1670230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1670230</v>
      </c>
      <c r="O7" s="47">
        <f t="shared" si="1"/>
        <v>12.921176206648461</v>
      </c>
      <c r="P7" s="9"/>
    </row>
    <row r="8" spans="1:133">
      <c r="A8" s="12"/>
      <c r="B8" s="44">
        <v>513</v>
      </c>
      <c r="C8" s="20" t="s">
        <v>21</v>
      </c>
      <c r="D8" s="46">
        <v>11302269</v>
      </c>
      <c r="E8" s="46">
        <v>0</v>
      </c>
      <c r="F8" s="46">
        <v>0</v>
      </c>
      <c r="G8" s="46">
        <v>2145759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13448028</v>
      </c>
      <c r="O8" s="47">
        <f t="shared" si="1"/>
        <v>104.03617431128784</v>
      </c>
      <c r="P8" s="9"/>
    </row>
    <row r="9" spans="1:133">
      <c r="A9" s="12"/>
      <c r="B9" s="44">
        <v>514</v>
      </c>
      <c r="C9" s="20" t="s">
        <v>22</v>
      </c>
      <c r="D9" s="46">
        <v>1242267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1242267</v>
      </c>
      <c r="O9" s="47">
        <f t="shared" si="1"/>
        <v>9.610383481738781</v>
      </c>
      <c r="P9" s="9"/>
    </row>
    <row r="10" spans="1:133">
      <c r="A10" s="12"/>
      <c r="B10" s="44">
        <v>515</v>
      </c>
      <c r="C10" s="20" t="s">
        <v>23</v>
      </c>
      <c r="D10" s="46">
        <v>1579269</v>
      </c>
      <c r="E10" s="46">
        <v>1622015</v>
      </c>
      <c r="F10" s="46">
        <v>0</v>
      </c>
      <c r="G10" s="46">
        <v>34469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3235753</v>
      </c>
      <c r="O10" s="47">
        <f t="shared" si="1"/>
        <v>25.03232170071869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11684852</v>
      </c>
      <c r="G11" s="46">
        <v>0</v>
      </c>
      <c r="H11" s="46">
        <v>0</v>
      </c>
      <c r="I11" s="46">
        <v>504439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12189291</v>
      </c>
      <c r="O11" s="47">
        <f t="shared" si="1"/>
        <v>94.298376178798264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26752646</v>
      </c>
      <c r="L12" s="46">
        <v>0</v>
      </c>
      <c r="M12" s="46">
        <v>0</v>
      </c>
      <c r="N12" s="46">
        <f t="shared" si="2"/>
        <v>26752646</v>
      </c>
      <c r="O12" s="47">
        <f t="shared" si="1"/>
        <v>206.96290508498177</v>
      </c>
      <c r="P12" s="9"/>
    </row>
    <row r="13" spans="1:133">
      <c r="A13" s="12"/>
      <c r="B13" s="44">
        <v>519</v>
      </c>
      <c r="C13" s="20" t="s">
        <v>64</v>
      </c>
      <c r="D13" s="46">
        <v>5683907</v>
      </c>
      <c r="E13" s="46">
        <v>0</v>
      </c>
      <c r="F13" s="46">
        <v>0</v>
      </c>
      <c r="G13" s="46">
        <v>860623</v>
      </c>
      <c r="H13" s="46">
        <v>0</v>
      </c>
      <c r="I13" s="46">
        <v>0</v>
      </c>
      <c r="J13" s="46">
        <v>24076203</v>
      </c>
      <c r="K13" s="46">
        <v>0</v>
      </c>
      <c r="L13" s="46">
        <v>0</v>
      </c>
      <c r="M13" s="46">
        <v>0</v>
      </c>
      <c r="N13" s="46">
        <f t="shared" si="2"/>
        <v>30620733</v>
      </c>
      <c r="O13" s="47">
        <f t="shared" si="1"/>
        <v>236.88706745162963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76515886</v>
      </c>
      <c r="E14" s="31">
        <f t="shared" si="3"/>
        <v>24157860</v>
      </c>
      <c r="F14" s="31">
        <f t="shared" si="3"/>
        <v>0</v>
      </c>
      <c r="G14" s="31">
        <f t="shared" si="3"/>
        <v>2198533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8" si="4">SUM(D14:M14)</f>
        <v>102872279</v>
      </c>
      <c r="O14" s="43">
        <f t="shared" si="1"/>
        <v>795.83700672272812</v>
      </c>
      <c r="P14" s="10"/>
    </row>
    <row r="15" spans="1:133">
      <c r="A15" s="12"/>
      <c r="B15" s="44">
        <v>521</v>
      </c>
      <c r="C15" s="20" t="s">
        <v>28</v>
      </c>
      <c r="D15" s="46">
        <v>57171433</v>
      </c>
      <c r="E15" s="46">
        <v>480846</v>
      </c>
      <c r="F15" s="46">
        <v>0</v>
      </c>
      <c r="G15" s="46">
        <v>492423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58144702</v>
      </c>
      <c r="O15" s="47">
        <f t="shared" si="1"/>
        <v>449.817055151126</v>
      </c>
      <c r="P15" s="9"/>
    </row>
    <row r="16" spans="1:133">
      <c r="A16" s="12"/>
      <c r="B16" s="44">
        <v>522</v>
      </c>
      <c r="C16" s="20" t="s">
        <v>29</v>
      </c>
      <c r="D16" s="46">
        <v>1662816</v>
      </c>
      <c r="E16" s="46">
        <v>23658381</v>
      </c>
      <c r="F16" s="46">
        <v>0</v>
      </c>
      <c r="G16" s="46">
        <v>752122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26073319</v>
      </c>
      <c r="O16" s="47">
        <f t="shared" si="1"/>
        <v>201.70751877954248</v>
      </c>
      <c r="P16" s="9"/>
    </row>
    <row r="17" spans="1:16">
      <c r="A17" s="12"/>
      <c r="B17" s="44">
        <v>525</v>
      </c>
      <c r="C17" s="20" t="s">
        <v>85</v>
      </c>
      <c r="D17" s="46">
        <v>363112</v>
      </c>
      <c r="E17" s="46">
        <v>18633</v>
      </c>
      <c r="F17" s="46">
        <v>0</v>
      </c>
      <c r="G17" s="46">
        <v>441889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823634</v>
      </c>
      <c r="O17" s="47">
        <f t="shared" si="1"/>
        <v>6.371769183757146</v>
      </c>
      <c r="P17" s="9"/>
    </row>
    <row r="18" spans="1:16">
      <c r="A18" s="12"/>
      <c r="B18" s="44">
        <v>526</v>
      </c>
      <c r="C18" s="20" t="s">
        <v>30</v>
      </c>
      <c r="D18" s="46">
        <v>12452019</v>
      </c>
      <c r="E18" s="46">
        <v>0</v>
      </c>
      <c r="F18" s="46">
        <v>0</v>
      </c>
      <c r="G18" s="46">
        <v>510679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12962698</v>
      </c>
      <c r="O18" s="47">
        <f t="shared" si="1"/>
        <v>100.28158096284319</v>
      </c>
      <c r="P18" s="9"/>
    </row>
    <row r="19" spans="1:16">
      <c r="A19" s="12"/>
      <c r="B19" s="44">
        <v>529</v>
      </c>
      <c r="C19" s="20" t="s">
        <v>31</v>
      </c>
      <c r="D19" s="46">
        <v>4866506</v>
      </c>
      <c r="E19" s="46">
        <v>0</v>
      </c>
      <c r="F19" s="46">
        <v>0</v>
      </c>
      <c r="G19" s="46">
        <v>1420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4867926</v>
      </c>
      <c r="O19" s="47">
        <f t="shared" si="1"/>
        <v>37.659082645459257</v>
      </c>
      <c r="P19" s="9"/>
    </row>
    <row r="20" spans="1:16" ht="15.75">
      <c r="A20" s="28" t="s">
        <v>32</v>
      </c>
      <c r="B20" s="29"/>
      <c r="C20" s="30"/>
      <c r="D20" s="31">
        <f t="shared" ref="D20:M20" si="5">SUM(D21:D23)</f>
        <v>2192</v>
      </c>
      <c r="E20" s="31">
        <f t="shared" si="5"/>
        <v>320171</v>
      </c>
      <c r="F20" s="31">
        <f t="shared" si="5"/>
        <v>0</v>
      </c>
      <c r="G20" s="31">
        <f t="shared" si="5"/>
        <v>16407</v>
      </c>
      <c r="H20" s="31">
        <f t="shared" si="5"/>
        <v>0</v>
      </c>
      <c r="I20" s="31">
        <f t="shared" si="5"/>
        <v>28893731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29232501</v>
      </c>
      <c r="O20" s="43">
        <f t="shared" si="1"/>
        <v>226.14747452867411</v>
      </c>
      <c r="P20" s="10"/>
    </row>
    <row r="21" spans="1:16">
      <c r="A21" s="12"/>
      <c r="B21" s="44">
        <v>534</v>
      </c>
      <c r="C21" s="20" t="s">
        <v>65</v>
      </c>
      <c r="D21" s="46">
        <v>2192</v>
      </c>
      <c r="E21" s="46">
        <v>0</v>
      </c>
      <c r="F21" s="46">
        <v>0</v>
      </c>
      <c r="G21" s="46">
        <v>16407</v>
      </c>
      <c r="H21" s="46">
        <v>0</v>
      </c>
      <c r="I21" s="46">
        <v>5358786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5377385</v>
      </c>
      <c r="O21" s="47">
        <f t="shared" si="1"/>
        <v>41.600341938528423</v>
      </c>
      <c r="P21" s="9"/>
    </row>
    <row r="22" spans="1:16">
      <c r="A22" s="12"/>
      <c r="B22" s="44">
        <v>536</v>
      </c>
      <c r="C22" s="20" t="s">
        <v>66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21965755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21965755</v>
      </c>
      <c r="O22" s="47">
        <f t="shared" si="1"/>
        <v>169.93072263524752</v>
      </c>
      <c r="P22" s="9"/>
    </row>
    <row r="23" spans="1:16">
      <c r="A23" s="12"/>
      <c r="B23" s="44">
        <v>538</v>
      </c>
      <c r="C23" s="20" t="s">
        <v>88</v>
      </c>
      <c r="D23" s="46">
        <v>0</v>
      </c>
      <c r="E23" s="46">
        <v>320171</v>
      </c>
      <c r="F23" s="46">
        <v>0</v>
      </c>
      <c r="G23" s="46">
        <v>0</v>
      </c>
      <c r="H23" s="46">
        <v>0</v>
      </c>
      <c r="I23" s="46">
        <v>1569190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1889361</v>
      </c>
      <c r="O23" s="47">
        <f t="shared" si="1"/>
        <v>14.616409954898153</v>
      </c>
      <c r="P23" s="9"/>
    </row>
    <row r="24" spans="1:16" ht="15.75">
      <c r="A24" s="28" t="s">
        <v>35</v>
      </c>
      <c r="B24" s="29"/>
      <c r="C24" s="30"/>
      <c r="D24" s="31">
        <f t="shared" ref="D24:M24" si="6">SUM(D25:D25)</f>
        <v>6531658</v>
      </c>
      <c r="E24" s="31">
        <f t="shared" si="6"/>
        <v>470533</v>
      </c>
      <c r="F24" s="31">
        <f t="shared" si="6"/>
        <v>0</v>
      </c>
      <c r="G24" s="31">
        <f t="shared" si="6"/>
        <v>2168337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9170528</v>
      </c>
      <c r="O24" s="43">
        <f t="shared" si="1"/>
        <v>70.944725095348247</v>
      </c>
      <c r="P24" s="10"/>
    </row>
    <row r="25" spans="1:16">
      <c r="A25" s="12"/>
      <c r="B25" s="44">
        <v>541</v>
      </c>
      <c r="C25" s="20" t="s">
        <v>67</v>
      </c>
      <c r="D25" s="46">
        <v>6531658</v>
      </c>
      <c r="E25" s="46">
        <v>470533</v>
      </c>
      <c r="F25" s="46">
        <v>0</v>
      </c>
      <c r="G25" s="46">
        <v>2168337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9170528</v>
      </c>
      <c r="O25" s="47">
        <f t="shared" si="1"/>
        <v>70.944725095348247</v>
      </c>
      <c r="P25" s="9"/>
    </row>
    <row r="26" spans="1:16" ht="15.75">
      <c r="A26" s="28" t="s">
        <v>37</v>
      </c>
      <c r="B26" s="29"/>
      <c r="C26" s="30"/>
      <c r="D26" s="31">
        <f t="shared" ref="D26:M26" si="7">SUM(D27:D27)</f>
        <v>759721</v>
      </c>
      <c r="E26" s="31">
        <f t="shared" si="7"/>
        <v>0</v>
      </c>
      <c r="F26" s="31">
        <f t="shared" si="7"/>
        <v>0</v>
      </c>
      <c r="G26" s="31">
        <f t="shared" si="7"/>
        <v>29838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354418</v>
      </c>
      <c r="N26" s="31">
        <f t="shared" si="4"/>
        <v>1143977</v>
      </c>
      <c r="O26" s="43">
        <f t="shared" si="1"/>
        <v>8.84999574510881</v>
      </c>
      <c r="P26" s="10"/>
    </row>
    <row r="27" spans="1:16">
      <c r="A27" s="13"/>
      <c r="B27" s="45">
        <v>552</v>
      </c>
      <c r="C27" s="21" t="s">
        <v>38</v>
      </c>
      <c r="D27" s="46">
        <v>759721</v>
      </c>
      <c r="E27" s="46">
        <v>0</v>
      </c>
      <c r="F27" s="46">
        <v>0</v>
      </c>
      <c r="G27" s="46">
        <v>29838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354418</v>
      </c>
      <c r="N27" s="46">
        <f t="shared" si="4"/>
        <v>1143977</v>
      </c>
      <c r="O27" s="47">
        <f t="shared" si="1"/>
        <v>8.84999574510881</v>
      </c>
      <c r="P27" s="9"/>
    </row>
    <row r="28" spans="1:16" ht="15.75">
      <c r="A28" s="28" t="s">
        <v>39</v>
      </c>
      <c r="B28" s="29"/>
      <c r="C28" s="30"/>
      <c r="D28" s="31">
        <f t="shared" ref="D28:M28" si="8">SUM(D29:D34)</f>
        <v>14186794</v>
      </c>
      <c r="E28" s="31">
        <f t="shared" si="8"/>
        <v>17417172</v>
      </c>
      <c r="F28" s="31">
        <f t="shared" si="8"/>
        <v>0</v>
      </c>
      <c r="G28" s="31">
        <f t="shared" si="8"/>
        <v>4774571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36378537</v>
      </c>
      <c r="O28" s="43">
        <f t="shared" si="1"/>
        <v>281.43039384820094</v>
      </c>
      <c r="P28" s="9"/>
    </row>
    <row r="29" spans="1:16">
      <c r="A29" s="12"/>
      <c r="B29" s="44">
        <v>571</v>
      </c>
      <c r="C29" s="20" t="s">
        <v>40</v>
      </c>
      <c r="D29" s="46">
        <v>10287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9">SUM(D29:M29)</f>
        <v>10287</v>
      </c>
      <c r="O29" s="47">
        <f t="shared" si="1"/>
        <v>7.9581937600086639E-2</v>
      </c>
      <c r="P29" s="9"/>
    </row>
    <row r="30" spans="1:16">
      <c r="A30" s="12"/>
      <c r="B30" s="44">
        <v>572</v>
      </c>
      <c r="C30" s="20" t="s">
        <v>68</v>
      </c>
      <c r="D30" s="46">
        <v>13293992</v>
      </c>
      <c r="E30" s="46">
        <v>146618</v>
      </c>
      <c r="F30" s="46">
        <v>0</v>
      </c>
      <c r="G30" s="46">
        <v>4774571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18215181</v>
      </c>
      <c r="O30" s="47">
        <f t="shared" si="1"/>
        <v>140.91566032043198</v>
      </c>
      <c r="P30" s="9"/>
    </row>
    <row r="31" spans="1:16">
      <c r="A31" s="12"/>
      <c r="B31" s="44">
        <v>573</v>
      </c>
      <c r="C31" s="20" t="s">
        <v>89</v>
      </c>
      <c r="D31" s="46">
        <v>0</v>
      </c>
      <c r="E31" s="46">
        <v>538786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538786</v>
      </c>
      <c r="O31" s="47">
        <f t="shared" si="1"/>
        <v>4.1681378275299199</v>
      </c>
      <c r="P31" s="9"/>
    </row>
    <row r="32" spans="1:16">
      <c r="A32" s="12"/>
      <c r="B32" s="44">
        <v>575</v>
      </c>
      <c r="C32" s="20" t="s">
        <v>69</v>
      </c>
      <c r="D32" s="46">
        <v>420374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420374</v>
      </c>
      <c r="O32" s="47">
        <f t="shared" si="1"/>
        <v>3.2520829626420555</v>
      </c>
      <c r="P32" s="9"/>
    </row>
    <row r="33" spans="1:119">
      <c r="A33" s="12"/>
      <c r="B33" s="44">
        <v>578</v>
      </c>
      <c r="C33" s="20" t="s">
        <v>43</v>
      </c>
      <c r="D33" s="46">
        <v>462141</v>
      </c>
      <c r="E33" s="46">
        <v>16241266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16703407</v>
      </c>
      <c r="O33" s="47">
        <f t="shared" si="1"/>
        <v>129.22032600202687</v>
      </c>
      <c r="P33" s="9"/>
    </row>
    <row r="34" spans="1:119">
      <c r="A34" s="12"/>
      <c r="B34" s="44">
        <v>579</v>
      </c>
      <c r="C34" s="20" t="s">
        <v>44</v>
      </c>
      <c r="D34" s="46">
        <v>0</v>
      </c>
      <c r="E34" s="46">
        <v>490502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490502</v>
      </c>
      <c r="O34" s="47">
        <f t="shared" si="1"/>
        <v>3.7946047979700301</v>
      </c>
      <c r="P34" s="9"/>
    </row>
    <row r="35" spans="1:119" ht="15.75">
      <c r="A35" s="28" t="s">
        <v>70</v>
      </c>
      <c r="B35" s="29"/>
      <c r="C35" s="30"/>
      <c r="D35" s="31">
        <f t="shared" ref="D35:M35" si="10">SUM(D36:D36)</f>
        <v>16585463</v>
      </c>
      <c r="E35" s="31">
        <f t="shared" si="10"/>
        <v>1688411</v>
      </c>
      <c r="F35" s="31">
        <f t="shared" si="10"/>
        <v>500000</v>
      </c>
      <c r="G35" s="31">
        <f t="shared" si="10"/>
        <v>200065</v>
      </c>
      <c r="H35" s="31">
        <f t="shared" si="10"/>
        <v>0</v>
      </c>
      <c r="I35" s="31">
        <f t="shared" si="10"/>
        <v>400482</v>
      </c>
      <c r="J35" s="31">
        <f t="shared" si="10"/>
        <v>1400352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>SUM(D35:M35)</f>
        <v>20774773</v>
      </c>
      <c r="O35" s="43">
        <f t="shared" si="1"/>
        <v>160.71708841663894</v>
      </c>
      <c r="P35" s="9"/>
    </row>
    <row r="36" spans="1:119" ht="15.75" thickBot="1">
      <c r="A36" s="12"/>
      <c r="B36" s="44">
        <v>581</v>
      </c>
      <c r="C36" s="20" t="s">
        <v>71</v>
      </c>
      <c r="D36" s="46">
        <v>16585463</v>
      </c>
      <c r="E36" s="46">
        <v>1688411</v>
      </c>
      <c r="F36" s="46">
        <v>500000</v>
      </c>
      <c r="G36" s="46">
        <v>200065</v>
      </c>
      <c r="H36" s="46">
        <v>0</v>
      </c>
      <c r="I36" s="46">
        <v>400482</v>
      </c>
      <c r="J36" s="46">
        <v>1400352</v>
      </c>
      <c r="K36" s="46">
        <v>0</v>
      </c>
      <c r="L36" s="46">
        <v>0</v>
      </c>
      <c r="M36" s="46">
        <v>0</v>
      </c>
      <c r="N36" s="46">
        <f>SUM(D36:M36)</f>
        <v>20774773</v>
      </c>
      <c r="O36" s="47">
        <f t="shared" si="1"/>
        <v>160.71708841663894</v>
      </c>
      <c r="P36" s="9"/>
    </row>
    <row r="37" spans="1:119" ht="16.5" thickBot="1">
      <c r="A37" s="14" t="s">
        <v>10</v>
      </c>
      <c r="B37" s="23"/>
      <c r="C37" s="22"/>
      <c r="D37" s="15">
        <f>SUM(D5,D14,D20,D24,D26,D28,D35)</f>
        <v>136436419</v>
      </c>
      <c r="E37" s="15">
        <f t="shared" ref="E37:M37" si="11">SUM(E5,E14,E20,E24,E26,E28,E35)</f>
        <v>45676162</v>
      </c>
      <c r="F37" s="15">
        <f t="shared" si="11"/>
        <v>12184852</v>
      </c>
      <c r="G37" s="15">
        <f t="shared" si="11"/>
        <v>12428602</v>
      </c>
      <c r="H37" s="15">
        <f t="shared" si="11"/>
        <v>0</v>
      </c>
      <c r="I37" s="15">
        <f t="shared" si="11"/>
        <v>29798652</v>
      </c>
      <c r="J37" s="15">
        <f t="shared" si="11"/>
        <v>25476555</v>
      </c>
      <c r="K37" s="15">
        <f t="shared" si="11"/>
        <v>26752646</v>
      </c>
      <c r="L37" s="15">
        <f t="shared" si="11"/>
        <v>0</v>
      </c>
      <c r="M37" s="15">
        <f t="shared" si="11"/>
        <v>354418</v>
      </c>
      <c r="N37" s="15">
        <f>SUM(D37:M37)</f>
        <v>289108306</v>
      </c>
      <c r="O37" s="37">
        <f t="shared" si="1"/>
        <v>2236.5897898083754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90</v>
      </c>
      <c r="M39" s="163"/>
      <c r="N39" s="163"/>
      <c r="O39" s="41">
        <v>129263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52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20550375</v>
      </c>
      <c r="E5" s="26">
        <f t="shared" si="0"/>
        <v>895232</v>
      </c>
      <c r="F5" s="26">
        <f t="shared" si="0"/>
        <v>10369831</v>
      </c>
      <c r="G5" s="26">
        <f t="shared" si="0"/>
        <v>1564724</v>
      </c>
      <c r="H5" s="26">
        <f t="shared" si="0"/>
        <v>0</v>
      </c>
      <c r="I5" s="26">
        <f t="shared" si="0"/>
        <v>545582</v>
      </c>
      <c r="J5" s="26">
        <f t="shared" si="0"/>
        <v>22458265</v>
      </c>
      <c r="K5" s="26">
        <f t="shared" si="0"/>
        <v>22696970</v>
      </c>
      <c r="L5" s="26">
        <f t="shared" si="0"/>
        <v>0</v>
      </c>
      <c r="M5" s="26">
        <f t="shared" si="0"/>
        <v>0</v>
      </c>
      <c r="N5" s="27">
        <f>SUM(D5:M5)</f>
        <v>79080979</v>
      </c>
      <c r="O5" s="32">
        <f t="shared" ref="O5:O35" si="1">(N5/O$37)</f>
        <v>612.71261437857856</v>
      </c>
      <c r="P5" s="6"/>
    </row>
    <row r="6" spans="1:133">
      <c r="A6" s="12"/>
      <c r="B6" s="44">
        <v>511</v>
      </c>
      <c r="C6" s="20" t="s">
        <v>19</v>
      </c>
      <c r="D6" s="46">
        <v>340682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340682</v>
      </c>
      <c r="O6" s="47">
        <f t="shared" si="1"/>
        <v>2.6395747944865846</v>
      </c>
      <c r="P6" s="9"/>
    </row>
    <row r="7" spans="1:133">
      <c r="A7" s="12"/>
      <c r="B7" s="44">
        <v>512</v>
      </c>
      <c r="C7" s="20" t="s">
        <v>20</v>
      </c>
      <c r="D7" s="46">
        <v>1473904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1473904</v>
      </c>
      <c r="O7" s="47">
        <f t="shared" si="1"/>
        <v>11.419681250823215</v>
      </c>
      <c r="P7" s="9"/>
    </row>
    <row r="8" spans="1:133">
      <c r="A8" s="12"/>
      <c r="B8" s="44">
        <v>513</v>
      </c>
      <c r="C8" s="20" t="s">
        <v>21</v>
      </c>
      <c r="D8" s="46">
        <v>10857393</v>
      </c>
      <c r="E8" s="46">
        <v>0</v>
      </c>
      <c r="F8" s="46">
        <v>0</v>
      </c>
      <c r="G8" s="46">
        <v>903708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11761101</v>
      </c>
      <c r="O8" s="47">
        <f t="shared" si="1"/>
        <v>91.12399761364253</v>
      </c>
      <c r="P8" s="9"/>
    </row>
    <row r="9" spans="1:133">
      <c r="A9" s="12"/>
      <c r="B9" s="44">
        <v>514</v>
      </c>
      <c r="C9" s="20" t="s">
        <v>22</v>
      </c>
      <c r="D9" s="46">
        <v>1125306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1125306</v>
      </c>
      <c r="O9" s="47">
        <f t="shared" si="1"/>
        <v>8.7187739701085487</v>
      </c>
      <c r="P9" s="9"/>
    </row>
    <row r="10" spans="1:133">
      <c r="A10" s="12"/>
      <c r="B10" s="44">
        <v>515</v>
      </c>
      <c r="C10" s="20" t="s">
        <v>23</v>
      </c>
      <c r="D10" s="46">
        <v>1576782</v>
      </c>
      <c r="E10" s="46">
        <v>890332</v>
      </c>
      <c r="F10" s="46">
        <v>0</v>
      </c>
      <c r="G10" s="46">
        <v>4992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2472106</v>
      </c>
      <c r="O10" s="47">
        <f t="shared" si="1"/>
        <v>19.153664375866796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10369831</v>
      </c>
      <c r="G11" s="46">
        <v>0</v>
      </c>
      <c r="H11" s="46">
        <v>0</v>
      </c>
      <c r="I11" s="46">
        <v>545582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10915413</v>
      </c>
      <c r="O11" s="47">
        <f t="shared" si="1"/>
        <v>84.571679825207056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22696970</v>
      </c>
      <c r="L12" s="46">
        <v>0</v>
      </c>
      <c r="M12" s="46">
        <v>0</v>
      </c>
      <c r="N12" s="46">
        <f t="shared" si="2"/>
        <v>22696970</v>
      </c>
      <c r="O12" s="47">
        <f t="shared" si="1"/>
        <v>175.85416876506</v>
      </c>
      <c r="P12" s="9"/>
    </row>
    <row r="13" spans="1:133">
      <c r="A13" s="12"/>
      <c r="B13" s="44">
        <v>519</v>
      </c>
      <c r="C13" s="20" t="s">
        <v>64</v>
      </c>
      <c r="D13" s="46">
        <v>5176308</v>
      </c>
      <c r="E13" s="46">
        <v>4900</v>
      </c>
      <c r="F13" s="46">
        <v>0</v>
      </c>
      <c r="G13" s="46">
        <v>656024</v>
      </c>
      <c r="H13" s="46">
        <v>0</v>
      </c>
      <c r="I13" s="46">
        <v>0</v>
      </c>
      <c r="J13" s="46">
        <v>22458265</v>
      </c>
      <c r="K13" s="46">
        <v>0</v>
      </c>
      <c r="L13" s="46">
        <v>0</v>
      </c>
      <c r="M13" s="46">
        <v>0</v>
      </c>
      <c r="N13" s="46">
        <f t="shared" si="2"/>
        <v>28295497</v>
      </c>
      <c r="O13" s="47">
        <f t="shared" si="1"/>
        <v>219.23107378338383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73375812</v>
      </c>
      <c r="E14" s="31">
        <f t="shared" si="3"/>
        <v>23161269</v>
      </c>
      <c r="F14" s="31">
        <f t="shared" si="3"/>
        <v>0</v>
      </c>
      <c r="G14" s="31">
        <f t="shared" si="3"/>
        <v>380266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5" si="4">SUM(D14:M14)</f>
        <v>96917347</v>
      </c>
      <c r="O14" s="43">
        <f t="shared" si="1"/>
        <v>750.90725747092597</v>
      </c>
      <c r="P14" s="10"/>
    </row>
    <row r="15" spans="1:133">
      <c r="A15" s="12"/>
      <c r="B15" s="44">
        <v>521</v>
      </c>
      <c r="C15" s="20" t="s">
        <v>28</v>
      </c>
      <c r="D15" s="46">
        <v>55806194</v>
      </c>
      <c r="E15" s="46">
        <v>429911</v>
      </c>
      <c r="F15" s="46">
        <v>0</v>
      </c>
      <c r="G15" s="46">
        <v>214346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56450451</v>
      </c>
      <c r="O15" s="47">
        <f t="shared" si="1"/>
        <v>437.37323250714746</v>
      </c>
      <c r="P15" s="9"/>
    </row>
    <row r="16" spans="1:133">
      <c r="A16" s="12"/>
      <c r="B16" s="44">
        <v>522</v>
      </c>
      <c r="C16" s="20" t="s">
        <v>29</v>
      </c>
      <c r="D16" s="46">
        <v>1584088</v>
      </c>
      <c r="E16" s="46">
        <v>22731358</v>
      </c>
      <c r="F16" s="46">
        <v>0</v>
      </c>
      <c r="G16" s="46">
        <v>100180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24415626</v>
      </c>
      <c r="O16" s="47">
        <f t="shared" si="1"/>
        <v>189.17016743241882</v>
      </c>
      <c r="P16" s="9"/>
    </row>
    <row r="17" spans="1:16">
      <c r="A17" s="12"/>
      <c r="B17" s="44">
        <v>525</v>
      </c>
      <c r="C17" s="20" t="s">
        <v>85</v>
      </c>
      <c r="D17" s="46">
        <v>159360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159360</v>
      </c>
      <c r="O17" s="47">
        <f t="shared" si="1"/>
        <v>1.2347075549908186</v>
      </c>
      <c r="P17" s="9"/>
    </row>
    <row r="18" spans="1:16">
      <c r="A18" s="12"/>
      <c r="B18" s="44">
        <v>526</v>
      </c>
      <c r="C18" s="20" t="s">
        <v>30</v>
      </c>
      <c r="D18" s="46">
        <v>10992430</v>
      </c>
      <c r="E18" s="46">
        <v>0</v>
      </c>
      <c r="F18" s="46">
        <v>0</v>
      </c>
      <c r="G18" s="46">
        <v>65740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11058170</v>
      </c>
      <c r="O18" s="47">
        <f t="shared" si="1"/>
        <v>85.677748766144717</v>
      </c>
      <c r="P18" s="9"/>
    </row>
    <row r="19" spans="1:16">
      <c r="A19" s="12"/>
      <c r="B19" s="44">
        <v>529</v>
      </c>
      <c r="C19" s="20" t="s">
        <v>31</v>
      </c>
      <c r="D19" s="46">
        <v>4833740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4833740</v>
      </c>
      <c r="O19" s="47">
        <f t="shared" si="1"/>
        <v>37.451401210224148</v>
      </c>
      <c r="P19" s="9"/>
    </row>
    <row r="20" spans="1:16" ht="15.75">
      <c r="A20" s="28" t="s">
        <v>32</v>
      </c>
      <c r="B20" s="29"/>
      <c r="C20" s="30"/>
      <c r="D20" s="31">
        <f t="shared" ref="D20:M20" si="5">SUM(D21:D22)</f>
        <v>41964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26650306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26692270</v>
      </c>
      <c r="O20" s="43">
        <f t="shared" si="1"/>
        <v>206.80940906660882</v>
      </c>
      <c r="P20" s="10"/>
    </row>
    <row r="21" spans="1:16">
      <c r="A21" s="12"/>
      <c r="B21" s="44">
        <v>534</v>
      </c>
      <c r="C21" s="20" t="s">
        <v>65</v>
      </c>
      <c r="D21" s="46">
        <v>41964</v>
      </c>
      <c r="E21" s="46">
        <v>0</v>
      </c>
      <c r="F21" s="46">
        <v>0</v>
      </c>
      <c r="G21" s="46">
        <v>0</v>
      </c>
      <c r="H21" s="46">
        <v>0</v>
      </c>
      <c r="I21" s="46">
        <v>4808196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4850160</v>
      </c>
      <c r="O21" s="47">
        <f t="shared" si="1"/>
        <v>37.57862195603834</v>
      </c>
      <c r="P21" s="9"/>
    </row>
    <row r="22" spans="1:16">
      <c r="A22" s="12"/>
      <c r="B22" s="44">
        <v>536</v>
      </c>
      <c r="C22" s="20" t="s">
        <v>66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21842110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21842110</v>
      </c>
      <c r="O22" s="47">
        <f t="shared" si="1"/>
        <v>169.23078711057047</v>
      </c>
      <c r="P22" s="9"/>
    </row>
    <row r="23" spans="1:16" ht="15.75">
      <c r="A23" s="28" t="s">
        <v>35</v>
      </c>
      <c r="B23" s="29"/>
      <c r="C23" s="30"/>
      <c r="D23" s="31">
        <f t="shared" ref="D23:M23" si="6">SUM(D24:D24)</f>
        <v>8266358</v>
      </c>
      <c r="E23" s="31">
        <f t="shared" si="6"/>
        <v>300738</v>
      </c>
      <c r="F23" s="31">
        <f t="shared" si="6"/>
        <v>0</v>
      </c>
      <c r="G23" s="31">
        <f t="shared" si="6"/>
        <v>1220703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9787799</v>
      </c>
      <c r="O23" s="43">
        <f t="shared" si="1"/>
        <v>75.83502366987689</v>
      </c>
      <c r="P23" s="10"/>
    </row>
    <row r="24" spans="1:16">
      <c r="A24" s="12"/>
      <c r="B24" s="44">
        <v>541</v>
      </c>
      <c r="C24" s="20" t="s">
        <v>67</v>
      </c>
      <c r="D24" s="46">
        <v>8266358</v>
      </c>
      <c r="E24" s="46">
        <v>300738</v>
      </c>
      <c r="F24" s="46">
        <v>0</v>
      </c>
      <c r="G24" s="46">
        <v>1220703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9787799</v>
      </c>
      <c r="O24" s="47">
        <f t="shared" si="1"/>
        <v>75.83502366987689</v>
      </c>
      <c r="P24" s="9"/>
    </row>
    <row r="25" spans="1:16" ht="15.75">
      <c r="A25" s="28" t="s">
        <v>37</v>
      </c>
      <c r="B25" s="29"/>
      <c r="C25" s="30"/>
      <c r="D25" s="31">
        <f t="shared" ref="D25:M25" si="7">SUM(D26:D26)</f>
        <v>478928</v>
      </c>
      <c r="E25" s="31">
        <f t="shared" si="7"/>
        <v>0</v>
      </c>
      <c r="F25" s="31">
        <f t="shared" si="7"/>
        <v>0</v>
      </c>
      <c r="G25" s="31">
        <f t="shared" si="7"/>
        <v>89513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373900</v>
      </c>
      <c r="N25" s="31">
        <f t="shared" si="4"/>
        <v>942341</v>
      </c>
      <c r="O25" s="43">
        <f t="shared" si="1"/>
        <v>7.3011769081174895</v>
      </c>
      <c r="P25" s="10"/>
    </row>
    <row r="26" spans="1:16">
      <c r="A26" s="13"/>
      <c r="B26" s="45">
        <v>552</v>
      </c>
      <c r="C26" s="21" t="s">
        <v>38</v>
      </c>
      <c r="D26" s="46">
        <v>478928</v>
      </c>
      <c r="E26" s="46">
        <v>0</v>
      </c>
      <c r="F26" s="46">
        <v>0</v>
      </c>
      <c r="G26" s="46">
        <v>89513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373900</v>
      </c>
      <c r="N26" s="46">
        <f t="shared" si="4"/>
        <v>942341</v>
      </c>
      <c r="O26" s="47">
        <f t="shared" si="1"/>
        <v>7.3011769081174895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SUM(D28:D32)</f>
        <v>15373694</v>
      </c>
      <c r="E27" s="31">
        <f t="shared" si="8"/>
        <v>15507113</v>
      </c>
      <c r="F27" s="31">
        <f t="shared" si="8"/>
        <v>0</v>
      </c>
      <c r="G27" s="31">
        <f t="shared" si="8"/>
        <v>3085028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33965835</v>
      </c>
      <c r="O27" s="43">
        <f t="shared" si="1"/>
        <v>263.16436424492707</v>
      </c>
      <c r="P27" s="9"/>
    </row>
    <row r="28" spans="1:16">
      <c r="A28" s="12"/>
      <c r="B28" s="44">
        <v>571</v>
      </c>
      <c r="C28" s="20" t="s">
        <v>40</v>
      </c>
      <c r="D28" s="46">
        <v>2910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2910</v>
      </c>
      <c r="O28" s="47">
        <f t="shared" si="1"/>
        <v>2.2546429373891081E-2</v>
      </c>
      <c r="P28" s="9"/>
    </row>
    <row r="29" spans="1:16">
      <c r="A29" s="12"/>
      <c r="B29" s="44">
        <v>572</v>
      </c>
      <c r="C29" s="20" t="s">
        <v>68</v>
      </c>
      <c r="D29" s="46">
        <v>14381080</v>
      </c>
      <c r="E29" s="46">
        <v>120416</v>
      </c>
      <c r="F29" s="46">
        <v>0</v>
      </c>
      <c r="G29" s="46">
        <v>3084449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17585945</v>
      </c>
      <c r="O29" s="47">
        <f t="shared" si="1"/>
        <v>136.25438725623127</v>
      </c>
      <c r="P29" s="9"/>
    </row>
    <row r="30" spans="1:16">
      <c r="A30" s="12"/>
      <c r="B30" s="44">
        <v>575</v>
      </c>
      <c r="C30" s="20" t="s">
        <v>69</v>
      </c>
      <c r="D30" s="46">
        <v>412923</v>
      </c>
      <c r="E30" s="46">
        <v>153231</v>
      </c>
      <c r="F30" s="46">
        <v>0</v>
      </c>
      <c r="G30" s="46">
        <v>579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566733</v>
      </c>
      <c r="O30" s="47">
        <f t="shared" si="1"/>
        <v>4.3909984736609671</v>
      </c>
      <c r="P30" s="9"/>
    </row>
    <row r="31" spans="1:16">
      <c r="A31" s="12"/>
      <c r="B31" s="44">
        <v>578</v>
      </c>
      <c r="C31" s="20" t="s">
        <v>43</v>
      </c>
      <c r="D31" s="46">
        <v>576781</v>
      </c>
      <c r="E31" s="46">
        <v>14613944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15190725</v>
      </c>
      <c r="O31" s="47">
        <f t="shared" si="1"/>
        <v>117.69642898649539</v>
      </c>
      <c r="P31" s="9"/>
    </row>
    <row r="32" spans="1:16">
      <c r="A32" s="12"/>
      <c r="B32" s="44">
        <v>579</v>
      </c>
      <c r="C32" s="20" t="s">
        <v>44</v>
      </c>
      <c r="D32" s="46">
        <v>0</v>
      </c>
      <c r="E32" s="46">
        <v>619522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619522</v>
      </c>
      <c r="O32" s="47">
        <f t="shared" si="1"/>
        <v>4.8000030991655498</v>
      </c>
      <c r="P32" s="9"/>
    </row>
    <row r="33" spans="1:119" ht="15.75">
      <c r="A33" s="28" t="s">
        <v>70</v>
      </c>
      <c r="B33" s="29"/>
      <c r="C33" s="30"/>
      <c r="D33" s="31">
        <f t="shared" ref="D33:M33" si="9">SUM(D34:D34)</f>
        <v>14668540</v>
      </c>
      <c r="E33" s="31">
        <f t="shared" si="9"/>
        <v>878202</v>
      </c>
      <c r="F33" s="31">
        <f t="shared" si="9"/>
        <v>0</v>
      </c>
      <c r="G33" s="31">
        <f t="shared" si="9"/>
        <v>24688</v>
      </c>
      <c r="H33" s="31">
        <f t="shared" si="9"/>
        <v>0</v>
      </c>
      <c r="I33" s="31">
        <f t="shared" si="9"/>
        <v>151894</v>
      </c>
      <c r="J33" s="31">
        <f t="shared" si="9"/>
        <v>438840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4"/>
        <v>16162164</v>
      </c>
      <c r="O33" s="43">
        <f t="shared" si="1"/>
        <v>125.22305469252404</v>
      </c>
      <c r="P33" s="9"/>
    </row>
    <row r="34" spans="1:119" ht="15.75" thickBot="1">
      <c r="A34" s="12"/>
      <c r="B34" s="44">
        <v>581</v>
      </c>
      <c r="C34" s="20" t="s">
        <v>71</v>
      </c>
      <c r="D34" s="46">
        <v>14668540</v>
      </c>
      <c r="E34" s="46">
        <v>878202</v>
      </c>
      <c r="F34" s="46">
        <v>0</v>
      </c>
      <c r="G34" s="46">
        <v>24688</v>
      </c>
      <c r="H34" s="46">
        <v>0</v>
      </c>
      <c r="I34" s="46">
        <v>151894</v>
      </c>
      <c r="J34" s="46">
        <v>438840</v>
      </c>
      <c r="K34" s="46">
        <v>0</v>
      </c>
      <c r="L34" s="46">
        <v>0</v>
      </c>
      <c r="M34" s="46">
        <v>0</v>
      </c>
      <c r="N34" s="46">
        <f t="shared" si="4"/>
        <v>16162164</v>
      </c>
      <c r="O34" s="47">
        <f t="shared" si="1"/>
        <v>125.22305469252404</v>
      </c>
      <c r="P34" s="9"/>
    </row>
    <row r="35" spans="1:119" ht="16.5" thickBot="1">
      <c r="A35" s="14" t="s">
        <v>10</v>
      </c>
      <c r="B35" s="23"/>
      <c r="C35" s="22"/>
      <c r="D35" s="15">
        <f>SUM(D5,D14,D20,D23,D25,D27,D33)</f>
        <v>132755671</v>
      </c>
      <c r="E35" s="15">
        <f t="shared" ref="E35:M35" si="10">SUM(E5,E14,E20,E23,E25,E27,E33)</f>
        <v>40742554</v>
      </c>
      <c r="F35" s="15">
        <f t="shared" si="10"/>
        <v>10369831</v>
      </c>
      <c r="G35" s="15">
        <f t="shared" si="10"/>
        <v>6364922</v>
      </c>
      <c r="H35" s="15">
        <f t="shared" si="10"/>
        <v>0</v>
      </c>
      <c r="I35" s="15">
        <f t="shared" si="10"/>
        <v>27347782</v>
      </c>
      <c r="J35" s="15">
        <f t="shared" si="10"/>
        <v>22897105</v>
      </c>
      <c r="K35" s="15">
        <f t="shared" si="10"/>
        <v>22696970</v>
      </c>
      <c r="L35" s="15">
        <f t="shared" si="10"/>
        <v>0</v>
      </c>
      <c r="M35" s="15">
        <f t="shared" si="10"/>
        <v>373900</v>
      </c>
      <c r="N35" s="15">
        <f t="shared" si="4"/>
        <v>263548735</v>
      </c>
      <c r="O35" s="37">
        <f t="shared" si="1"/>
        <v>2041.9529004315589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86</v>
      </c>
      <c r="M37" s="163"/>
      <c r="N37" s="163"/>
      <c r="O37" s="41">
        <v>129067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52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25977807</v>
      </c>
      <c r="E5" s="26">
        <f t="shared" si="0"/>
        <v>987106</v>
      </c>
      <c r="F5" s="26">
        <f t="shared" si="0"/>
        <v>9989472</v>
      </c>
      <c r="G5" s="26">
        <f t="shared" si="0"/>
        <v>12167608</v>
      </c>
      <c r="H5" s="26">
        <f t="shared" si="0"/>
        <v>0</v>
      </c>
      <c r="I5" s="26">
        <f t="shared" si="0"/>
        <v>577885</v>
      </c>
      <c r="J5" s="26">
        <f t="shared" si="0"/>
        <v>23012604</v>
      </c>
      <c r="K5" s="26">
        <f t="shared" si="0"/>
        <v>23751504</v>
      </c>
      <c r="L5" s="26">
        <f t="shared" si="0"/>
        <v>0</v>
      </c>
      <c r="M5" s="26">
        <f t="shared" si="0"/>
        <v>0</v>
      </c>
      <c r="N5" s="27">
        <f>SUM(D5:M5)</f>
        <v>96463986</v>
      </c>
      <c r="O5" s="32">
        <f t="shared" ref="O5:O34" si="1">(N5/O$36)</f>
        <v>749.19410983480509</v>
      </c>
      <c r="P5" s="6"/>
    </row>
    <row r="6" spans="1:133">
      <c r="A6" s="12"/>
      <c r="B6" s="44">
        <v>511</v>
      </c>
      <c r="C6" s="20" t="s">
        <v>19</v>
      </c>
      <c r="D6" s="46">
        <v>342432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342432</v>
      </c>
      <c r="O6" s="47">
        <f t="shared" si="1"/>
        <v>2.6595214240779144</v>
      </c>
      <c r="P6" s="9"/>
    </row>
    <row r="7" spans="1:133">
      <c r="A7" s="12"/>
      <c r="B7" s="44">
        <v>512</v>
      </c>
      <c r="C7" s="20" t="s">
        <v>20</v>
      </c>
      <c r="D7" s="46">
        <v>1438514</v>
      </c>
      <c r="E7" s="46">
        <v>8500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1447014</v>
      </c>
      <c r="O7" s="47">
        <f t="shared" si="1"/>
        <v>11.238332673175051</v>
      </c>
      <c r="P7" s="9"/>
    </row>
    <row r="8" spans="1:133">
      <c r="A8" s="12"/>
      <c r="B8" s="44">
        <v>513</v>
      </c>
      <c r="C8" s="20" t="s">
        <v>21</v>
      </c>
      <c r="D8" s="46">
        <v>10104095</v>
      </c>
      <c r="E8" s="46">
        <v>0</v>
      </c>
      <c r="F8" s="46">
        <v>0</v>
      </c>
      <c r="G8" s="46">
        <v>780847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10884942</v>
      </c>
      <c r="O8" s="47">
        <f t="shared" si="1"/>
        <v>84.538642559239491</v>
      </c>
      <c r="P8" s="9"/>
    </row>
    <row r="9" spans="1:133">
      <c r="A9" s="12"/>
      <c r="B9" s="44">
        <v>514</v>
      </c>
      <c r="C9" s="20" t="s">
        <v>22</v>
      </c>
      <c r="D9" s="46">
        <v>1042029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1042029</v>
      </c>
      <c r="O9" s="47">
        <f t="shared" si="1"/>
        <v>8.0929891190381884</v>
      </c>
      <c r="P9" s="9"/>
    </row>
    <row r="10" spans="1:133">
      <c r="A10" s="12"/>
      <c r="B10" s="44">
        <v>515</v>
      </c>
      <c r="C10" s="20" t="s">
        <v>23</v>
      </c>
      <c r="D10" s="46">
        <v>1717817</v>
      </c>
      <c r="E10" s="46">
        <v>978606</v>
      </c>
      <c r="F10" s="46">
        <v>0</v>
      </c>
      <c r="G10" s="46">
        <v>25742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2722165</v>
      </c>
      <c r="O10" s="47">
        <f t="shared" si="1"/>
        <v>21.141879664794924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9989472</v>
      </c>
      <c r="G11" s="46">
        <v>0</v>
      </c>
      <c r="H11" s="46">
        <v>0</v>
      </c>
      <c r="I11" s="46">
        <v>577885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10567357</v>
      </c>
      <c r="O11" s="47">
        <f t="shared" si="1"/>
        <v>82.07209705103412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23751504</v>
      </c>
      <c r="L12" s="46">
        <v>0</v>
      </c>
      <c r="M12" s="46">
        <v>0</v>
      </c>
      <c r="N12" s="46">
        <f t="shared" si="2"/>
        <v>23751504</v>
      </c>
      <c r="O12" s="47">
        <f t="shared" si="1"/>
        <v>184.46767166056992</v>
      </c>
      <c r="P12" s="9"/>
    </row>
    <row r="13" spans="1:133">
      <c r="A13" s="12"/>
      <c r="B13" s="44">
        <v>519</v>
      </c>
      <c r="C13" s="20" t="s">
        <v>64</v>
      </c>
      <c r="D13" s="46">
        <v>11332920</v>
      </c>
      <c r="E13" s="46">
        <v>0</v>
      </c>
      <c r="F13" s="46">
        <v>0</v>
      </c>
      <c r="G13" s="46">
        <v>11361019</v>
      </c>
      <c r="H13" s="46">
        <v>0</v>
      </c>
      <c r="I13" s="46">
        <v>0</v>
      </c>
      <c r="J13" s="46">
        <v>23012604</v>
      </c>
      <c r="K13" s="46">
        <v>0</v>
      </c>
      <c r="L13" s="46">
        <v>0</v>
      </c>
      <c r="M13" s="46">
        <v>0</v>
      </c>
      <c r="N13" s="46">
        <f t="shared" si="2"/>
        <v>45706543</v>
      </c>
      <c r="O13" s="47">
        <f t="shared" si="1"/>
        <v>354.98297568287552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68353332</v>
      </c>
      <c r="E14" s="31">
        <f t="shared" si="3"/>
        <v>22387088</v>
      </c>
      <c r="F14" s="31">
        <f t="shared" si="3"/>
        <v>0</v>
      </c>
      <c r="G14" s="31">
        <f t="shared" si="3"/>
        <v>774085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4" si="4">SUM(D14:M14)</f>
        <v>91514505</v>
      </c>
      <c r="O14" s="43">
        <f t="shared" si="1"/>
        <v>710.75362892891258</v>
      </c>
      <c r="P14" s="10"/>
    </row>
    <row r="15" spans="1:133">
      <c r="A15" s="12"/>
      <c r="B15" s="44">
        <v>521</v>
      </c>
      <c r="C15" s="20" t="s">
        <v>28</v>
      </c>
      <c r="D15" s="46">
        <v>51858722</v>
      </c>
      <c r="E15" s="46">
        <v>533608</v>
      </c>
      <c r="F15" s="46">
        <v>0</v>
      </c>
      <c r="G15" s="46">
        <v>640939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53033269</v>
      </c>
      <c r="O15" s="47">
        <f t="shared" si="1"/>
        <v>411.88649160822325</v>
      </c>
      <c r="P15" s="9"/>
    </row>
    <row r="16" spans="1:133">
      <c r="A16" s="12"/>
      <c r="B16" s="44">
        <v>522</v>
      </c>
      <c r="C16" s="20" t="s">
        <v>29</v>
      </c>
      <c r="D16" s="46">
        <v>1460404</v>
      </c>
      <c r="E16" s="46">
        <v>21853480</v>
      </c>
      <c r="F16" s="46">
        <v>0</v>
      </c>
      <c r="G16" s="46">
        <v>99609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23413493</v>
      </c>
      <c r="O16" s="47">
        <f t="shared" si="1"/>
        <v>181.84248623375817</v>
      </c>
      <c r="P16" s="9"/>
    </row>
    <row r="17" spans="1:16">
      <c r="A17" s="12"/>
      <c r="B17" s="44">
        <v>526</v>
      </c>
      <c r="C17" s="20" t="s">
        <v>30</v>
      </c>
      <c r="D17" s="46">
        <v>10427002</v>
      </c>
      <c r="E17" s="46">
        <v>0</v>
      </c>
      <c r="F17" s="46">
        <v>0</v>
      </c>
      <c r="G17" s="46">
        <v>33537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10460539</v>
      </c>
      <c r="O17" s="47">
        <f t="shared" si="1"/>
        <v>81.242487787071767</v>
      </c>
      <c r="P17" s="9"/>
    </row>
    <row r="18" spans="1:16">
      <c r="A18" s="12"/>
      <c r="B18" s="44">
        <v>529</v>
      </c>
      <c r="C18" s="20" t="s">
        <v>31</v>
      </c>
      <c r="D18" s="46">
        <v>4607204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4607204</v>
      </c>
      <c r="O18" s="47">
        <f t="shared" si="1"/>
        <v>35.782163299859427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SUM(D20:D21)</f>
        <v>86641</v>
      </c>
      <c r="E19" s="31">
        <f t="shared" si="5"/>
        <v>75000</v>
      </c>
      <c r="F19" s="31">
        <f t="shared" si="5"/>
        <v>0</v>
      </c>
      <c r="G19" s="31">
        <f t="shared" si="5"/>
        <v>25646</v>
      </c>
      <c r="H19" s="31">
        <f t="shared" si="5"/>
        <v>0</v>
      </c>
      <c r="I19" s="31">
        <f t="shared" si="5"/>
        <v>24954255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25141542</v>
      </c>
      <c r="O19" s="43">
        <f t="shared" si="1"/>
        <v>195.26349635359631</v>
      </c>
      <c r="P19" s="10"/>
    </row>
    <row r="20" spans="1:16">
      <c r="A20" s="12"/>
      <c r="B20" s="44">
        <v>534</v>
      </c>
      <c r="C20" s="20" t="s">
        <v>65</v>
      </c>
      <c r="D20" s="46">
        <v>86641</v>
      </c>
      <c r="E20" s="46">
        <v>0</v>
      </c>
      <c r="F20" s="46">
        <v>0</v>
      </c>
      <c r="G20" s="46">
        <v>25646</v>
      </c>
      <c r="H20" s="46">
        <v>0</v>
      </c>
      <c r="I20" s="46">
        <v>4461084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4573371</v>
      </c>
      <c r="O20" s="47">
        <f t="shared" si="1"/>
        <v>35.519397003658057</v>
      </c>
      <c r="P20" s="9"/>
    </row>
    <row r="21" spans="1:16">
      <c r="A21" s="12"/>
      <c r="B21" s="44">
        <v>536</v>
      </c>
      <c r="C21" s="20" t="s">
        <v>66</v>
      </c>
      <c r="D21" s="46">
        <v>0</v>
      </c>
      <c r="E21" s="46">
        <v>75000</v>
      </c>
      <c r="F21" s="46">
        <v>0</v>
      </c>
      <c r="G21" s="46">
        <v>0</v>
      </c>
      <c r="H21" s="46">
        <v>0</v>
      </c>
      <c r="I21" s="46">
        <v>20493171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20568171</v>
      </c>
      <c r="O21" s="47">
        <f t="shared" si="1"/>
        <v>159.74409934993827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SUM(D23:D23)</f>
        <v>7468414</v>
      </c>
      <c r="E22" s="31">
        <f t="shared" si="6"/>
        <v>1738826</v>
      </c>
      <c r="F22" s="31">
        <f t="shared" si="6"/>
        <v>0</v>
      </c>
      <c r="G22" s="31">
        <f t="shared" si="6"/>
        <v>2220883</v>
      </c>
      <c r="H22" s="31">
        <f t="shared" si="6"/>
        <v>0</v>
      </c>
      <c r="I22" s="31">
        <f t="shared" si="6"/>
        <v>1683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11429806</v>
      </c>
      <c r="O22" s="43">
        <f t="shared" si="1"/>
        <v>88.770365883019949</v>
      </c>
      <c r="P22" s="10"/>
    </row>
    <row r="23" spans="1:16">
      <c r="A23" s="12"/>
      <c r="B23" s="44">
        <v>541</v>
      </c>
      <c r="C23" s="20" t="s">
        <v>67</v>
      </c>
      <c r="D23" s="46">
        <v>7468414</v>
      </c>
      <c r="E23" s="46">
        <v>1738826</v>
      </c>
      <c r="F23" s="46">
        <v>0</v>
      </c>
      <c r="G23" s="46">
        <v>2220883</v>
      </c>
      <c r="H23" s="46">
        <v>0</v>
      </c>
      <c r="I23" s="46">
        <v>1683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11429806</v>
      </c>
      <c r="O23" s="47">
        <f t="shared" si="1"/>
        <v>88.770365883019949</v>
      </c>
      <c r="P23" s="9"/>
    </row>
    <row r="24" spans="1:16" ht="15.75">
      <c r="A24" s="28" t="s">
        <v>37</v>
      </c>
      <c r="B24" s="29"/>
      <c r="C24" s="30"/>
      <c r="D24" s="31">
        <f t="shared" ref="D24:M24" si="7">SUM(D25:D25)</f>
        <v>281484</v>
      </c>
      <c r="E24" s="31">
        <f t="shared" si="7"/>
        <v>0</v>
      </c>
      <c r="F24" s="31">
        <f t="shared" si="7"/>
        <v>0</v>
      </c>
      <c r="G24" s="31">
        <f t="shared" si="7"/>
        <v>14090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356498</v>
      </c>
      <c r="N24" s="31">
        <f t="shared" si="4"/>
        <v>652072</v>
      </c>
      <c r="O24" s="43">
        <f t="shared" si="1"/>
        <v>5.0643615492749907</v>
      </c>
      <c r="P24" s="10"/>
    </row>
    <row r="25" spans="1:16">
      <c r="A25" s="13"/>
      <c r="B25" s="45">
        <v>552</v>
      </c>
      <c r="C25" s="21" t="s">
        <v>38</v>
      </c>
      <c r="D25" s="46">
        <v>281484</v>
      </c>
      <c r="E25" s="46">
        <v>0</v>
      </c>
      <c r="F25" s="46">
        <v>0</v>
      </c>
      <c r="G25" s="46">
        <v>14090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356498</v>
      </c>
      <c r="N25" s="46">
        <f t="shared" si="4"/>
        <v>652072</v>
      </c>
      <c r="O25" s="47">
        <f t="shared" si="1"/>
        <v>5.0643615492749907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SUM(D27:D31)</f>
        <v>15192481</v>
      </c>
      <c r="E26" s="31">
        <f t="shared" si="8"/>
        <v>13528639</v>
      </c>
      <c r="F26" s="31">
        <f t="shared" si="8"/>
        <v>0</v>
      </c>
      <c r="G26" s="31">
        <f t="shared" si="8"/>
        <v>1723156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30444276</v>
      </c>
      <c r="O26" s="43">
        <f t="shared" si="1"/>
        <v>236.44754071623291</v>
      </c>
      <c r="P26" s="9"/>
    </row>
    <row r="27" spans="1:16">
      <c r="A27" s="12"/>
      <c r="B27" s="44">
        <v>571</v>
      </c>
      <c r="C27" s="20" t="s">
        <v>40</v>
      </c>
      <c r="D27" s="46">
        <v>9505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9505</v>
      </c>
      <c r="O27" s="47">
        <f t="shared" si="1"/>
        <v>7.3821229137056632E-2</v>
      </c>
      <c r="P27" s="9"/>
    </row>
    <row r="28" spans="1:16">
      <c r="A28" s="12"/>
      <c r="B28" s="44">
        <v>572</v>
      </c>
      <c r="C28" s="20" t="s">
        <v>68</v>
      </c>
      <c r="D28" s="46">
        <v>14264562</v>
      </c>
      <c r="E28" s="46">
        <v>165076</v>
      </c>
      <c r="F28" s="46">
        <v>0</v>
      </c>
      <c r="G28" s="46">
        <v>1636938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16066576</v>
      </c>
      <c r="O28" s="47">
        <f t="shared" si="1"/>
        <v>124.78215553329139</v>
      </c>
      <c r="P28" s="9"/>
    </row>
    <row r="29" spans="1:16">
      <c r="A29" s="12"/>
      <c r="B29" s="44">
        <v>575</v>
      </c>
      <c r="C29" s="20" t="s">
        <v>69</v>
      </c>
      <c r="D29" s="46">
        <v>413673</v>
      </c>
      <c r="E29" s="46">
        <v>223305</v>
      </c>
      <c r="F29" s="46">
        <v>0</v>
      </c>
      <c r="G29" s="46">
        <v>86218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723196</v>
      </c>
      <c r="O29" s="47">
        <f t="shared" si="1"/>
        <v>5.6167509339298061</v>
      </c>
      <c r="P29" s="9"/>
    </row>
    <row r="30" spans="1:16">
      <c r="A30" s="12"/>
      <c r="B30" s="44">
        <v>578</v>
      </c>
      <c r="C30" s="20" t="s">
        <v>43</v>
      </c>
      <c r="D30" s="46">
        <v>504741</v>
      </c>
      <c r="E30" s="46">
        <v>12990163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13494904</v>
      </c>
      <c r="O30" s="47">
        <f t="shared" si="1"/>
        <v>104.80908999122377</v>
      </c>
      <c r="P30" s="9"/>
    </row>
    <row r="31" spans="1:16">
      <c r="A31" s="12"/>
      <c r="B31" s="44">
        <v>579</v>
      </c>
      <c r="C31" s="20" t="s">
        <v>44</v>
      </c>
      <c r="D31" s="46">
        <v>0</v>
      </c>
      <c r="E31" s="46">
        <v>150095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150095</v>
      </c>
      <c r="O31" s="47">
        <f t="shared" si="1"/>
        <v>1.1657230286508695</v>
      </c>
      <c r="P31" s="9"/>
    </row>
    <row r="32" spans="1:16" ht="15.75">
      <c r="A32" s="28" t="s">
        <v>70</v>
      </c>
      <c r="B32" s="29"/>
      <c r="C32" s="30"/>
      <c r="D32" s="31">
        <f t="shared" ref="D32:M32" si="9">SUM(D33:D33)</f>
        <v>11470823</v>
      </c>
      <c r="E32" s="31">
        <f t="shared" si="9"/>
        <v>330448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63720</v>
      </c>
      <c r="J32" s="31">
        <f t="shared" si="9"/>
        <v>442230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4"/>
        <v>12307221</v>
      </c>
      <c r="O32" s="43">
        <f t="shared" si="1"/>
        <v>95.584869172161518</v>
      </c>
      <c r="P32" s="9"/>
    </row>
    <row r="33" spans="1:119" ht="15.75" thickBot="1">
      <c r="A33" s="12"/>
      <c r="B33" s="44">
        <v>581</v>
      </c>
      <c r="C33" s="20" t="s">
        <v>71</v>
      </c>
      <c r="D33" s="46">
        <v>11470823</v>
      </c>
      <c r="E33" s="46">
        <v>330448</v>
      </c>
      <c r="F33" s="46">
        <v>0</v>
      </c>
      <c r="G33" s="46">
        <v>0</v>
      </c>
      <c r="H33" s="46">
        <v>0</v>
      </c>
      <c r="I33" s="46">
        <v>63720</v>
      </c>
      <c r="J33" s="46">
        <v>442230</v>
      </c>
      <c r="K33" s="46">
        <v>0</v>
      </c>
      <c r="L33" s="46">
        <v>0</v>
      </c>
      <c r="M33" s="46">
        <v>0</v>
      </c>
      <c r="N33" s="46">
        <f t="shared" si="4"/>
        <v>12307221</v>
      </c>
      <c r="O33" s="47">
        <f t="shared" si="1"/>
        <v>95.584869172161518</v>
      </c>
      <c r="P33" s="9"/>
    </row>
    <row r="34" spans="1:119" ht="16.5" thickBot="1">
      <c r="A34" s="14" t="s">
        <v>10</v>
      </c>
      <c r="B34" s="23"/>
      <c r="C34" s="22"/>
      <c r="D34" s="15">
        <f>SUM(D5,D14,D19,D22,D24,D26,D32)</f>
        <v>128830982</v>
      </c>
      <c r="E34" s="15">
        <f t="shared" ref="E34:M34" si="10">SUM(E5,E14,E19,E22,E24,E26,E32)</f>
        <v>39047107</v>
      </c>
      <c r="F34" s="15">
        <f t="shared" si="10"/>
        <v>9989472</v>
      </c>
      <c r="G34" s="15">
        <f t="shared" si="10"/>
        <v>16925468</v>
      </c>
      <c r="H34" s="15">
        <f t="shared" si="10"/>
        <v>0</v>
      </c>
      <c r="I34" s="15">
        <f t="shared" si="10"/>
        <v>25597543</v>
      </c>
      <c r="J34" s="15">
        <f t="shared" si="10"/>
        <v>23454834</v>
      </c>
      <c r="K34" s="15">
        <f t="shared" si="10"/>
        <v>23751504</v>
      </c>
      <c r="L34" s="15">
        <f t="shared" si="10"/>
        <v>0</v>
      </c>
      <c r="M34" s="15">
        <f t="shared" si="10"/>
        <v>356498</v>
      </c>
      <c r="N34" s="15">
        <f t="shared" si="4"/>
        <v>267953408</v>
      </c>
      <c r="O34" s="37">
        <f t="shared" si="1"/>
        <v>2081.0783724380035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83</v>
      </c>
      <c r="M36" s="163"/>
      <c r="N36" s="163"/>
      <c r="O36" s="41">
        <v>128757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52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[Pages]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20875574</v>
      </c>
      <c r="E5" s="26">
        <f t="shared" si="0"/>
        <v>1105160</v>
      </c>
      <c r="F5" s="26">
        <f t="shared" si="0"/>
        <v>9950285</v>
      </c>
      <c r="G5" s="26">
        <f t="shared" si="0"/>
        <v>25799285</v>
      </c>
      <c r="H5" s="26">
        <f t="shared" si="0"/>
        <v>0</v>
      </c>
      <c r="I5" s="26">
        <f t="shared" si="0"/>
        <v>500000</v>
      </c>
      <c r="J5" s="26">
        <f t="shared" si="0"/>
        <v>21581529</v>
      </c>
      <c r="K5" s="26">
        <f t="shared" si="0"/>
        <v>19685040</v>
      </c>
      <c r="L5" s="26">
        <f t="shared" si="0"/>
        <v>0</v>
      </c>
      <c r="M5" s="26">
        <f t="shared" si="0"/>
        <v>0</v>
      </c>
      <c r="N5" s="27">
        <f>SUM(D5:M5)</f>
        <v>99496873</v>
      </c>
      <c r="O5" s="32">
        <f t="shared" ref="O5:O34" si="1">(N5/O$36)</f>
        <v>781.09665491713838</v>
      </c>
      <c r="P5" s="6"/>
    </row>
    <row r="6" spans="1:133">
      <c r="A6" s="12"/>
      <c r="B6" s="44">
        <v>511</v>
      </c>
      <c r="C6" s="20" t="s">
        <v>19</v>
      </c>
      <c r="D6" s="46">
        <v>331466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331466</v>
      </c>
      <c r="O6" s="47">
        <f t="shared" si="1"/>
        <v>2.6021620178833578</v>
      </c>
      <c r="P6" s="9"/>
    </row>
    <row r="7" spans="1:133">
      <c r="A7" s="12"/>
      <c r="B7" s="44">
        <v>512</v>
      </c>
      <c r="C7" s="20" t="s">
        <v>20</v>
      </c>
      <c r="D7" s="46">
        <v>1709872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1709872</v>
      </c>
      <c r="O7" s="47">
        <f t="shared" si="1"/>
        <v>13.423289187555444</v>
      </c>
      <c r="P7" s="9"/>
    </row>
    <row r="8" spans="1:133">
      <c r="A8" s="12"/>
      <c r="B8" s="44">
        <v>513</v>
      </c>
      <c r="C8" s="20" t="s">
        <v>21</v>
      </c>
      <c r="D8" s="46">
        <v>8881039</v>
      </c>
      <c r="E8" s="46">
        <v>0</v>
      </c>
      <c r="F8" s="46">
        <v>0</v>
      </c>
      <c r="G8" s="46">
        <v>562165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9443204</v>
      </c>
      <c r="O8" s="47">
        <f t="shared" si="1"/>
        <v>74.133536398677975</v>
      </c>
      <c r="P8" s="9"/>
    </row>
    <row r="9" spans="1:133">
      <c r="A9" s="12"/>
      <c r="B9" s="44">
        <v>514</v>
      </c>
      <c r="C9" s="20" t="s">
        <v>22</v>
      </c>
      <c r="D9" s="46">
        <v>1053218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1053218</v>
      </c>
      <c r="O9" s="47">
        <f t="shared" si="1"/>
        <v>8.2682503670092089</v>
      </c>
      <c r="P9" s="9"/>
    </row>
    <row r="10" spans="1:133">
      <c r="A10" s="12"/>
      <c r="B10" s="44">
        <v>515</v>
      </c>
      <c r="C10" s="20" t="s">
        <v>23</v>
      </c>
      <c r="D10" s="46">
        <v>1850550</v>
      </c>
      <c r="E10" s="46">
        <v>1105160</v>
      </c>
      <c r="F10" s="46">
        <v>0</v>
      </c>
      <c r="G10" s="46">
        <v>104353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3060063</v>
      </c>
      <c r="O10" s="47">
        <f t="shared" si="1"/>
        <v>24.022915505452147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9950285</v>
      </c>
      <c r="G11" s="46">
        <v>0</v>
      </c>
      <c r="H11" s="46">
        <v>0</v>
      </c>
      <c r="I11" s="46">
        <v>500000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10450285</v>
      </c>
      <c r="O11" s="47">
        <f t="shared" si="1"/>
        <v>82.039589891742096</v>
      </c>
      <c r="P11" s="9"/>
    </row>
    <row r="12" spans="1:133">
      <c r="A12" s="12"/>
      <c r="B12" s="44">
        <v>518</v>
      </c>
      <c r="C12" s="20" t="s">
        <v>25</v>
      </c>
      <c r="D12" s="46">
        <v>62500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19685040</v>
      </c>
      <c r="L12" s="46">
        <v>0</v>
      </c>
      <c r="M12" s="46">
        <v>0</v>
      </c>
      <c r="N12" s="46">
        <f t="shared" si="2"/>
        <v>19747540</v>
      </c>
      <c r="O12" s="47">
        <f t="shared" si="1"/>
        <v>155.02735886827705</v>
      </c>
      <c r="P12" s="9"/>
    </row>
    <row r="13" spans="1:133">
      <c r="A13" s="12"/>
      <c r="B13" s="44">
        <v>519</v>
      </c>
      <c r="C13" s="20" t="s">
        <v>64</v>
      </c>
      <c r="D13" s="46">
        <v>6986929</v>
      </c>
      <c r="E13" s="46">
        <v>0</v>
      </c>
      <c r="F13" s="46">
        <v>0</v>
      </c>
      <c r="G13" s="46">
        <v>25132767</v>
      </c>
      <c r="H13" s="46">
        <v>0</v>
      </c>
      <c r="I13" s="46">
        <v>0</v>
      </c>
      <c r="J13" s="46">
        <v>21581529</v>
      </c>
      <c r="K13" s="46">
        <v>0</v>
      </c>
      <c r="L13" s="46">
        <v>0</v>
      </c>
      <c r="M13" s="46">
        <v>0</v>
      </c>
      <c r="N13" s="46">
        <f t="shared" si="2"/>
        <v>53701225</v>
      </c>
      <c r="O13" s="47">
        <f t="shared" si="1"/>
        <v>421.57955268054104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65271002</v>
      </c>
      <c r="E14" s="31">
        <f t="shared" si="3"/>
        <v>20639860</v>
      </c>
      <c r="F14" s="31">
        <f t="shared" si="3"/>
        <v>0</v>
      </c>
      <c r="G14" s="31">
        <f t="shared" si="3"/>
        <v>5854140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4" si="4">SUM(D14:M14)</f>
        <v>91765002</v>
      </c>
      <c r="O14" s="43">
        <f t="shared" si="1"/>
        <v>720.3978772344384</v>
      </c>
      <c r="P14" s="10"/>
    </row>
    <row r="15" spans="1:133">
      <c r="A15" s="12"/>
      <c r="B15" s="44">
        <v>521</v>
      </c>
      <c r="C15" s="20" t="s">
        <v>28</v>
      </c>
      <c r="D15" s="46">
        <v>49449009</v>
      </c>
      <c r="E15" s="46">
        <v>488891</v>
      </c>
      <c r="F15" s="46">
        <v>0</v>
      </c>
      <c r="G15" s="46">
        <v>840093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50777993</v>
      </c>
      <c r="O15" s="47">
        <f t="shared" si="1"/>
        <v>398.63082406324332</v>
      </c>
      <c r="P15" s="9"/>
    </row>
    <row r="16" spans="1:133">
      <c r="A16" s="12"/>
      <c r="B16" s="44">
        <v>522</v>
      </c>
      <c r="C16" s="20" t="s">
        <v>29</v>
      </c>
      <c r="D16" s="46">
        <v>1443037</v>
      </c>
      <c r="E16" s="46">
        <v>20150969</v>
      </c>
      <c r="F16" s="46">
        <v>0</v>
      </c>
      <c r="G16" s="46">
        <v>5007307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26601313</v>
      </c>
      <c r="O16" s="47">
        <f t="shared" si="1"/>
        <v>208.83265950180953</v>
      </c>
      <c r="P16" s="9"/>
    </row>
    <row r="17" spans="1:16">
      <c r="A17" s="12"/>
      <c r="B17" s="44">
        <v>526</v>
      </c>
      <c r="C17" s="20" t="s">
        <v>30</v>
      </c>
      <c r="D17" s="46">
        <v>9789783</v>
      </c>
      <c r="E17" s="46">
        <v>0</v>
      </c>
      <c r="F17" s="46">
        <v>0</v>
      </c>
      <c r="G17" s="46">
        <v>6740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9796523</v>
      </c>
      <c r="O17" s="47">
        <f t="shared" si="1"/>
        <v>76.907254614110428</v>
      </c>
      <c r="P17" s="9"/>
    </row>
    <row r="18" spans="1:16">
      <c r="A18" s="12"/>
      <c r="B18" s="44">
        <v>529</v>
      </c>
      <c r="C18" s="20" t="s">
        <v>31</v>
      </c>
      <c r="D18" s="46">
        <v>4589173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4589173</v>
      </c>
      <c r="O18" s="47">
        <f t="shared" si="1"/>
        <v>36.027139055275121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SUM(D20:D21)</f>
        <v>44956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23237187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23282143</v>
      </c>
      <c r="O19" s="43">
        <f t="shared" si="1"/>
        <v>182.77563372873504</v>
      </c>
      <c r="P19" s="10"/>
    </row>
    <row r="20" spans="1:16">
      <c r="A20" s="12"/>
      <c r="B20" s="44">
        <v>534</v>
      </c>
      <c r="C20" s="20" t="s">
        <v>65</v>
      </c>
      <c r="D20" s="46">
        <v>44956</v>
      </c>
      <c r="E20" s="46">
        <v>0</v>
      </c>
      <c r="F20" s="46">
        <v>0</v>
      </c>
      <c r="G20" s="46">
        <v>0</v>
      </c>
      <c r="H20" s="46">
        <v>0</v>
      </c>
      <c r="I20" s="46">
        <v>4343534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4388490</v>
      </c>
      <c r="O20" s="47">
        <f t="shared" si="1"/>
        <v>34.451684317127359</v>
      </c>
      <c r="P20" s="9"/>
    </row>
    <row r="21" spans="1:16">
      <c r="A21" s="12"/>
      <c r="B21" s="44">
        <v>536</v>
      </c>
      <c r="C21" s="20" t="s">
        <v>66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18893653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18893653</v>
      </c>
      <c r="O21" s="47">
        <f t="shared" si="1"/>
        <v>148.32394941160769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SUM(D23:D23)</f>
        <v>4977098</v>
      </c>
      <c r="E22" s="31">
        <f t="shared" si="6"/>
        <v>600073</v>
      </c>
      <c r="F22" s="31">
        <f t="shared" si="6"/>
        <v>0</v>
      </c>
      <c r="G22" s="31">
        <f t="shared" si="6"/>
        <v>589226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6166397</v>
      </c>
      <c r="O22" s="43">
        <f t="shared" si="1"/>
        <v>48.409079847072952</v>
      </c>
      <c r="P22" s="10"/>
    </row>
    <row r="23" spans="1:16">
      <c r="A23" s="12"/>
      <c r="B23" s="44">
        <v>541</v>
      </c>
      <c r="C23" s="20" t="s">
        <v>67</v>
      </c>
      <c r="D23" s="46">
        <v>4977098</v>
      </c>
      <c r="E23" s="46">
        <v>600073</v>
      </c>
      <c r="F23" s="46">
        <v>0</v>
      </c>
      <c r="G23" s="46">
        <v>589226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6166397</v>
      </c>
      <c r="O23" s="47">
        <f t="shared" si="1"/>
        <v>48.409079847072952</v>
      </c>
      <c r="P23" s="9"/>
    </row>
    <row r="24" spans="1:16" ht="15.75">
      <c r="A24" s="28" t="s">
        <v>37</v>
      </c>
      <c r="B24" s="29"/>
      <c r="C24" s="30"/>
      <c r="D24" s="31">
        <f t="shared" ref="D24:M24" si="7">SUM(D25:D25)</f>
        <v>265838</v>
      </c>
      <c r="E24" s="31">
        <f t="shared" si="7"/>
        <v>0</v>
      </c>
      <c r="F24" s="31">
        <f t="shared" si="7"/>
        <v>0</v>
      </c>
      <c r="G24" s="31">
        <f t="shared" si="7"/>
        <v>7800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259772</v>
      </c>
      <c r="N24" s="31">
        <f t="shared" si="4"/>
        <v>533410</v>
      </c>
      <c r="O24" s="43">
        <f t="shared" si="1"/>
        <v>4.1875161915827324</v>
      </c>
      <c r="P24" s="10"/>
    </row>
    <row r="25" spans="1:16">
      <c r="A25" s="13"/>
      <c r="B25" s="45">
        <v>552</v>
      </c>
      <c r="C25" s="21" t="s">
        <v>38</v>
      </c>
      <c r="D25" s="46">
        <v>265838</v>
      </c>
      <c r="E25" s="46">
        <v>0</v>
      </c>
      <c r="F25" s="46">
        <v>0</v>
      </c>
      <c r="G25" s="46">
        <v>7800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259772</v>
      </c>
      <c r="N25" s="46">
        <f t="shared" si="4"/>
        <v>533410</v>
      </c>
      <c r="O25" s="47">
        <f t="shared" si="1"/>
        <v>4.1875161915827324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SUM(D27:D31)</f>
        <v>15983071</v>
      </c>
      <c r="E26" s="31">
        <f t="shared" si="8"/>
        <v>13160951</v>
      </c>
      <c r="F26" s="31">
        <f t="shared" si="8"/>
        <v>0</v>
      </c>
      <c r="G26" s="31">
        <f t="shared" si="8"/>
        <v>2154156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31298178</v>
      </c>
      <c r="O26" s="43">
        <f t="shared" si="1"/>
        <v>245.70523076439972</v>
      </c>
      <c r="P26" s="9"/>
    </row>
    <row r="27" spans="1:16">
      <c r="A27" s="12"/>
      <c r="B27" s="44">
        <v>571</v>
      </c>
      <c r="C27" s="20" t="s">
        <v>40</v>
      </c>
      <c r="D27" s="46">
        <v>7554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7554</v>
      </c>
      <c r="O27" s="47">
        <f t="shared" si="1"/>
        <v>5.930240773741767E-2</v>
      </c>
      <c r="P27" s="9"/>
    </row>
    <row r="28" spans="1:16">
      <c r="A28" s="12"/>
      <c r="B28" s="44">
        <v>572</v>
      </c>
      <c r="C28" s="20" t="s">
        <v>68</v>
      </c>
      <c r="D28" s="46">
        <v>14911738</v>
      </c>
      <c r="E28" s="46">
        <v>110445</v>
      </c>
      <c r="F28" s="46">
        <v>0</v>
      </c>
      <c r="G28" s="46">
        <v>2029195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17051378</v>
      </c>
      <c r="O28" s="47">
        <f t="shared" si="1"/>
        <v>133.8612351920616</v>
      </c>
      <c r="P28" s="9"/>
    </row>
    <row r="29" spans="1:16">
      <c r="A29" s="12"/>
      <c r="B29" s="44">
        <v>575</v>
      </c>
      <c r="C29" s="20" t="s">
        <v>69</v>
      </c>
      <c r="D29" s="46">
        <v>541512</v>
      </c>
      <c r="E29" s="46">
        <v>0</v>
      </c>
      <c r="F29" s="46">
        <v>0</v>
      </c>
      <c r="G29" s="46">
        <v>124961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666473</v>
      </c>
      <c r="O29" s="47">
        <f t="shared" si="1"/>
        <v>5.2321225300476524</v>
      </c>
      <c r="P29" s="9"/>
    </row>
    <row r="30" spans="1:16">
      <c r="A30" s="12"/>
      <c r="B30" s="44">
        <v>578</v>
      </c>
      <c r="C30" s="20" t="s">
        <v>43</v>
      </c>
      <c r="D30" s="46">
        <v>522267</v>
      </c>
      <c r="E30" s="46">
        <v>12742366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13264633</v>
      </c>
      <c r="O30" s="47">
        <f t="shared" si="1"/>
        <v>104.13352854821363</v>
      </c>
      <c r="P30" s="9"/>
    </row>
    <row r="31" spans="1:16">
      <c r="A31" s="12"/>
      <c r="B31" s="44">
        <v>579</v>
      </c>
      <c r="C31" s="20" t="s">
        <v>44</v>
      </c>
      <c r="D31" s="46">
        <v>0</v>
      </c>
      <c r="E31" s="46">
        <v>308140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308140</v>
      </c>
      <c r="O31" s="47">
        <f t="shared" si="1"/>
        <v>2.4190420863394069</v>
      </c>
      <c r="P31" s="9"/>
    </row>
    <row r="32" spans="1:16" ht="15.75">
      <c r="A32" s="28" t="s">
        <v>70</v>
      </c>
      <c r="B32" s="29"/>
      <c r="C32" s="30"/>
      <c r="D32" s="31">
        <f t="shared" ref="D32:M32" si="9">SUM(D33:D33)</f>
        <v>9447651</v>
      </c>
      <c r="E32" s="31">
        <f t="shared" si="9"/>
        <v>372605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70223</v>
      </c>
      <c r="J32" s="31">
        <f t="shared" si="9"/>
        <v>198740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4"/>
        <v>10089219</v>
      </c>
      <c r="O32" s="43">
        <f t="shared" si="1"/>
        <v>79.20505412895173</v>
      </c>
      <c r="P32" s="9"/>
    </row>
    <row r="33" spans="1:119" ht="15.75" thickBot="1">
      <c r="A33" s="12"/>
      <c r="B33" s="44">
        <v>581</v>
      </c>
      <c r="C33" s="20" t="s">
        <v>71</v>
      </c>
      <c r="D33" s="46">
        <v>9447651</v>
      </c>
      <c r="E33" s="46">
        <v>372605</v>
      </c>
      <c r="F33" s="46">
        <v>0</v>
      </c>
      <c r="G33" s="46">
        <v>0</v>
      </c>
      <c r="H33" s="46">
        <v>0</v>
      </c>
      <c r="I33" s="46">
        <v>70223</v>
      </c>
      <c r="J33" s="46">
        <v>198740</v>
      </c>
      <c r="K33" s="46">
        <v>0</v>
      </c>
      <c r="L33" s="46">
        <v>0</v>
      </c>
      <c r="M33" s="46">
        <v>0</v>
      </c>
      <c r="N33" s="46">
        <f t="shared" si="4"/>
        <v>10089219</v>
      </c>
      <c r="O33" s="47">
        <f t="shared" si="1"/>
        <v>79.20505412895173</v>
      </c>
      <c r="P33" s="9"/>
    </row>
    <row r="34" spans="1:119" ht="16.5" thickBot="1">
      <c r="A34" s="14" t="s">
        <v>10</v>
      </c>
      <c r="B34" s="23"/>
      <c r="C34" s="22"/>
      <c r="D34" s="15">
        <f>SUM(D5,D14,D19,D22,D24,D26,D32)</f>
        <v>116865190</v>
      </c>
      <c r="E34" s="15">
        <f t="shared" ref="E34:M34" si="10">SUM(E5,E14,E19,E22,E24,E26,E32)</f>
        <v>35878649</v>
      </c>
      <c r="F34" s="15">
        <f t="shared" si="10"/>
        <v>9950285</v>
      </c>
      <c r="G34" s="15">
        <f t="shared" si="10"/>
        <v>34404607</v>
      </c>
      <c r="H34" s="15">
        <f t="shared" si="10"/>
        <v>0</v>
      </c>
      <c r="I34" s="15">
        <f t="shared" si="10"/>
        <v>23807410</v>
      </c>
      <c r="J34" s="15">
        <f t="shared" si="10"/>
        <v>21780269</v>
      </c>
      <c r="K34" s="15">
        <f t="shared" si="10"/>
        <v>19685040</v>
      </c>
      <c r="L34" s="15">
        <f t="shared" si="10"/>
        <v>0</v>
      </c>
      <c r="M34" s="15">
        <f t="shared" si="10"/>
        <v>259772</v>
      </c>
      <c r="N34" s="15">
        <f t="shared" si="4"/>
        <v>262631222</v>
      </c>
      <c r="O34" s="37">
        <f t="shared" si="1"/>
        <v>2061.777046812319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81</v>
      </c>
      <c r="M36" s="163"/>
      <c r="N36" s="163"/>
      <c r="O36" s="41">
        <v>127381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52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17782344</v>
      </c>
      <c r="E5" s="26">
        <f t="shared" si="0"/>
        <v>971251</v>
      </c>
      <c r="F5" s="26">
        <f t="shared" si="0"/>
        <v>8476538</v>
      </c>
      <c r="G5" s="26">
        <f t="shared" si="0"/>
        <v>8844459</v>
      </c>
      <c r="H5" s="26">
        <f t="shared" si="0"/>
        <v>0</v>
      </c>
      <c r="I5" s="26">
        <f t="shared" si="0"/>
        <v>603116</v>
      </c>
      <c r="J5" s="26">
        <f t="shared" si="0"/>
        <v>21848722</v>
      </c>
      <c r="K5" s="26">
        <f t="shared" si="0"/>
        <v>16893891</v>
      </c>
      <c r="L5" s="26">
        <f t="shared" si="0"/>
        <v>0</v>
      </c>
      <c r="M5" s="26">
        <f t="shared" si="0"/>
        <v>0</v>
      </c>
      <c r="N5" s="27">
        <f>SUM(D5:M5)</f>
        <v>75420321</v>
      </c>
      <c r="O5" s="32">
        <f t="shared" ref="O5:O36" si="1">(N5/O$38)</f>
        <v>597.32244345181527</v>
      </c>
      <c r="P5" s="6"/>
    </row>
    <row r="6" spans="1:133">
      <c r="A6" s="12"/>
      <c r="B6" s="44">
        <v>511</v>
      </c>
      <c r="C6" s="20" t="s">
        <v>19</v>
      </c>
      <c r="D6" s="46">
        <v>305161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305161</v>
      </c>
      <c r="O6" s="47">
        <f t="shared" si="1"/>
        <v>2.4168488246847875</v>
      </c>
      <c r="P6" s="9"/>
    </row>
    <row r="7" spans="1:133">
      <c r="A7" s="12"/>
      <c r="B7" s="44">
        <v>512</v>
      </c>
      <c r="C7" s="20" t="s">
        <v>20</v>
      </c>
      <c r="D7" s="46">
        <v>1463583</v>
      </c>
      <c r="E7" s="46">
        <v>4139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1467722</v>
      </c>
      <c r="O7" s="47">
        <f t="shared" si="1"/>
        <v>11.62423176835836</v>
      </c>
      <c r="P7" s="9"/>
    </row>
    <row r="8" spans="1:133">
      <c r="A8" s="12"/>
      <c r="B8" s="44">
        <v>513</v>
      </c>
      <c r="C8" s="20" t="s">
        <v>21</v>
      </c>
      <c r="D8" s="46">
        <v>9036665</v>
      </c>
      <c r="E8" s="46">
        <v>0</v>
      </c>
      <c r="F8" s="46">
        <v>0</v>
      </c>
      <c r="G8" s="46">
        <v>1692400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10729065</v>
      </c>
      <c r="O8" s="47">
        <f t="shared" si="1"/>
        <v>84.973270290819229</v>
      </c>
      <c r="P8" s="9"/>
    </row>
    <row r="9" spans="1:133">
      <c r="A9" s="12"/>
      <c r="B9" s="44">
        <v>514</v>
      </c>
      <c r="C9" s="20" t="s">
        <v>22</v>
      </c>
      <c r="D9" s="46">
        <v>980013</v>
      </c>
      <c r="E9" s="46">
        <v>1500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981513</v>
      </c>
      <c r="O9" s="47">
        <f t="shared" si="1"/>
        <v>7.7734983843375787</v>
      </c>
      <c r="P9" s="9"/>
    </row>
    <row r="10" spans="1:133">
      <c r="A10" s="12"/>
      <c r="B10" s="44">
        <v>515</v>
      </c>
      <c r="C10" s="20" t="s">
        <v>23</v>
      </c>
      <c r="D10" s="46">
        <v>1815816</v>
      </c>
      <c r="E10" s="46">
        <v>965612</v>
      </c>
      <c r="F10" s="46">
        <v>0</v>
      </c>
      <c r="G10" s="46">
        <v>45275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2826703</v>
      </c>
      <c r="O10" s="47">
        <f t="shared" si="1"/>
        <v>22.387244186783249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8476538</v>
      </c>
      <c r="G11" s="46">
        <v>0</v>
      </c>
      <c r="H11" s="46">
        <v>0</v>
      </c>
      <c r="I11" s="46">
        <v>603116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9079654</v>
      </c>
      <c r="O11" s="47">
        <f t="shared" si="1"/>
        <v>71.910077298358999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16893891</v>
      </c>
      <c r="L12" s="46">
        <v>0</v>
      </c>
      <c r="M12" s="46">
        <v>0</v>
      </c>
      <c r="N12" s="46">
        <f t="shared" si="2"/>
        <v>16893891</v>
      </c>
      <c r="O12" s="47">
        <f t="shared" si="1"/>
        <v>133.79816099600836</v>
      </c>
      <c r="P12" s="9"/>
    </row>
    <row r="13" spans="1:133">
      <c r="A13" s="12"/>
      <c r="B13" s="44">
        <v>519</v>
      </c>
      <c r="C13" s="20" t="s">
        <v>64</v>
      </c>
      <c r="D13" s="46">
        <v>4181106</v>
      </c>
      <c r="E13" s="46">
        <v>0</v>
      </c>
      <c r="F13" s="46">
        <v>0</v>
      </c>
      <c r="G13" s="46">
        <v>7106784</v>
      </c>
      <c r="H13" s="46">
        <v>0</v>
      </c>
      <c r="I13" s="46">
        <v>0</v>
      </c>
      <c r="J13" s="46">
        <v>21848722</v>
      </c>
      <c r="K13" s="46">
        <v>0</v>
      </c>
      <c r="L13" s="46">
        <v>0</v>
      </c>
      <c r="M13" s="46">
        <v>0</v>
      </c>
      <c r="N13" s="46">
        <f t="shared" si="2"/>
        <v>33136612</v>
      </c>
      <c r="O13" s="47">
        <f t="shared" si="1"/>
        <v>262.43911170246469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62726140</v>
      </c>
      <c r="E14" s="31">
        <f t="shared" si="3"/>
        <v>19450100</v>
      </c>
      <c r="F14" s="31">
        <f t="shared" si="3"/>
        <v>0</v>
      </c>
      <c r="G14" s="31">
        <f t="shared" si="3"/>
        <v>3429022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6" si="4">SUM(D14:M14)</f>
        <v>85605262</v>
      </c>
      <c r="O14" s="43">
        <f t="shared" si="1"/>
        <v>677.98629854907176</v>
      </c>
      <c r="P14" s="10"/>
    </row>
    <row r="15" spans="1:133">
      <c r="A15" s="12"/>
      <c r="B15" s="44">
        <v>521</v>
      </c>
      <c r="C15" s="20" t="s">
        <v>28</v>
      </c>
      <c r="D15" s="46">
        <v>47493896</v>
      </c>
      <c r="E15" s="46">
        <v>491433</v>
      </c>
      <c r="F15" s="46">
        <v>0</v>
      </c>
      <c r="G15" s="46">
        <v>1261780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49247109</v>
      </c>
      <c r="O15" s="47">
        <f t="shared" si="1"/>
        <v>390.03285972248619</v>
      </c>
      <c r="P15" s="9"/>
    </row>
    <row r="16" spans="1:133">
      <c r="A16" s="12"/>
      <c r="B16" s="44">
        <v>522</v>
      </c>
      <c r="C16" s="20" t="s">
        <v>29</v>
      </c>
      <c r="D16" s="46">
        <v>1495869</v>
      </c>
      <c r="E16" s="46">
        <v>18958667</v>
      </c>
      <c r="F16" s="46">
        <v>0</v>
      </c>
      <c r="G16" s="46">
        <v>2163547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22618083</v>
      </c>
      <c r="O16" s="47">
        <f t="shared" si="1"/>
        <v>179.13326839003992</v>
      </c>
      <c r="P16" s="9"/>
    </row>
    <row r="17" spans="1:16">
      <c r="A17" s="12"/>
      <c r="B17" s="44">
        <v>526</v>
      </c>
      <c r="C17" s="20" t="s">
        <v>30</v>
      </c>
      <c r="D17" s="46">
        <v>9119389</v>
      </c>
      <c r="E17" s="46">
        <v>0</v>
      </c>
      <c r="F17" s="46">
        <v>0</v>
      </c>
      <c r="G17" s="46">
        <v>3695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9123084</v>
      </c>
      <c r="O17" s="47">
        <f t="shared" si="1"/>
        <v>72.254039156053977</v>
      </c>
      <c r="P17" s="9"/>
    </row>
    <row r="18" spans="1:16">
      <c r="A18" s="12"/>
      <c r="B18" s="44">
        <v>529</v>
      </c>
      <c r="C18" s="20" t="s">
        <v>31</v>
      </c>
      <c r="D18" s="46">
        <v>4616986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4616986</v>
      </c>
      <c r="O18" s="47">
        <f t="shared" si="1"/>
        <v>36.566131280491668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SUM(D20:D21)</f>
        <v>41157</v>
      </c>
      <c r="E19" s="31">
        <f t="shared" si="5"/>
        <v>0</v>
      </c>
      <c r="F19" s="31">
        <f t="shared" si="5"/>
        <v>0</v>
      </c>
      <c r="G19" s="31">
        <f t="shared" si="5"/>
        <v>19883</v>
      </c>
      <c r="H19" s="31">
        <f t="shared" si="5"/>
        <v>0</v>
      </c>
      <c r="I19" s="31">
        <f t="shared" si="5"/>
        <v>23970434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24031474</v>
      </c>
      <c r="O19" s="43">
        <f t="shared" si="1"/>
        <v>190.32720332002788</v>
      </c>
      <c r="P19" s="10"/>
    </row>
    <row r="20" spans="1:16">
      <c r="A20" s="12"/>
      <c r="B20" s="44">
        <v>534</v>
      </c>
      <c r="C20" s="20" t="s">
        <v>65</v>
      </c>
      <c r="D20" s="46">
        <v>41157</v>
      </c>
      <c r="E20" s="46">
        <v>0</v>
      </c>
      <c r="F20" s="46">
        <v>0</v>
      </c>
      <c r="G20" s="46">
        <v>19883</v>
      </c>
      <c r="H20" s="46">
        <v>0</v>
      </c>
      <c r="I20" s="46">
        <v>4327706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4388746</v>
      </c>
      <c r="O20" s="47">
        <f t="shared" si="1"/>
        <v>34.758490147627192</v>
      </c>
      <c r="P20" s="9"/>
    </row>
    <row r="21" spans="1:16">
      <c r="A21" s="12"/>
      <c r="B21" s="44">
        <v>536</v>
      </c>
      <c r="C21" s="20" t="s">
        <v>66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19642728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19642728</v>
      </c>
      <c r="O21" s="47">
        <f t="shared" si="1"/>
        <v>155.56871317240069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SUM(D23:D23)</f>
        <v>4869219</v>
      </c>
      <c r="E22" s="31">
        <f t="shared" si="6"/>
        <v>24587</v>
      </c>
      <c r="F22" s="31">
        <f t="shared" si="6"/>
        <v>0</v>
      </c>
      <c r="G22" s="31">
        <f t="shared" si="6"/>
        <v>1162120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6055926</v>
      </c>
      <c r="O22" s="43">
        <f t="shared" si="1"/>
        <v>47.962412088956469</v>
      </c>
      <c r="P22" s="10"/>
    </row>
    <row r="23" spans="1:16">
      <c r="A23" s="12"/>
      <c r="B23" s="44">
        <v>541</v>
      </c>
      <c r="C23" s="20" t="s">
        <v>67</v>
      </c>
      <c r="D23" s="46">
        <v>4869219</v>
      </c>
      <c r="E23" s="46">
        <v>24587</v>
      </c>
      <c r="F23" s="46">
        <v>0</v>
      </c>
      <c r="G23" s="46">
        <v>1162120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6055926</v>
      </c>
      <c r="O23" s="47">
        <f t="shared" si="1"/>
        <v>47.962412088956469</v>
      </c>
      <c r="P23" s="9"/>
    </row>
    <row r="24" spans="1:16" ht="15.75">
      <c r="A24" s="28" t="s">
        <v>37</v>
      </c>
      <c r="B24" s="29"/>
      <c r="C24" s="30"/>
      <c r="D24" s="31">
        <f t="shared" ref="D24:M24" si="7">SUM(D25:D25)</f>
        <v>264812</v>
      </c>
      <c r="E24" s="31">
        <f t="shared" si="7"/>
        <v>0</v>
      </c>
      <c r="F24" s="31">
        <f t="shared" si="7"/>
        <v>0</v>
      </c>
      <c r="G24" s="31">
        <f t="shared" si="7"/>
        <v>158162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220361</v>
      </c>
      <c r="N24" s="31">
        <f t="shared" si="4"/>
        <v>643335</v>
      </c>
      <c r="O24" s="43">
        <f t="shared" si="1"/>
        <v>5.0951577646835204</v>
      </c>
      <c r="P24" s="10"/>
    </row>
    <row r="25" spans="1:16">
      <c r="A25" s="13"/>
      <c r="B25" s="45">
        <v>552</v>
      </c>
      <c r="C25" s="21" t="s">
        <v>38</v>
      </c>
      <c r="D25" s="46">
        <v>264812</v>
      </c>
      <c r="E25" s="46">
        <v>0</v>
      </c>
      <c r="F25" s="46">
        <v>0</v>
      </c>
      <c r="G25" s="46">
        <v>158162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220361</v>
      </c>
      <c r="N25" s="46">
        <f t="shared" si="4"/>
        <v>643335</v>
      </c>
      <c r="O25" s="47">
        <f t="shared" si="1"/>
        <v>5.0951577646835204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SUM(D27:D31)</f>
        <v>15227104</v>
      </c>
      <c r="E26" s="31">
        <f t="shared" si="8"/>
        <v>12342344</v>
      </c>
      <c r="F26" s="31">
        <f t="shared" si="8"/>
        <v>0</v>
      </c>
      <c r="G26" s="31">
        <f t="shared" si="8"/>
        <v>2844703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30414151</v>
      </c>
      <c r="O26" s="43">
        <f t="shared" si="1"/>
        <v>240.87745517328773</v>
      </c>
      <c r="P26" s="9"/>
    </row>
    <row r="27" spans="1:16">
      <c r="A27" s="12"/>
      <c r="B27" s="44">
        <v>571</v>
      </c>
      <c r="C27" s="20" t="s">
        <v>40</v>
      </c>
      <c r="D27" s="46">
        <v>4124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4124</v>
      </c>
      <c r="O27" s="47">
        <f t="shared" si="1"/>
        <v>3.2661724640435909E-2</v>
      </c>
      <c r="P27" s="9"/>
    </row>
    <row r="28" spans="1:16">
      <c r="A28" s="12"/>
      <c r="B28" s="44">
        <v>572</v>
      </c>
      <c r="C28" s="20" t="s">
        <v>68</v>
      </c>
      <c r="D28" s="46">
        <v>14239971</v>
      </c>
      <c r="E28" s="46">
        <v>93665</v>
      </c>
      <c r="F28" s="46">
        <v>0</v>
      </c>
      <c r="G28" s="46">
        <v>2615815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16949451</v>
      </c>
      <c r="O28" s="47">
        <f t="shared" si="1"/>
        <v>134.23819140847746</v>
      </c>
      <c r="P28" s="9"/>
    </row>
    <row r="29" spans="1:16">
      <c r="A29" s="12"/>
      <c r="B29" s="44">
        <v>575</v>
      </c>
      <c r="C29" s="20" t="s">
        <v>69</v>
      </c>
      <c r="D29" s="46">
        <v>517021</v>
      </c>
      <c r="E29" s="46">
        <v>0</v>
      </c>
      <c r="F29" s="46">
        <v>0</v>
      </c>
      <c r="G29" s="46">
        <v>228888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745909</v>
      </c>
      <c r="O29" s="47">
        <f t="shared" si="1"/>
        <v>5.9075350060191347</v>
      </c>
      <c r="P29" s="9"/>
    </row>
    <row r="30" spans="1:16">
      <c r="A30" s="12"/>
      <c r="B30" s="44">
        <v>578</v>
      </c>
      <c r="C30" s="20" t="s">
        <v>43</v>
      </c>
      <c r="D30" s="46">
        <v>465988</v>
      </c>
      <c r="E30" s="46">
        <v>12160486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12626474</v>
      </c>
      <c r="O30" s="47">
        <f t="shared" si="1"/>
        <v>100.00058607362352</v>
      </c>
      <c r="P30" s="9"/>
    </row>
    <row r="31" spans="1:16">
      <c r="A31" s="12"/>
      <c r="B31" s="44">
        <v>579</v>
      </c>
      <c r="C31" s="20" t="s">
        <v>44</v>
      </c>
      <c r="D31" s="46">
        <v>0</v>
      </c>
      <c r="E31" s="46">
        <v>88193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88193</v>
      </c>
      <c r="O31" s="47">
        <f t="shared" si="1"/>
        <v>0.69848096052714947</v>
      </c>
      <c r="P31" s="9"/>
    </row>
    <row r="32" spans="1:16" ht="15.75">
      <c r="A32" s="28" t="s">
        <v>70</v>
      </c>
      <c r="B32" s="29"/>
      <c r="C32" s="30"/>
      <c r="D32" s="31">
        <f t="shared" ref="D32:M32" si="9">SUM(D33:D35)</f>
        <v>8636425</v>
      </c>
      <c r="E32" s="31">
        <f t="shared" si="9"/>
        <v>2359520</v>
      </c>
      <c r="F32" s="31">
        <f t="shared" si="9"/>
        <v>8737629</v>
      </c>
      <c r="G32" s="31">
        <f t="shared" si="9"/>
        <v>19725</v>
      </c>
      <c r="H32" s="31">
        <f t="shared" si="9"/>
        <v>0</v>
      </c>
      <c r="I32" s="31">
        <f t="shared" si="9"/>
        <v>277495</v>
      </c>
      <c r="J32" s="31">
        <f t="shared" si="9"/>
        <v>353701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4"/>
        <v>20384495</v>
      </c>
      <c r="O32" s="43">
        <f t="shared" si="1"/>
        <v>161.44344389533043</v>
      </c>
      <c r="P32" s="9"/>
    </row>
    <row r="33" spans="1:119">
      <c r="A33" s="12"/>
      <c r="B33" s="44">
        <v>581</v>
      </c>
      <c r="C33" s="20" t="s">
        <v>71</v>
      </c>
      <c r="D33" s="46">
        <v>8636425</v>
      </c>
      <c r="E33" s="46">
        <v>2358860</v>
      </c>
      <c r="F33" s="46">
        <v>1000000</v>
      </c>
      <c r="G33" s="46">
        <v>19725</v>
      </c>
      <c r="H33" s="46">
        <v>0</v>
      </c>
      <c r="I33" s="46">
        <v>277495</v>
      </c>
      <c r="J33" s="46">
        <v>353701</v>
      </c>
      <c r="K33" s="46">
        <v>0</v>
      </c>
      <c r="L33" s="46">
        <v>0</v>
      </c>
      <c r="M33" s="46">
        <v>0</v>
      </c>
      <c r="N33" s="46">
        <f t="shared" si="4"/>
        <v>12646206</v>
      </c>
      <c r="O33" s="47">
        <f t="shared" si="1"/>
        <v>100.15686181334347</v>
      </c>
      <c r="P33" s="9"/>
    </row>
    <row r="34" spans="1:119">
      <c r="A34" s="12"/>
      <c r="B34" s="44">
        <v>585</v>
      </c>
      <c r="C34" s="20" t="s">
        <v>59</v>
      </c>
      <c r="D34" s="46">
        <v>0</v>
      </c>
      <c r="E34" s="46">
        <v>0</v>
      </c>
      <c r="F34" s="46">
        <v>7737629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7737629</v>
      </c>
      <c r="O34" s="47">
        <f t="shared" si="1"/>
        <v>61.281354938858264</v>
      </c>
      <c r="P34" s="9"/>
    </row>
    <row r="35" spans="1:119" ht="15.75" thickBot="1">
      <c r="A35" s="12"/>
      <c r="B35" s="44">
        <v>590</v>
      </c>
      <c r="C35" s="20" t="s">
        <v>78</v>
      </c>
      <c r="D35" s="46">
        <v>0</v>
      </c>
      <c r="E35" s="46">
        <v>660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660</v>
      </c>
      <c r="O35" s="47">
        <f t="shared" si="1"/>
        <v>5.2271431286827598E-3</v>
      </c>
      <c r="P35" s="9"/>
    </row>
    <row r="36" spans="1:119" ht="16.5" thickBot="1">
      <c r="A36" s="14" t="s">
        <v>10</v>
      </c>
      <c r="B36" s="23"/>
      <c r="C36" s="22"/>
      <c r="D36" s="15">
        <f>SUM(D5,D14,D19,D22,D24,D26,D32)</f>
        <v>109547201</v>
      </c>
      <c r="E36" s="15">
        <f t="shared" ref="E36:M36" si="10">SUM(E5,E14,E19,E22,E24,E26,E32)</f>
        <v>35147802</v>
      </c>
      <c r="F36" s="15">
        <f t="shared" si="10"/>
        <v>17214167</v>
      </c>
      <c r="G36" s="15">
        <f t="shared" si="10"/>
        <v>16478074</v>
      </c>
      <c r="H36" s="15">
        <f t="shared" si="10"/>
        <v>0</v>
      </c>
      <c r="I36" s="15">
        <f t="shared" si="10"/>
        <v>24851045</v>
      </c>
      <c r="J36" s="15">
        <f t="shared" si="10"/>
        <v>22202423</v>
      </c>
      <c r="K36" s="15">
        <f t="shared" si="10"/>
        <v>16893891</v>
      </c>
      <c r="L36" s="15">
        <f t="shared" si="10"/>
        <v>0</v>
      </c>
      <c r="M36" s="15">
        <f t="shared" si="10"/>
        <v>220361</v>
      </c>
      <c r="N36" s="15">
        <f t="shared" si="4"/>
        <v>242554964</v>
      </c>
      <c r="O36" s="37">
        <f t="shared" si="1"/>
        <v>1921.014414243173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79</v>
      </c>
      <c r="M38" s="163"/>
      <c r="N38" s="163"/>
      <c r="O38" s="41">
        <v>126264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52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16501912</v>
      </c>
      <c r="E5" s="26">
        <f t="shared" si="0"/>
        <v>1338437</v>
      </c>
      <c r="F5" s="26">
        <f t="shared" si="0"/>
        <v>6679237</v>
      </c>
      <c r="G5" s="26">
        <f t="shared" si="0"/>
        <v>1364181</v>
      </c>
      <c r="H5" s="26">
        <f t="shared" si="0"/>
        <v>0</v>
      </c>
      <c r="I5" s="26">
        <f t="shared" si="0"/>
        <v>480929</v>
      </c>
      <c r="J5" s="26">
        <f t="shared" si="0"/>
        <v>20491872</v>
      </c>
      <c r="K5" s="26">
        <f t="shared" si="0"/>
        <v>18295296</v>
      </c>
      <c r="L5" s="26">
        <f t="shared" si="0"/>
        <v>0</v>
      </c>
      <c r="M5" s="26">
        <f t="shared" si="0"/>
        <v>0</v>
      </c>
      <c r="N5" s="27">
        <f>SUM(D5:M5)</f>
        <v>65151864</v>
      </c>
      <c r="O5" s="32">
        <f t="shared" ref="O5:O34" si="1">(N5/O$36)</f>
        <v>524.22606652612603</v>
      </c>
      <c r="P5" s="6"/>
    </row>
    <row r="6" spans="1:133">
      <c r="A6" s="12"/>
      <c r="B6" s="44">
        <v>511</v>
      </c>
      <c r="C6" s="20" t="s">
        <v>19</v>
      </c>
      <c r="D6" s="46">
        <v>318858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318858</v>
      </c>
      <c r="O6" s="47">
        <f t="shared" si="1"/>
        <v>2.5656008110587214</v>
      </c>
      <c r="P6" s="9"/>
    </row>
    <row r="7" spans="1:133">
      <c r="A7" s="12"/>
      <c r="B7" s="44">
        <v>512</v>
      </c>
      <c r="C7" s="20" t="s">
        <v>20</v>
      </c>
      <c r="D7" s="46">
        <v>1380002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1380002</v>
      </c>
      <c r="O7" s="47">
        <f t="shared" si="1"/>
        <v>11.103796205403839</v>
      </c>
      <c r="P7" s="9"/>
    </row>
    <row r="8" spans="1:133">
      <c r="A8" s="12"/>
      <c r="B8" s="44">
        <v>513</v>
      </c>
      <c r="C8" s="20" t="s">
        <v>21</v>
      </c>
      <c r="D8" s="46">
        <v>8287523</v>
      </c>
      <c r="E8" s="46">
        <v>0</v>
      </c>
      <c r="F8" s="46">
        <v>0</v>
      </c>
      <c r="G8" s="46">
        <v>107042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8394565</v>
      </c>
      <c r="O8" s="47">
        <f t="shared" si="1"/>
        <v>67.54449558262661</v>
      </c>
      <c r="P8" s="9"/>
    </row>
    <row r="9" spans="1:133">
      <c r="A9" s="12"/>
      <c r="B9" s="44">
        <v>514</v>
      </c>
      <c r="C9" s="20" t="s">
        <v>22</v>
      </c>
      <c r="D9" s="46">
        <v>913408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913408</v>
      </c>
      <c r="O9" s="47">
        <f t="shared" si="1"/>
        <v>7.3494794097294864</v>
      </c>
      <c r="P9" s="9"/>
    </row>
    <row r="10" spans="1:133">
      <c r="A10" s="12"/>
      <c r="B10" s="44">
        <v>515</v>
      </c>
      <c r="C10" s="20" t="s">
        <v>23</v>
      </c>
      <c r="D10" s="46">
        <v>1783705</v>
      </c>
      <c r="E10" s="46">
        <v>1338437</v>
      </c>
      <c r="F10" s="46">
        <v>0</v>
      </c>
      <c r="G10" s="46">
        <v>119695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3241837</v>
      </c>
      <c r="O10" s="47">
        <f t="shared" si="1"/>
        <v>26.084525514555608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6679237</v>
      </c>
      <c r="G11" s="46">
        <v>0</v>
      </c>
      <c r="H11" s="46">
        <v>0</v>
      </c>
      <c r="I11" s="46">
        <v>480929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7160166</v>
      </c>
      <c r="O11" s="47">
        <f t="shared" si="1"/>
        <v>57.612252779968138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18295296</v>
      </c>
      <c r="L12" s="46">
        <v>0</v>
      </c>
      <c r="M12" s="46">
        <v>0</v>
      </c>
      <c r="N12" s="46">
        <f t="shared" si="2"/>
        <v>18295296</v>
      </c>
      <c r="O12" s="47">
        <f t="shared" si="1"/>
        <v>147.20793035194154</v>
      </c>
      <c r="P12" s="9"/>
    </row>
    <row r="13" spans="1:133">
      <c r="A13" s="12"/>
      <c r="B13" s="44">
        <v>519</v>
      </c>
      <c r="C13" s="20" t="s">
        <v>64</v>
      </c>
      <c r="D13" s="46">
        <v>3818416</v>
      </c>
      <c r="E13" s="46">
        <v>0</v>
      </c>
      <c r="F13" s="46">
        <v>0</v>
      </c>
      <c r="G13" s="46">
        <v>1137444</v>
      </c>
      <c r="H13" s="46">
        <v>0</v>
      </c>
      <c r="I13" s="46">
        <v>0</v>
      </c>
      <c r="J13" s="46">
        <v>20491872</v>
      </c>
      <c r="K13" s="46">
        <v>0</v>
      </c>
      <c r="L13" s="46">
        <v>0</v>
      </c>
      <c r="M13" s="46">
        <v>0</v>
      </c>
      <c r="N13" s="46">
        <f t="shared" si="2"/>
        <v>25447732</v>
      </c>
      <c r="O13" s="47">
        <f t="shared" si="1"/>
        <v>204.75798587084211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60448608</v>
      </c>
      <c r="E14" s="31">
        <f t="shared" si="3"/>
        <v>19004774</v>
      </c>
      <c r="F14" s="31">
        <f t="shared" si="3"/>
        <v>0</v>
      </c>
      <c r="G14" s="31">
        <f t="shared" si="3"/>
        <v>3849065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4" si="4">SUM(D14:M14)</f>
        <v>83302447</v>
      </c>
      <c r="O14" s="43">
        <f t="shared" si="1"/>
        <v>670.26960460887335</v>
      </c>
      <c r="P14" s="10"/>
    </row>
    <row r="15" spans="1:133">
      <c r="A15" s="12"/>
      <c r="B15" s="44">
        <v>521</v>
      </c>
      <c r="C15" s="20" t="s">
        <v>28</v>
      </c>
      <c r="D15" s="46">
        <v>45691746</v>
      </c>
      <c r="E15" s="46">
        <v>591974</v>
      </c>
      <c r="F15" s="46">
        <v>0</v>
      </c>
      <c r="G15" s="46">
        <v>2216969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48500689</v>
      </c>
      <c r="O15" s="47">
        <f t="shared" si="1"/>
        <v>390.24709129238346</v>
      </c>
      <c r="P15" s="9"/>
    </row>
    <row r="16" spans="1:133">
      <c r="A16" s="12"/>
      <c r="B16" s="44">
        <v>522</v>
      </c>
      <c r="C16" s="20" t="s">
        <v>29</v>
      </c>
      <c r="D16" s="46">
        <v>1450194</v>
      </c>
      <c r="E16" s="46">
        <v>18412800</v>
      </c>
      <c r="F16" s="46">
        <v>0</v>
      </c>
      <c r="G16" s="46">
        <v>1632096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21495090</v>
      </c>
      <c r="O16" s="47">
        <f t="shared" si="1"/>
        <v>172.95416874527285</v>
      </c>
      <c r="P16" s="9"/>
    </row>
    <row r="17" spans="1:16">
      <c r="A17" s="12"/>
      <c r="B17" s="44">
        <v>526</v>
      </c>
      <c r="C17" s="20" t="s">
        <v>30</v>
      </c>
      <c r="D17" s="46">
        <v>8888491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8888491</v>
      </c>
      <c r="O17" s="47">
        <f t="shared" si="1"/>
        <v>71.518731594277526</v>
      </c>
      <c r="P17" s="9"/>
    </row>
    <row r="18" spans="1:16">
      <c r="A18" s="12"/>
      <c r="B18" s="44">
        <v>529</v>
      </c>
      <c r="C18" s="20" t="s">
        <v>31</v>
      </c>
      <c r="D18" s="46">
        <v>4418177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4418177</v>
      </c>
      <c r="O18" s="47">
        <f t="shared" si="1"/>
        <v>35.549612976939542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SUM(D20:D21)</f>
        <v>54497</v>
      </c>
      <c r="E19" s="31">
        <f t="shared" si="5"/>
        <v>0</v>
      </c>
      <c r="F19" s="31">
        <f t="shared" si="5"/>
        <v>0</v>
      </c>
      <c r="G19" s="31">
        <f t="shared" si="5"/>
        <v>8064</v>
      </c>
      <c r="H19" s="31">
        <f t="shared" si="5"/>
        <v>0</v>
      </c>
      <c r="I19" s="31">
        <f t="shared" si="5"/>
        <v>22253855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22316416</v>
      </c>
      <c r="O19" s="43">
        <f t="shared" si="1"/>
        <v>179.56273635763827</v>
      </c>
      <c r="P19" s="10"/>
    </row>
    <row r="20" spans="1:16">
      <c r="A20" s="12"/>
      <c r="B20" s="44">
        <v>534</v>
      </c>
      <c r="C20" s="20" t="s">
        <v>65</v>
      </c>
      <c r="D20" s="46">
        <v>54497</v>
      </c>
      <c r="E20" s="46">
        <v>0</v>
      </c>
      <c r="F20" s="46">
        <v>0</v>
      </c>
      <c r="G20" s="46">
        <v>8064</v>
      </c>
      <c r="H20" s="46">
        <v>0</v>
      </c>
      <c r="I20" s="46">
        <v>4190011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4252572</v>
      </c>
      <c r="O20" s="47">
        <f t="shared" si="1"/>
        <v>34.217119132295906</v>
      </c>
      <c r="P20" s="9"/>
    </row>
    <row r="21" spans="1:16">
      <c r="A21" s="12"/>
      <c r="B21" s="44">
        <v>536</v>
      </c>
      <c r="C21" s="20" t="s">
        <v>66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18063844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18063844</v>
      </c>
      <c r="O21" s="47">
        <f t="shared" si="1"/>
        <v>145.34561722534238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SUM(D23:D23)</f>
        <v>5049414</v>
      </c>
      <c r="E22" s="31">
        <f t="shared" si="6"/>
        <v>129291</v>
      </c>
      <c r="F22" s="31">
        <f t="shared" si="6"/>
        <v>0</v>
      </c>
      <c r="G22" s="31">
        <f t="shared" si="6"/>
        <v>299614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5478319</v>
      </c>
      <c r="O22" s="43">
        <f t="shared" si="1"/>
        <v>44.079746061376547</v>
      </c>
      <c r="P22" s="10"/>
    </row>
    <row r="23" spans="1:16">
      <c r="A23" s="12"/>
      <c r="B23" s="44">
        <v>541</v>
      </c>
      <c r="C23" s="20" t="s">
        <v>67</v>
      </c>
      <c r="D23" s="46">
        <v>5049414</v>
      </c>
      <c r="E23" s="46">
        <v>129291</v>
      </c>
      <c r="F23" s="46">
        <v>0</v>
      </c>
      <c r="G23" s="46">
        <v>299614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5478319</v>
      </c>
      <c r="O23" s="47">
        <f t="shared" si="1"/>
        <v>44.079746061376547</v>
      </c>
      <c r="P23" s="9"/>
    </row>
    <row r="24" spans="1:16" ht="15.75">
      <c r="A24" s="28" t="s">
        <v>37</v>
      </c>
      <c r="B24" s="29"/>
      <c r="C24" s="30"/>
      <c r="D24" s="31">
        <f t="shared" ref="D24:M24" si="7">SUM(D25:D25)</f>
        <v>168230</v>
      </c>
      <c r="E24" s="31">
        <f t="shared" si="7"/>
        <v>0</v>
      </c>
      <c r="F24" s="31">
        <f t="shared" si="7"/>
        <v>0</v>
      </c>
      <c r="G24" s="31">
        <f t="shared" si="7"/>
        <v>3346663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299124</v>
      </c>
      <c r="N24" s="31">
        <f t="shared" si="4"/>
        <v>3814017</v>
      </c>
      <c r="O24" s="43">
        <f t="shared" si="1"/>
        <v>30.688410228351653</v>
      </c>
      <c r="P24" s="10"/>
    </row>
    <row r="25" spans="1:16">
      <c r="A25" s="13"/>
      <c r="B25" s="45">
        <v>552</v>
      </c>
      <c r="C25" s="21" t="s">
        <v>38</v>
      </c>
      <c r="D25" s="46">
        <v>168230</v>
      </c>
      <c r="E25" s="46">
        <v>0</v>
      </c>
      <c r="F25" s="46">
        <v>0</v>
      </c>
      <c r="G25" s="46">
        <v>3346663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299124</v>
      </c>
      <c r="N25" s="46">
        <f t="shared" si="4"/>
        <v>3814017</v>
      </c>
      <c r="O25" s="47">
        <f t="shared" si="1"/>
        <v>30.688410228351653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SUM(D27:D31)</f>
        <v>15429644</v>
      </c>
      <c r="E26" s="31">
        <f t="shared" si="8"/>
        <v>12134244</v>
      </c>
      <c r="F26" s="31">
        <f t="shared" si="8"/>
        <v>0</v>
      </c>
      <c r="G26" s="31">
        <f t="shared" si="8"/>
        <v>736765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28300653</v>
      </c>
      <c r="O26" s="43">
        <f t="shared" si="1"/>
        <v>227.71320867060396</v>
      </c>
      <c r="P26" s="9"/>
    </row>
    <row r="27" spans="1:16">
      <c r="A27" s="12"/>
      <c r="B27" s="44">
        <v>571</v>
      </c>
      <c r="C27" s="20" t="s">
        <v>40</v>
      </c>
      <c r="D27" s="46">
        <v>9956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9956</v>
      </c>
      <c r="O27" s="47">
        <f t="shared" si="1"/>
        <v>8.0108141162839347E-2</v>
      </c>
      <c r="P27" s="9"/>
    </row>
    <row r="28" spans="1:16">
      <c r="A28" s="12"/>
      <c r="B28" s="44">
        <v>572</v>
      </c>
      <c r="C28" s="20" t="s">
        <v>68</v>
      </c>
      <c r="D28" s="46">
        <v>14203964</v>
      </c>
      <c r="E28" s="46">
        <v>89939</v>
      </c>
      <c r="F28" s="46">
        <v>0</v>
      </c>
      <c r="G28" s="46">
        <v>736765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15030668</v>
      </c>
      <c r="O28" s="47">
        <f t="shared" si="1"/>
        <v>120.94002349495503</v>
      </c>
      <c r="P28" s="9"/>
    </row>
    <row r="29" spans="1:16">
      <c r="A29" s="12"/>
      <c r="B29" s="44">
        <v>575</v>
      </c>
      <c r="C29" s="20" t="s">
        <v>69</v>
      </c>
      <c r="D29" s="46">
        <v>751352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751352</v>
      </c>
      <c r="O29" s="47">
        <f t="shared" si="1"/>
        <v>6.0455415908981189</v>
      </c>
      <c r="P29" s="9"/>
    </row>
    <row r="30" spans="1:16">
      <c r="A30" s="12"/>
      <c r="B30" s="44">
        <v>578</v>
      </c>
      <c r="C30" s="20" t="s">
        <v>43</v>
      </c>
      <c r="D30" s="46">
        <v>464372</v>
      </c>
      <c r="E30" s="46">
        <v>11901564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12365936</v>
      </c>
      <c r="O30" s="47">
        <f t="shared" si="1"/>
        <v>99.4990103152508</v>
      </c>
      <c r="P30" s="9"/>
    </row>
    <row r="31" spans="1:16">
      <c r="A31" s="12"/>
      <c r="B31" s="44">
        <v>579</v>
      </c>
      <c r="C31" s="20" t="s">
        <v>44</v>
      </c>
      <c r="D31" s="46">
        <v>0</v>
      </c>
      <c r="E31" s="46">
        <v>142741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142741</v>
      </c>
      <c r="O31" s="47">
        <f t="shared" si="1"/>
        <v>1.1485251283371687</v>
      </c>
      <c r="P31" s="9"/>
    </row>
    <row r="32" spans="1:16" ht="15.75">
      <c r="A32" s="28" t="s">
        <v>70</v>
      </c>
      <c r="B32" s="29"/>
      <c r="C32" s="30"/>
      <c r="D32" s="31">
        <f t="shared" ref="D32:M32" si="9">SUM(D33:D33)</f>
        <v>6460482</v>
      </c>
      <c r="E32" s="31">
        <f t="shared" si="9"/>
        <v>1048360</v>
      </c>
      <c r="F32" s="31">
        <f t="shared" si="9"/>
        <v>0</v>
      </c>
      <c r="G32" s="31">
        <f t="shared" si="9"/>
        <v>9025274</v>
      </c>
      <c r="H32" s="31">
        <f t="shared" si="9"/>
        <v>0</v>
      </c>
      <c r="I32" s="31">
        <f t="shared" si="9"/>
        <v>86000</v>
      </c>
      <c r="J32" s="31">
        <f t="shared" si="9"/>
        <v>297000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4"/>
        <v>16917116</v>
      </c>
      <c r="O32" s="43">
        <f t="shared" si="1"/>
        <v>136.11879435477383</v>
      </c>
      <c r="P32" s="9"/>
    </row>
    <row r="33" spans="1:119" ht="15.75" thickBot="1">
      <c r="A33" s="12"/>
      <c r="B33" s="44">
        <v>581</v>
      </c>
      <c r="C33" s="20" t="s">
        <v>71</v>
      </c>
      <c r="D33" s="46">
        <v>6460482</v>
      </c>
      <c r="E33" s="46">
        <v>1048360</v>
      </c>
      <c r="F33" s="46">
        <v>0</v>
      </c>
      <c r="G33" s="46">
        <v>9025274</v>
      </c>
      <c r="H33" s="46">
        <v>0</v>
      </c>
      <c r="I33" s="46">
        <v>86000</v>
      </c>
      <c r="J33" s="46">
        <v>297000</v>
      </c>
      <c r="K33" s="46">
        <v>0</v>
      </c>
      <c r="L33" s="46">
        <v>0</v>
      </c>
      <c r="M33" s="46">
        <v>0</v>
      </c>
      <c r="N33" s="46">
        <f t="shared" si="4"/>
        <v>16917116</v>
      </c>
      <c r="O33" s="47">
        <f t="shared" si="1"/>
        <v>136.11879435477383</v>
      </c>
      <c r="P33" s="9"/>
    </row>
    <row r="34" spans="1:119" ht="16.5" thickBot="1">
      <c r="A34" s="14" t="s">
        <v>10</v>
      </c>
      <c r="B34" s="23"/>
      <c r="C34" s="22"/>
      <c r="D34" s="15">
        <f>SUM(D5,D14,D19,D22,D24,D26,D32)</f>
        <v>104112787</v>
      </c>
      <c r="E34" s="15">
        <f t="shared" ref="E34:M34" si="10">SUM(E5,E14,E19,E22,E24,E26,E32)</f>
        <v>33655106</v>
      </c>
      <c r="F34" s="15">
        <f t="shared" si="10"/>
        <v>6679237</v>
      </c>
      <c r="G34" s="15">
        <f t="shared" si="10"/>
        <v>18629626</v>
      </c>
      <c r="H34" s="15">
        <f t="shared" si="10"/>
        <v>0</v>
      </c>
      <c r="I34" s="15">
        <f t="shared" si="10"/>
        <v>22820784</v>
      </c>
      <c r="J34" s="15">
        <f t="shared" si="10"/>
        <v>20788872</v>
      </c>
      <c r="K34" s="15">
        <f t="shared" si="10"/>
        <v>18295296</v>
      </c>
      <c r="L34" s="15">
        <f t="shared" si="10"/>
        <v>0</v>
      </c>
      <c r="M34" s="15">
        <f t="shared" si="10"/>
        <v>299124</v>
      </c>
      <c r="N34" s="15">
        <f t="shared" si="4"/>
        <v>225280832</v>
      </c>
      <c r="O34" s="37">
        <f t="shared" si="1"/>
        <v>1812.6585668077437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74</v>
      </c>
      <c r="M36" s="163"/>
      <c r="N36" s="163"/>
      <c r="O36" s="41">
        <v>124282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52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2024-11-15T19:45:13Z</cp:lastPrinted>
  <dcterms:created xsi:type="dcterms:W3CDTF">2000-08-31T21:26:31Z</dcterms:created>
  <dcterms:modified xsi:type="dcterms:W3CDTF">2024-11-15T19:45:23Z</dcterms:modified>
</cp:coreProperties>
</file>