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F88749BFA6AFD8D69A7BA687188CAC8E7E8F4D93" xr6:coauthVersionLast="47" xr6:coauthVersionMax="47" xr10:uidLastSave="{A74028CB-A245-4B36-93F4-1A05FED1BC9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'2007'!$A$1:$O$36</definedName>
    <definedName name="_xlnm.Print_Area" localSheetId="15">'2008'!$A$1:$O$34</definedName>
    <definedName name="_xlnm.Print_Area" localSheetId="14">'2009'!$A$1:$O$36</definedName>
    <definedName name="_xlnm.Print_Area" localSheetId="13">'2010'!$A$1:$O$36</definedName>
    <definedName name="_xlnm.Print_Area" localSheetId="12">'2011'!$A$1:$O$36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'2017'!$A$1:$O$36</definedName>
    <definedName name="_xlnm.Print_Area" localSheetId="5">'2018'!$A$1:$O$39</definedName>
    <definedName name="_xlnm.Print_Area" localSheetId="4">'2019'!$A$1:$O$38</definedName>
    <definedName name="_xlnm.Print_Area" localSheetId="3">'2020'!$A$1:$O$36</definedName>
    <definedName name="_xlnm.Print_Area" localSheetId="2">'2021'!$A$1:$P$38</definedName>
    <definedName name="_xlnm.Print_Area" localSheetId="1">'2022'!$A$1:$P$39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6" i="49"/>
  <c r="P26" i="49" s="1"/>
  <c r="O24" i="49"/>
  <c r="P24" i="49" s="1"/>
  <c r="O19" i="49"/>
  <c r="P19" i="49" s="1"/>
  <c r="O15" i="49"/>
  <c r="P15" i="49" s="1"/>
  <c r="O5" i="49"/>
  <c r="P5" i="49" s="1"/>
  <c r="O28" i="49"/>
  <c r="P28" i="49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35" i="48" s="1"/>
  <c r="H5" i="48"/>
  <c r="H35" i="48" s="1"/>
  <c r="G5" i="48"/>
  <c r="G35" i="48" s="1"/>
  <c r="F5" i="48"/>
  <c r="F35" i="48" s="1"/>
  <c r="E5" i="48"/>
  <c r="E35" i="48" s="1"/>
  <c r="D5" i="48"/>
  <c r="D35" i="48" s="1"/>
  <c r="O34" i="49" l="1"/>
  <c r="P34" i="49" s="1"/>
  <c r="J35" i="48"/>
  <c r="K35" i="48"/>
  <c r="M35" i="48"/>
  <c r="L35" i="48"/>
  <c r="N35" i="48"/>
  <c r="O32" i="48"/>
  <c r="P32" i="48" s="1"/>
  <c r="O29" i="48"/>
  <c r="P29" i="48" s="1"/>
  <c r="O26" i="48"/>
  <c r="P26" i="48" s="1"/>
  <c r="O19" i="48"/>
  <c r="P19" i="48" s="1"/>
  <c r="O15" i="48"/>
  <c r="P15" i="48" s="1"/>
  <c r="O5" i="48"/>
  <c r="P5" i="48" s="1"/>
  <c r="O24" i="48"/>
  <c r="P24" i="48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L34" i="47" s="1"/>
  <c r="K5" i="47"/>
  <c r="J5" i="47"/>
  <c r="I5" i="47"/>
  <c r="H5" i="47"/>
  <c r="G5" i="47"/>
  <c r="G34" i="47" s="1"/>
  <c r="F5" i="47"/>
  <c r="F34" i="47" s="1"/>
  <c r="E5" i="47"/>
  <c r="D5" i="47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/>
  <c r="M5" i="46"/>
  <c r="L5" i="46"/>
  <c r="K5" i="46"/>
  <c r="J5" i="46"/>
  <c r="J32" i="46" s="1"/>
  <c r="I5" i="46"/>
  <c r="I32" i="46" s="1"/>
  <c r="H5" i="46"/>
  <c r="H32" i="46" s="1"/>
  <c r="G5" i="46"/>
  <c r="F5" i="46"/>
  <c r="E5" i="46"/>
  <c r="D5" i="46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K34" i="45" s="1"/>
  <c r="J5" i="45"/>
  <c r="J34" i="45" s="1"/>
  <c r="I5" i="45"/>
  <c r="H5" i="45"/>
  <c r="G5" i="45"/>
  <c r="F5" i="45"/>
  <c r="E5" i="45"/>
  <c r="D5" i="45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M26" i="44"/>
  <c r="L26" i="44"/>
  <c r="K26" i="44"/>
  <c r="J26" i="44"/>
  <c r="I26" i="44"/>
  <c r="N26" i="44" s="1"/>
  <c r="O26" i="44" s="1"/>
  <c r="H26" i="44"/>
  <c r="G26" i="44"/>
  <c r="F26" i="44"/>
  <c r="E26" i="44"/>
  <c r="D26" i="44"/>
  <c r="N25" i="44"/>
  <c r="O25" i="44" s="1"/>
  <c r="M24" i="44"/>
  <c r="L24" i="44"/>
  <c r="K24" i="44"/>
  <c r="K35" i="44" s="1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/>
  <c r="N15" i="44"/>
  <c r="O15" i="44"/>
  <c r="M14" i="44"/>
  <c r="N14" i="44" s="1"/>
  <c r="O14" i="44" s="1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1" i="43"/>
  <c r="O31" i="43" s="1"/>
  <c r="N30" i="43"/>
  <c r="O30" i="43" s="1"/>
  <c r="M29" i="43"/>
  <c r="L29" i="43"/>
  <c r="K29" i="43"/>
  <c r="J29" i="43"/>
  <c r="I29" i="43"/>
  <c r="H29" i="43"/>
  <c r="N29" i="43" s="1"/>
  <c r="O29" i="43" s="1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30" i="42"/>
  <c r="O30" i="42" s="1"/>
  <c r="N29" i="42"/>
  <c r="O29" i="42" s="1"/>
  <c r="M28" i="42"/>
  <c r="L28" i="42"/>
  <c r="K28" i="42"/>
  <c r="J28" i="42"/>
  <c r="I28" i="42"/>
  <c r="H28" i="42"/>
  <c r="N28" i="42" s="1"/>
  <c r="O28" i="42" s="1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E31" i="42" s="1"/>
  <c r="D20" i="42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M12" i="42"/>
  <c r="N12" i="42" s="1"/>
  <c r="O12" i="42" s="1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L31" i="42" s="1"/>
  <c r="K5" i="42"/>
  <c r="K31" i="42" s="1"/>
  <c r="J5" i="42"/>
  <c r="I5" i="42"/>
  <c r="H5" i="42"/>
  <c r="G5" i="42"/>
  <c r="F5" i="42"/>
  <c r="E5" i="42"/>
  <c r="D5" i="42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H32" i="41" s="1"/>
  <c r="G5" i="41"/>
  <c r="G32" i="41" s="1"/>
  <c r="F5" i="41"/>
  <c r="F32" i="41" s="1"/>
  <c r="E5" i="41"/>
  <c r="D5" i="4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31" i="40" s="1"/>
  <c r="E5" i="40"/>
  <c r="D5" i="40"/>
  <c r="D5" i="38"/>
  <c r="E5" i="38"/>
  <c r="E30" i="38" s="1"/>
  <c r="F5" i="38"/>
  <c r="G5" i="38"/>
  <c r="H5" i="38"/>
  <c r="I5" i="38"/>
  <c r="J5" i="38"/>
  <c r="K5" i="38"/>
  <c r="L5" i="38"/>
  <c r="M5" i="38"/>
  <c r="N6" i="38"/>
  <c r="O6" i="38" s="1"/>
  <c r="N7" i="38"/>
  <c r="O7" i="38"/>
  <c r="N8" i="38"/>
  <c r="O8" i="38" s="1"/>
  <c r="N9" i="38"/>
  <c r="O9" i="38" s="1"/>
  <c r="N10" i="38"/>
  <c r="O10" i="38" s="1"/>
  <c r="N11" i="38"/>
  <c r="O11" i="38" s="1"/>
  <c r="D12" i="38"/>
  <c r="E12" i="38"/>
  <c r="F12" i="38"/>
  <c r="G12" i="38"/>
  <c r="H12" i="38"/>
  <c r="H30" i="38" s="1"/>
  <c r="I12" i="38"/>
  <c r="J12" i="38"/>
  <c r="K12" i="38"/>
  <c r="L12" i="38"/>
  <c r="M12" i="38"/>
  <c r="N13" i="38"/>
  <c r="O13" i="38" s="1"/>
  <c r="N14" i="38"/>
  <c r="O14" i="38" s="1"/>
  <c r="N15" i="38"/>
  <c r="O15" i="38" s="1"/>
  <c r="D16" i="38"/>
  <c r="E16" i="38"/>
  <c r="F16" i="38"/>
  <c r="G16" i="38"/>
  <c r="H16" i="38"/>
  <c r="I16" i="38"/>
  <c r="J16" i="38"/>
  <c r="K16" i="38"/>
  <c r="K30" i="38" s="1"/>
  <c r="L16" i="38"/>
  <c r="M16" i="38"/>
  <c r="M30" i="38" s="1"/>
  <c r="N17" i="38"/>
  <c r="O17" i="38" s="1"/>
  <c r="N18" i="38"/>
  <c r="O18" i="38" s="1"/>
  <c r="N19" i="38"/>
  <c r="O19" i="38" s="1"/>
  <c r="D20" i="38"/>
  <c r="E20" i="38"/>
  <c r="F20" i="38"/>
  <c r="G20" i="38"/>
  <c r="H20" i="38"/>
  <c r="I20" i="38"/>
  <c r="J20" i="38"/>
  <c r="K20" i="38"/>
  <c r="L20" i="38"/>
  <c r="M20" i="38"/>
  <c r="N21" i="38"/>
  <c r="O21" i="38" s="1"/>
  <c r="D22" i="38"/>
  <c r="E22" i="38"/>
  <c r="F22" i="38"/>
  <c r="N22" i="38" s="1"/>
  <c r="O22" i="38" s="1"/>
  <c r="G22" i="38"/>
  <c r="H22" i="38"/>
  <c r="I22" i="38"/>
  <c r="J22" i="38"/>
  <c r="K22" i="38"/>
  <c r="L22" i="38"/>
  <c r="M22" i="38"/>
  <c r="N23" i="38"/>
  <c r="O23" i="38" s="1"/>
  <c r="N24" i="38"/>
  <c r="O24" i="38"/>
  <c r="D25" i="38"/>
  <c r="E25" i="38"/>
  <c r="F25" i="38"/>
  <c r="G25" i="38"/>
  <c r="H25" i="38"/>
  <c r="I25" i="38"/>
  <c r="J25" i="38"/>
  <c r="K25" i="38"/>
  <c r="L25" i="38"/>
  <c r="M25" i="38"/>
  <c r="N26" i="38"/>
  <c r="O26" i="38"/>
  <c r="N27" i="38"/>
  <c r="O27" i="38" s="1"/>
  <c r="D28" i="38"/>
  <c r="E28" i="38"/>
  <c r="F28" i="38"/>
  <c r="G28" i="38"/>
  <c r="H28" i="38"/>
  <c r="I28" i="38"/>
  <c r="J28" i="38"/>
  <c r="K28" i="38"/>
  <c r="L28" i="38"/>
  <c r="M28" i="38"/>
  <c r="N29" i="38"/>
  <c r="O29" i="38" s="1"/>
  <c r="D5" i="33"/>
  <c r="E5" i="33"/>
  <c r="F5" i="33"/>
  <c r="G5" i="33"/>
  <c r="H5" i="33"/>
  <c r="I5" i="33"/>
  <c r="I32" i="33" s="1"/>
  <c r="J5" i="33"/>
  <c r="K5" i="33"/>
  <c r="L5" i="33"/>
  <c r="M5" i="33"/>
  <c r="N6" i="33"/>
  <c r="O6" i="33" s="1"/>
  <c r="N7" i="33"/>
  <c r="O7" i="33" s="1"/>
  <c r="N8" i="33"/>
  <c r="O8" i="33" s="1"/>
  <c r="N9" i="33"/>
  <c r="O9" i="33" s="1"/>
  <c r="N10" i="33"/>
  <c r="O10" i="33"/>
  <c r="N11" i="33"/>
  <c r="O11" i="33" s="1"/>
  <c r="D12" i="33"/>
  <c r="E12" i="33"/>
  <c r="F12" i="33"/>
  <c r="G12" i="33"/>
  <c r="H12" i="33"/>
  <c r="N12" i="33" s="1"/>
  <c r="O12" i="33" s="1"/>
  <c r="I12" i="33"/>
  <c r="J12" i="33"/>
  <c r="K12" i="33"/>
  <c r="L12" i="33"/>
  <c r="M12" i="33"/>
  <c r="N13" i="33"/>
  <c r="O13" i="33" s="1"/>
  <c r="N14" i="33"/>
  <c r="O14" i="33" s="1"/>
  <c r="N15" i="33"/>
  <c r="O15" i="33" s="1"/>
  <c r="D16" i="33"/>
  <c r="E16" i="33"/>
  <c r="F16" i="33"/>
  <c r="G16" i="33"/>
  <c r="H16" i="33"/>
  <c r="I16" i="33"/>
  <c r="N16" i="33" s="1"/>
  <c r="O16" i="33" s="1"/>
  <c r="J16" i="33"/>
  <c r="K16" i="33"/>
  <c r="L16" i="33"/>
  <c r="M16" i="33"/>
  <c r="N17" i="33"/>
  <c r="O17" i="33"/>
  <c r="N18" i="33"/>
  <c r="O18" i="33" s="1"/>
  <c r="N19" i="33"/>
  <c r="O19" i="33" s="1"/>
  <c r="D20" i="33"/>
  <c r="E20" i="33"/>
  <c r="F20" i="33"/>
  <c r="G20" i="33"/>
  <c r="H20" i="33"/>
  <c r="N20" i="33" s="1"/>
  <c r="O20" i="33" s="1"/>
  <c r="I20" i="33"/>
  <c r="J20" i="33"/>
  <c r="K20" i="33"/>
  <c r="L20" i="33"/>
  <c r="M20" i="33"/>
  <c r="N21" i="33"/>
  <c r="O21" i="33" s="1"/>
  <c r="D22" i="33"/>
  <c r="N22" i="33" s="1"/>
  <c r="O22" i="33" s="1"/>
  <c r="E22" i="33"/>
  <c r="F22" i="33"/>
  <c r="G22" i="33"/>
  <c r="H22" i="33"/>
  <c r="I22" i="33"/>
  <c r="J22" i="33"/>
  <c r="K22" i="33"/>
  <c r="L22" i="33"/>
  <c r="M22" i="33"/>
  <c r="N23" i="33"/>
  <c r="O23" i="33"/>
  <c r="N24" i="33"/>
  <c r="O24" i="33" s="1"/>
  <c r="D25" i="33"/>
  <c r="E25" i="33"/>
  <c r="F25" i="33"/>
  <c r="G25" i="33"/>
  <c r="H25" i="33"/>
  <c r="I25" i="33"/>
  <c r="J25" i="33"/>
  <c r="K25" i="33"/>
  <c r="L25" i="33"/>
  <c r="M25" i="33"/>
  <c r="N25" i="33" s="1"/>
  <c r="O25" i="33" s="1"/>
  <c r="N26" i="33"/>
  <c r="O26" i="33" s="1"/>
  <c r="N27" i="33"/>
  <c r="O27" i="33" s="1"/>
  <c r="D28" i="33"/>
  <c r="D32" i="33" s="1"/>
  <c r="E28" i="33"/>
  <c r="F28" i="33"/>
  <c r="G28" i="33"/>
  <c r="H28" i="33"/>
  <c r="I28" i="33"/>
  <c r="J28" i="33"/>
  <c r="K28" i="33"/>
  <c r="L28" i="33"/>
  <c r="M28" i="33"/>
  <c r="N29" i="33"/>
  <c r="O29" i="33" s="1"/>
  <c r="N30" i="33"/>
  <c r="O30" i="33" s="1"/>
  <c r="N31" i="33"/>
  <c r="O31" i="33" s="1"/>
  <c r="D5" i="34"/>
  <c r="E5" i="34"/>
  <c r="E32" i="34" s="1"/>
  <c r="F5" i="34"/>
  <c r="G5" i="34"/>
  <c r="G32" i="34" s="1"/>
  <c r="H5" i="34"/>
  <c r="H32" i="34" s="1"/>
  <c r="I5" i="34"/>
  <c r="I32" i="34" s="1"/>
  <c r="J5" i="34"/>
  <c r="J32" i="34" s="1"/>
  <c r="K5" i="34"/>
  <c r="K32" i="34" s="1"/>
  <c r="L5" i="34"/>
  <c r="M5" i="34"/>
  <c r="N6" i="34"/>
  <c r="O6" i="34" s="1"/>
  <c r="N7" i="34"/>
  <c r="O7" i="34"/>
  <c r="N8" i="34"/>
  <c r="O8" i="34" s="1"/>
  <c r="N9" i="34"/>
  <c r="O9" i="34" s="1"/>
  <c r="N10" i="34"/>
  <c r="O10" i="34"/>
  <c r="N11" i="34"/>
  <c r="O11" i="34" s="1"/>
  <c r="D12" i="34"/>
  <c r="E12" i="34"/>
  <c r="F12" i="34"/>
  <c r="G12" i="34"/>
  <c r="H12" i="34"/>
  <c r="I12" i="34"/>
  <c r="J12" i="34"/>
  <c r="K12" i="34"/>
  <c r="L12" i="34"/>
  <c r="L32" i="34" s="1"/>
  <c r="M12" i="34"/>
  <c r="N13" i="34"/>
  <c r="O13" i="34" s="1"/>
  <c r="N14" i="34"/>
  <c r="O14" i="34" s="1"/>
  <c r="N15" i="34"/>
  <c r="O15" i="34" s="1"/>
  <c r="D16" i="34"/>
  <c r="E16" i="34"/>
  <c r="N16" i="34" s="1"/>
  <c r="O16" i="34" s="1"/>
  <c r="F16" i="34"/>
  <c r="G16" i="34"/>
  <c r="H16" i="34"/>
  <c r="I16" i="34"/>
  <c r="J16" i="34"/>
  <c r="K16" i="34"/>
  <c r="L16" i="34"/>
  <c r="M16" i="34"/>
  <c r="N17" i="34"/>
  <c r="O17" i="34" s="1"/>
  <c r="N18" i="34"/>
  <c r="O18" i="34" s="1"/>
  <c r="N19" i="34"/>
  <c r="O19" i="34"/>
  <c r="D20" i="34"/>
  <c r="N20" i="34" s="1"/>
  <c r="O20" i="34" s="1"/>
  <c r="E20" i="34"/>
  <c r="F20" i="34"/>
  <c r="G20" i="34"/>
  <c r="H20" i="34"/>
  <c r="I20" i="34"/>
  <c r="J20" i="34"/>
  <c r="K20" i="34"/>
  <c r="L20" i="34"/>
  <c r="M20" i="34"/>
  <c r="N21" i="34"/>
  <c r="O21" i="34" s="1"/>
  <c r="D22" i="34"/>
  <c r="E22" i="34"/>
  <c r="F22" i="34"/>
  <c r="G22" i="34"/>
  <c r="H22" i="34"/>
  <c r="I22" i="34"/>
  <c r="J22" i="34"/>
  <c r="K22" i="34"/>
  <c r="L22" i="34"/>
  <c r="M22" i="34"/>
  <c r="N23" i="34"/>
  <c r="O23" i="34" s="1"/>
  <c r="N24" i="34"/>
  <c r="O24" i="34" s="1"/>
  <c r="D25" i="34"/>
  <c r="E25" i="34"/>
  <c r="F25" i="34"/>
  <c r="G25" i="34"/>
  <c r="H25" i="34"/>
  <c r="I25" i="34"/>
  <c r="J25" i="34"/>
  <c r="K25" i="34"/>
  <c r="L25" i="34"/>
  <c r="N25" i="34" s="1"/>
  <c r="O25" i="34" s="1"/>
  <c r="M25" i="34"/>
  <c r="N26" i="34"/>
  <c r="O26" i="34" s="1"/>
  <c r="N27" i="34"/>
  <c r="O27" i="34"/>
  <c r="D28" i="34"/>
  <c r="N28" i="34" s="1"/>
  <c r="O28" i="34" s="1"/>
  <c r="E28" i="34"/>
  <c r="F28" i="34"/>
  <c r="G28" i="34"/>
  <c r="H28" i="34"/>
  <c r="I28" i="34"/>
  <c r="J28" i="34"/>
  <c r="K28" i="34"/>
  <c r="L28" i="34"/>
  <c r="M28" i="34"/>
  <c r="N29" i="34"/>
  <c r="O29" i="34" s="1"/>
  <c r="N30" i="34"/>
  <c r="O30" i="34" s="1"/>
  <c r="N31" i="34"/>
  <c r="O31" i="34" s="1"/>
  <c r="D5" i="35"/>
  <c r="N5" i="35" s="1"/>
  <c r="O5" i="35" s="1"/>
  <c r="E5" i="35"/>
  <c r="F5" i="35"/>
  <c r="G5" i="35"/>
  <c r="H5" i="35"/>
  <c r="I5" i="35"/>
  <c r="I32" i="35" s="1"/>
  <c r="J5" i="35"/>
  <c r="K5" i="35"/>
  <c r="L5" i="35"/>
  <c r="M5" i="35"/>
  <c r="N6" i="35"/>
  <c r="O6" i="35"/>
  <c r="N7" i="35"/>
  <c r="O7" i="35" s="1"/>
  <c r="N8" i="35"/>
  <c r="O8" i="35" s="1"/>
  <c r="N9" i="35"/>
  <c r="O9" i="35" s="1"/>
  <c r="N10" i="35"/>
  <c r="O10" i="35"/>
  <c r="N11" i="35"/>
  <c r="O11" i="35" s="1"/>
  <c r="N12" i="35"/>
  <c r="O12" i="35" s="1"/>
  <c r="D13" i="35"/>
  <c r="E13" i="35"/>
  <c r="F13" i="35"/>
  <c r="G13" i="35"/>
  <c r="H13" i="35"/>
  <c r="I13" i="35"/>
  <c r="J13" i="35"/>
  <c r="K13" i="35"/>
  <c r="L13" i="35"/>
  <c r="M13" i="35"/>
  <c r="N14" i="35"/>
  <c r="O14" i="35" s="1"/>
  <c r="N15" i="35"/>
  <c r="O15" i="35"/>
  <c r="N16" i="35"/>
  <c r="O16" i="35" s="1"/>
  <c r="D17" i="35"/>
  <c r="E17" i="35"/>
  <c r="F17" i="35"/>
  <c r="G17" i="35"/>
  <c r="H17" i="35"/>
  <c r="I17" i="35"/>
  <c r="J17" i="35"/>
  <c r="K17" i="35"/>
  <c r="K32" i="35" s="1"/>
  <c r="L17" i="35"/>
  <c r="L32" i="35" s="1"/>
  <c r="M17" i="35"/>
  <c r="N18" i="35"/>
  <c r="O18" i="35"/>
  <c r="N19" i="35"/>
  <c r="O19" i="35" s="1"/>
  <c r="N20" i="35"/>
  <c r="O20" i="35"/>
  <c r="D21" i="35"/>
  <c r="E21" i="35"/>
  <c r="F21" i="35"/>
  <c r="G21" i="35"/>
  <c r="N21" i="35" s="1"/>
  <c r="O21" i="35" s="1"/>
  <c r="H21" i="35"/>
  <c r="I21" i="35"/>
  <c r="J21" i="35"/>
  <c r="K21" i="35"/>
  <c r="L21" i="35"/>
  <c r="M21" i="35"/>
  <c r="N22" i="35"/>
  <c r="O22" i="35"/>
  <c r="D23" i="35"/>
  <c r="E23" i="35"/>
  <c r="F23" i="35"/>
  <c r="N23" i="35" s="1"/>
  <c r="O23" i="35" s="1"/>
  <c r="G23" i="35"/>
  <c r="H23" i="35"/>
  <c r="I23" i="35"/>
  <c r="J23" i="35"/>
  <c r="K23" i="35"/>
  <c r="L23" i="35"/>
  <c r="M23" i="35"/>
  <c r="N24" i="35"/>
  <c r="O24" i="35" s="1"/>
  <c r="N25" i="35"/>
  <c r="O25" i="35" s="1"/>
  <c r="D26" i="35"/>
  <c r="E26" i="35"/>
  <c r="F26" i="35"/>
  <c r="G26" i="35"/>
  <c r="H26" i="35"/>
  <c r="I26" i="35"/>
  <c r="J26" i="35"/>
  <c r="K26" i="35"/>
  <c r="L26" i="35"/>
  <c r="M26" i="35"/>
  <c r="N27" i="35"/>
  <c r="O27" i="35"/>
  <c r="N28" i="35"/>
  <c r="O28" i="35" s="1"/>
  <c r="D29" i="35"/>
  <c r="D32" i="35" s="1"/>
  <c r="E29" i="35"/>
  <c r="F29" i="35"/>
  <c r="G29" i="35"/>
  <c r="H29" i="35"/>
  <c r="I29" i="35"/>
  <c r="J29" i="35"/>
  <c r="K29" i="35"/>
  <c r="L29" i="35"/>
  <c r="M29" i="35"/>
  <c r="N30" i="35"/>
  <c r="O30" i="35" s="1"/>
  <c r="N31" i="35"/>
  <c r="O31" i="35" s="1"/>
  <c r="D5" i="36"/>
  <c r="N5" i="36" s="1"/>
  <c r="O5" i="36" s="1"/>
  <c r="E5" i="36"/>
  <c r="E31" i="36" s="1"/>
  <c r="F5" i="36"/>
  <c r="G5" i="36"/>
  <c r="G31" i="36" s="1"/>
  <c r="H5" i="36"/>
  <c r="H31" i="36" s="1"/>
  <c r="I5" i="36"/>
  <c r="I31" i="36" s="1"/>
  <c r="J5" i="36"/>
  <c r="K5" i="36"/>
  <c r="L5" i="36"/>
  <c r="M5" i="36"/>
  <c r="N6" i="36"/>
  <c r="O6" i="36" s="1"/>
  <c r="N7" i="36"/>
  <c r="O7" i="36" s="1"/>
  <c r="N8" i="36"/>
  <c r="O8" i="36" s="1"/>
  <c r="N9" i="36"/>
  <c r="O9" i="36" s="1"/>
  <c r="N10" i="36"/>
  <c r="O10" i="36" s="1"/>
  <c r="N11" i="36"/>
  <c r="O11" i="36" s="1"/>
  <c r="D12" i="36"/>
  <c r="E12" i="36"/>
  <c r="F12" i="36"/>
  <c r="G12" i="36"/>
  <c r="H12" i="36"/>
  <c r="I12" i="36"/>
  <c r="J12" i="36"/>
  <c r="K12" i="36"/>
  <c r="K31" i="36" s="1"/>
  <c r="L12" i="36"/>
  <c r="N12" i="36" s="1"/>
  <c r="O12" i="36" s="1"/>
  <c r="M12" i="36"/>
  <c r="N13" i="36"/>
  <c r="O13" i="36" s="1"/>
  <c r="N14" i="36"/>
  <c r="O14" i="36" s="1"/>
  <c r="N15" i="36"/>
  <c r="O15" i="36" s="1"/>
  <c r="D16" i="36"/>
  <c r="E16" i="36"/>
  <c r="F16" i="36"/>
  <c r="G16" i="36"/>
  <c r="H16" i="36"/>
  <c r="I16" i="36"/>
  <c r="J16" i="36"/>
  <c r="K16" i="36"/>
  <c r="L16" i="36"/>
  <c r="M16" i="36"/>
  <c r="N17" i="36"/>
  <c r="O17" i="36" s="1"/>
  <c r="N18" i="36"/>
  <c r="O18" i="36" s="1"/>
  <c r="N19" i="36"/>
  <c r="O19" i="36" s="1"/>
  <c r="D20" i="36"/>
  <c r="E20" i="36"/>
  <c r="F20" i="36"/>
  <c r="F31" i="36" s="1"/>
  <c r="G20" i="36"/>
  <c r="H20" i="36"/>
  <c r="I20" i="36"/>
  <c r="J20" i="36"/>
  <c r="K20" i="36"/>
  <c r="L20" i="36"/>
  <c r="M20" i="36"/>
  <c r="N21" i="36"/>
  <c r="O21" i="36" s="1"/>
  <c r="D22" i="36"/>
  <c r="E22" i="36"/>
  <c r="F22" i="36"/>
  <c r="G22" i="36"/>
  <c r="H22" i="36"/>
  <c r="I22" i="36"/>
  <c r="J22" i="36"/>
  <c r="K22" i="36"/>
  <c r="L22" i="36"/>
  <c r="M22" i="36"/>
  <c r="N23" i="36"/>
  <c r="O23" i="36" s="1"/>
  <c r="N24" i="36"/>
  <c r="O24" i="36" s="1"/>
  <c r="D25" i="36"/>
  <c r="E25" i="36"/>
  <c r="F25" i="36"/>
  <c r="G25" i="36"/>
  <c r="H25" i="36"/>
  <c r="I25" i="36"/>
  <c r="J25" i="36"/>
  <c r="K25" i="36"/>
  <c r="L25" i="36"/>
  <c r="M25" i="36"/>
  <c r="N26" i="36"/>
  <c r="O26" i="36" s="1"/>
  <c r="N27" i="36"/>
  <c r="O27" i="36" s="1"/>
  <c r="D28" i="36"/>
  <c r="E28" i="36"/>
  <c r="F28" i="36"/>
  <c r="G28" i="36"/>
  <c r="H28" i="36"/>
  <c r="I28" i="36"/>
  <c r="J28" i="36"/>
  <c r="K28" i="36"/>
  <c r="L28" i="36"/>
  <c r="M28" i="36"/>
  <c r="N29" i="36"/>
  <c r="O29" i="36"/>
  <c r="N30" i="36"/>
  <c r="O30" i="36" s="1"/>
  <c r="D5" i="37"/>
  <c r="E5" i="37"/>
  <c r="F5" i="37"/>
  <c r="G5" i="37"/>
  <c r="H5" i="37"/>
  <c r="N5" i="37" s="1"/>
  <c r="O5" i="37" s="1"/>
  <c r="I5" i="37"/>
  <c r="J5" i="37"/>
  <c r="K5" i="37"/>
  <c r="K31" i="37" s="1"/>
  <c r="L5" i="37"/>
  <c r="L31" i="37" s="1"/>
  <c r="M5" i="37"/>
  <c r="N6" i="37"/>
  <c r="O6" i="37"/>
  <c r="N7" i="37"/>
  <c r="O7" i="37" s="1"/>
  <c r="N8" i="37"/>
  <c r="O8" i="37" s="1"/>
  <c r="N9" i="37"/>
  <c r="O9" i="37" s="1"/>
  <c r="N10" i="37"/>
  <c r="O10" i="37"/>
  <c r="N11" i="37"/>
  <c r="O11" i="37" s="1"/>
  <c r="D12" i="37"/>
  <c r="E12" i="37"/>
  <c r="F12" i="37"/>
  <c r="G12" i="37"/>
  <c r="H12" i="37"/>
  <c r="I12" i="37"/>
  <c r="J12" i="37"/>
  <c r="K12" i="37"/>
  <c r="L12" i="37"/>
  <c r="M12" i="37"/>
  <c r="N13" i="37"/>
  <c r="O13" i="37"/>
  <c r="N14" i="37"/>
  <c r="O14" i="37" s="1"/>
  <c r="N15" i="37"/>
  <c r="O15" i="37" s="1"/>
  <c r="D16" i="37"/>
  <c r="E16" i="37"/>
  <c r="F16" i="37"/>
  <c r="G16" i="37"/>
  <c r="H16" i="37"/>
  <c r="I16" i="37"/>
  <c r="J16" i="37"/>
  <c r="K16" i="37"/>
  <c r="L16" i="37"/>
  <c r="M16" i="37"/>
  <c r="N17" i="37"/>
  <c r="O17" i="37" s="1"/>
  <c r="N18" i="37"/>
  <c r="O18" i="37"/>
  <c r="N19" i="37"/>
  <c r="O19" i="37"/>
  <c r="D20" i="37"/>
  <c r="D31" i="37" s="1"/>
  <c r="E20" i="37"/>
  <c r="F20" i="37"/>
  <c r="G20" i="37"/>
  <c r="H20" i="37"/>
  <c r="I20" i="37"/>
  <c r="J20" i="37"/>
  <c r="K20" i="37"/>
  <c r="L20" i="37"/>
  <c r="M20" i="37"/>
  <c r="N21" i="37"/>
  <c r="O21" i="37"/>
  <c r="D22" i="37"/>
  <c r="E22" i="37"/>
  <c r="F22" i="37"/>
  <c r="G22" i="37"/>
  <c r="H22" i="37"/>
  <c r="I22" i="37"/>
  <c r="J22" i="37"/>
  <c r="K22" i="37"/>
  <c r="L22" i="37"/>
  <c r="M22" i="37"/>
  <c r="N23" i="37"/>
  <c r="O23" i="37" s="1"/>
  <c r="N24" i="37"/>
  <c r="O24" i="37" s="1"/>
  <c r="D25" i="37"/>
  <c r="E25" i="37"/>
  <c r="F25" i="37"/>
  <c r="G25" i="37"/>
  <c r="H25" i="37"/>
  <c r="I25" i="37"/>
  <c r="J25" i="37"/>
  <c r="K25" i="37"/>
  <c r="L25" i="37"/>
  <c r="M25" i="37"/>
  <c r="N26" i="37"/>
  <c r="O26" i="37" s="1"/>
  <c r="N27" i="37"/>
  <c r="O27" i="37" s="1"/>
  <c r="D28" i="37"/>
  <c r="E28" i="37"/>
  <c r="F28" i="37"/>
  <c r="G28" i="37"/>
  <c r="H28" i="37"/>
  <c r="I28" i="37"/>
  <c r="J28" i="37"/>
  <c r="K28" i="37"/>
  <c r="L28" i="37"/>
  <c r="M28" i="37"/>
  <c r="N29" i="37"/>
  <c r="O29" i="37" s="1"/>
  <c r="N30" i="37"/>
  <c r="O30" i="37" s="1"/>
  <c r="D5" i="39"/>
  <c r="E5" i="39"/>
  <c r="F5" i="39"/>
  <c r="G5" i="39"/>
  <c r="H5" i="39"/>
  <c r="I5" i="39"/>
  <c r="I31" i="39" s="1"/>
  <c r="J5" i="39"/>
  <c r="K5" i="39"/>
  <c r="K31" i="39" s="1"/>
  <c r="L5" i="39"/>
  <c r="L31" i="39" s="1"/>
  <c r="M5" i="39"/>
  <c r="N6" i="39"/>
  <c r="O6" i="39" s="1"/>
  <c r="N7" i="39"/>
  <c r="O7" i="39" s="1"/>
  <c r="N8" i="39"/>
  <c r="O8" i="39"/>
  <c r="N9" i="39"/>
  <c r="O9" i="39" s="1"/>
  <c r="N10" i="39"/>
  <c r="O10" i="39"/>
  <c r="N11" i="39"/>
  <c r="O11" i="39" s="1"/>
  <c r="D12" i="39"/>
  <c r="E12" i="39"/>
  <c r="F12" i="39"/>
  <c r="G12" i="39"/>
  <c r="H12" i="39"/>
  <c r="I12" i="39"/>
  <c r="J12" i="39"/>
  <c r="K12" i="39"/>
  <c r="L12" i="39"/>
  <c r="M12" i="39"/>
  <c r="M31" i="39" s="1"/>
  <c r="N13" i="39"/>
  <c r="O13" i="39" s="1"/>
  <c r="N14" i="39"/>
  <c r="O14" i="39" s="1"/>
  <c r="N15" i="39"/>
  <c r="O15" i="39" s="1"/>
  <c r="D16" i="39"/>
  <c r="E16" i="39"/>
  <c r="F16" i="39"/>
  <c r="G16" i="39"/>
  <c r="H16" i="39"/>
  <c r="I16" i="39"/>
  <c r="J16" i="39"/>
  <c r="K16" i="39"/>
  <c r="L16" i="39"/>
  <c r="M16" i="39"/>
  <c r="N17" i="39"/>
  <c r="O17" i="39" s="1"/>
  <c r="N18" i="39"/>
  <c r="O18" i="39" s="1"/>
  <c r="N19" i="39"/>
  <c r="O19" i="39"/>
  <c r="D20" i="39"/>
  <c r="E20" i="39"/>
  <c r="E31" i="39" s="1"/>
  <c r="F20" i="39"/>
  <c r="G20" i="39"/>
  <c r="G31" i="39" s="1"/>
  <c r="H20" i="39"/>
  <c r="I20" i="39"/>
  <c r="J20" i="39"/>
  <c r="K20" i="39"/>
  <c r="L20" i="39"/>
  <c r="M20" i="39"/>
  <c r="N21" i="39"/>
  <c r="O21" i="39"/>
  <c r="D22" i="39"/>
  <c r="E22" i="39"/>
  <c r="F22" i="39"/>
  <c r="G22" i="39"/>
  <c r="H22" i="39"/>
  <c r="I22" i="39"/>
  <c r="J22" i="39"/>
  <c r="K22" i="39"/>
  <c r="L22" i="39"/>
  <c r="M22" i="39"/>
  <c r="N23" i="39"/>
  <c r="O23" i="39"/>
  <c r="N24" i="39"/>
  <c r="O24" i="39" s="1"/>
  <c r="D25" i="39"/>
  <c r="E25" i="39"/>
  <c r="F25" i="39"/>
  <c r="G25" i="39"/>
  <c r="H25" i="39"/>
  <c r="I25" i="39"/>
  <c r="J25" i="39"/>
  <c r="K25" i="39"/>
  <c r="L25" i="39"/>
  <c r="M25" i="39"/>
  <c r="N26" i="39"/>
  <c r="O26" i="39" s="1"/>
  <c r="N27" i="39"/>
  <c r="O27" i="39" s="1"/>
  <c r="D28" i="39"/>
  <c r="N28" i="39" s="1"/>
  <c r="O28" i="39" s="1"/>
  <c r="E28" i="39"/>
  <c r="F28" i="39"/>
  <c r="G28" i="39"/>
  <c r="H28" i="39"/>
  <c r="I28" i="39"/>
  <c r="J28" i="39"/>
  <c r="K28" i="39"/>
  <c r="L28" i="39"/>
  <c r="M28" i="39"/>
  <c r="N29" i="39"/>
  <c r="O29" i="39" s="1"/>
  <c r="N30" i="39"/>
  <c r="O30" i="39"/>
  <c r="N16" i="37"/>
  <c r="O16" i="37" s="1"/>
  <c r="E32" i="35"/>
  <c r="M32" i="34"/>
  <c r="N5" i="43"/>
  <c r="O5" i="43"/>
  <c r="N5" i="44"/>
  <c r="O5" i="44" s="1"/>
  <c r="N31" i="45"/>
  <c r="O31" i="45" s="1"/>
  <c r="N30" i="46"/>
  <c r="O30" i="46" s="1"/>
  <c r="N13" i="46"/>
  <c r="O13" i="46" s="1"/>
  <c r="I34" i="45" l="1"/>
  <c r="O19" i="47"/>
  <c r="P19" i="47" s="1"/>
  <c r="N16" i="40"/>
  <c r="O16" i="40" s="1"/>
  <c r="N21" i="43"/>
  <c r="O21" i="43" s="1"/>
  <c r="O23" i="47"/>
  <c r="P23" i="47" s="1"/>
  <c r="N28" i="37"/>
  <c r="O28" i="37" s="1"/>
  <c r="N25" i="38"/>
  <c r="O25" i="38" s="1"/>
  <c r="N12" i="38"/>
  <c r="O12" i="38" s="1"/>
  <c r="E31" i="40"/>
  <c r="K32" i="41"/>
  <c r="M32" i="46"/>
  <c r="K34" i="47"/>
  <c r="D34" i="47"/>
  <c r="O34" i="47" s="1"/>
  <c r="P34" i="47" s="1"/>
  <c r="H31" i="39"/>
  <c r="F31" i="39"/>
  <c r="J31" i="37"/>
  <c r="J32" i="35"/>
  <c r="F32" i="33"/>
  <c r="E32" i="33"/>
  <c r="N32" i="33" s="1"/>
  <c r="O32" i="33" s="1"/>
  <c r="I30" i="38"/>
  <c r="L32" i="41"/>
  <c r="N20" i="41"/>
  <c r="O20" i="41" s="1"/>
  <c r="F31" i="37"/>
  <c r="I31" i="37"/>
  <c r="N26" i="35"/>
  <c r="O26" i="35" s="1"/>
  <c r="D32" i="34"/>
  <c r="J32" i="33"/>
  <c r="G31" i="40"/>
  <c r="M32" i="41"/>
  <c r="N25" i="41"/>
  <c r="O25" i="41" s="1"/>
  <c r="N32" i="44"/>
  <c r="O32" i="44" s="1"/>
  <c r="N22" i="40"/>
  <c r="O22" i="40" s="1"/>
  <c r="N18" i="46"/>
  <c r="O18" i="46" s="1"/>
  <c r="N25" i="45"/>
  <c r="O25" i="45" s="1"/>
  <c r="N34" i="47"/>
  <c r="M34" i="47"/>
  <c r="E31" i="37"/>
  <c r="N17" i="35"/>
  <c r="O17" i="35" s="1"/>
  <c r="G32" i="33"/>
  <c r="F32" i="43"/>
  <c r="F35" i="44"/>
  <c r="N5" i="41"/>
  <c r="O5" i="41" s="1"/>
  <c r="N5" i="40"/>
  <c r="O5" i="40" s="1"/>
  <c r="N16" i="42"/>
  <c r="O16" i="42" s="1"/>
  <c r="G32" i="43"/>
  <c r="H32" i="43"/>
  <c r="N17" i="43"/>
  <c r="O17" i="43" s="1"/>
  <c r="G35" i="44"/>
  <c r="N24" i="44"/>
  <c r="O24" i="44" s="1"/>
  <c r="N23" i="45"/>
  <c r="O23" i="45" s="1"/>
  <c r="N20" i="39"/>
  <c r="O20" i="39" s="1"/>
  <c r="K32" i="33"/>
  <c r="J31" i="39"/>
  <c r="M31" i="42"/>
  <c r="J30" i="38"/>
  <c r="K31" i="40"/>
  <c r="N25" i="40"/>
  <c r="O25" i="40" s="1"/>
  <c r="D35" i="44"/>
  <c r="N35" i="44" s="1"/>
  <c r="O35" i="44" s="1"/>
  <c r="M31" i="40"/>
  <c r="D31" i="42"/>
  <c r="N31" i="42" s="1"/>
  <c r="O31" i="42" s="1"/>
  <c r="N22" i="42"/>
  <c r="O22" i="42" s="1"/>
  <c r="N23" i="43"/>
  <c r="O23" i="43" s="1"/>
  <c r="H35" i="44"/>
  <c r="N28" i="45"/>
  <c r="O28" i="45" s="1"/>
  <c r="N22" i="46"/>
  <c r="O22" i="46" s="1"/>
  <c r="O28" i="47"/>
  <c r="P28" i="47" s="1"/>
  <c r="N5" i="39"/>
  <c r="O5" i="39" s="1"/>
  <c r="L30" i="38"/>
  <c r="H31" i="37"/>
  <c r="F30" i="38"/>
  <c r="N12" i="41"/>
  <c r="O12" i="41" s="1"/>
  <c r="F31" i="42"/>
  <c r="J32" i="43"/>
  <c r="J35" i="44"/>
  <c r="N27" i="46"/>
  <c r="O27" i="46" s="1"/>
  <c r="L32" i="46"/>
  <c r="O31" i="47"/>
  <c r="P31" i="47" s="1"/>
  <c r="H34" i="47"/>
  <c r="M31" i="37"/>
  <c r="N31" i="37" s="1"/>
  <c r="O31" i="37" s="1"/>
  <c r="K32" i="46"/>
  <c r="N32" i="46" s="1"/>
  <c r="O32" i="46" s="1"/>
  <c r="J32" i="41"/>
  <c r="E32" i="43"/>
  <c r="O14" i="47"/>
  <c r="P14" i="47" s="1"/>
  <c r="F32" i="35"/>
  <c r="J31" i="40"/>
  <c r="E35" i="44"/>
  <c r="N16" i="39"/>
  <c r="O16" i="39" s="1"/>
  <c r="G31" i="37"/>
  <c r="I32" i="43"/>
  <c r="I35" i="44"/>
  <c r="N25" i="37"/>
  <c r="O25" i="37" s="1"/>
  <c r="L31" i="36"/>
  <c r="N29" i="35"/>
  <c r="O29" i="35" s="1"/>
  <c r="G31" i="42"/>
  <c r="K32" i="43"/>
  <c r="N29" i="44"/>
  <c r="O29" i="44" s="1"/>
  <c r="E34" i="45"/>
  <c r="D34" i="45"/>
  <c r="D32" i="46"/>
  <c r="D30" i="38"/>
  <c r="N30" i="38" s="1"/>
  <c r="O30" i="38" s="1"/>
  <c r="I34" i="47"/>
  <c r="D31" i="40"/>
  <c r="N26" i="43"/>
  <c r="O26" i="43" s="1"/>
  <c r="H31" i="42"/>
  <c r="N12" i="39"/>
  <c r="O12" i="39" s="1"/>
  <c r="N20" i="40"/>
  <c r="O20" i="40" s="1"/>
  <c r="I32" i="41"/>
  <c r="N28" i="36"/>
  <c r="O28" i="36" s="1"/>
  <c r="M32" i="35"/>
  <c r="H32" i="33"/>
  <c r="M32" i="33"/>
  <c r="G30" i="38"/>
  <c r="N20" i="38"/>
  <c r="O20" i="38" s="1"/>
  <c r="N16" i="41"/>
  <c r="O16" i="41" s="1"/>
  <c r="N22" i="41"/>
  <c r="O22" i="41" s="1"/>
  <c r="L32" i="43"/>
  <c r="L35" i="44"/>
  <c r="F34" i="45"/>
  <c r="E32" i="46"/>
  <c r="N19" i="45"/>
  <c r="O19" i="45" s="1"/>
  <c r="N20" i="42"/>
  <c r="O20" i="42" s="1"/>
  <c r="J34" i="47"/>
  <c r="H31" i="40"/>
  <c r="N22" i="37"/>
  <c r="O22" i="37" s="1"/>
  <c r="N12" i="34"/>
  <c r="O12" i="34" s="1"/>
  <c r="N28" i="33"/>
  <c r="O28" i="33" s="1"/>
  <c r="N28" i="38"/>
  <c r="O28" i="38" s="1"/>
  <c r="N25" i="39"/>
  <c r="O25" i="39" s="1"/>
  <c r="N20" i="37"/>
  <c r="O20" i="37" s="1"/>
  <c r="F32" i="34"/>
  <c r="D32" i="41"/>
  <c r="N32" i="41" s="1"/>
  <c r="O32" i="41" s="1"/>
  <c r="I31" i="42"/>
  <c r="M32" i="43"/>
  <c r="M35" i="44"/>
  <c r="G34" i="45"/>
  <c r="L34" i="45"/>
  <c r="N34" i="45" s="1"/>
  <c r="O34" i="45" s="1"/>
  <c r="N25" i="42"/>
  <c r="O25" i="42" s="1"/>
  <c r="M34" i="45"/>
  <c r="N24" i="46"/>
  <c r="O24" i="46" s="1"/>
  <c r="N22" i="39"/>
  <c r="O22" i="39" s="1"/>
  <c r="N22" i="36"/>
  <c r="O22" i="36" s="1"/>
  <c r="J31" i="36"/>
  <c r="G32" i="35"/>
  <c r="N22" i="34"/>
  <c r="O22" i="34" s="1"/>
  <c r="I31" i="40"/>
  <c r="F32" i="46"/>
  <c r="L32" i="33"/>
  <c r="N19" i="44"/>
  <c r="O19" i="44" s="1"/>
  <c r="N25" i="36"/>
  <c r="O25" i="36" s="1"/>
  <c r="E32" i="41"/>
  <c r="J31" i="42"/>
  <c r="D32" i="43"/>
  <c r="N32" i="43" s="1"/>
  <c r="O32" i="43" s="1"/>
  <c r="H34" i="45"/>
  <c r="N14" i="45"/>
  <c r="O14" i="45" s="1"/>
  <c r="G32" i="46"/>
  <c r="E34" i="47"/>
  <c r="O35" i="48"/>
  <c r="P35" i="48" s="1"/>
  <c r="O5" i="47"/>
  <c r="P5" i="47" s="1"/>
  <c r="N16" i="36"/>
  <c r="O16" i="36" s="1"/>
  <c r="N5" i="34"/>
  <c r="O5" i="34" s="1"/>
  <c r="N5" i="38"/>
  <c r="O5" i="38" s="1"/>
  <c r="D31" i="36"/>
  <c r="N20" i="36"/>
  <c r="O20" i="36" s="1"/>
  <c r="H32" i="35"/>
  <c r="D31" i="39"/>
  <c r="N31" i="39" s="1"/>
  <c r="O31" i="39" s="1"/>
  <c r="N5" i="42"/>
  <c r="O5" i="42" s="1"/>
  <c r="N5" i="33"/>
  <c r="O5" i="33" s="1"/>
  <c r="N12" i="37"/>
  <c r="O12" i="37" s="1"/>
  <c r="N5" i="45"/>
  <c r="O5" i="45" s="1"/>
  <c r="M31" i="36"/>
  <c r="N13" i="35"/>
  <c r="O13" i="35" s="1"/>
  <c r="N16" i="38"/>
  <c r="O16" i="38" s="1"/>
  <c r="L31" i="40"/>
  <c r="N5" i="46"/>
  <c r="O5" i="46" s="1"/>
  <c r="N32" i="35" l="1"/>
  <c r="O32" i="35" s="1"/>
  <c r="N32" i="34"/>
  <c r="O32" i="34" s="1"/>
  <c r="N31" i="36"/>
  <c r="O31" i="36" s="1"/>
  <c r="N31" i="40"/>
  <c r="O31" i="40" s="1"/>
</calcChain>
</file>

<file path=xl/sharedStrings.xml><?xml version="1.0" encoding="utf-8"?>
<sst xmlns="http://schemas.openxmlformats.org/spreadsheetml/2006/main" count="824" uniqueCount="102">
  <si>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</si>
  <si>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</si>
  <si>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</si>
  <si>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</si>
  <si>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</si>
  <si>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</si>
  <si>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</si>
  <si>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</si>
  <si>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</si>
  <si>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</si>
  <si>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</si>
  <si>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</si>
  <si>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</si>
  <si>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</si>
  <si>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</si>
  <si>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</si>
  <si>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</si>
  <si>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</si>
  <si>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</si>
  <si>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</si>
  <si>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</si>
  <si>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</si>
  <si>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</si>
  <si>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</si>
  <si>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</si>
  <si>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</si>
  <si>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</si>
  <si>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</si>
  <si>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Emergency and Disaster Relief Services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</si>
  <si>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</si>
  <si>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</si>
  <si>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</si>
  <si>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</si>
  <si>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</si>
  <si>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</si>
  <si>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Economic Environment</t>
  </si>
  <si>
    <t>Housing and Urban Development</t>
  </si>
  <si>
    <t>Other Economic Environment</t>
  </si>
  <si>
    <t>Culture / Recreation</t>
  </si>
  <si>
    <t>Parks and Recreation</t>
  </si>
  <si>
    <t>Special Events</t>
  </si>
  <si>
    <t>Inter-Fund Group Transfers Out</t>
  </si>
  <si>
    <t>Installment Purchase Acquisitions</t>
  </si>
  <si>
    <t>Payment to Refunded Bond Escrow Agent</t>
  </si>
  <si>
    <t>Other Uses and Non-Operating</t>
  </si>
  <si>
    <t>2009 Municipal Population:</t>
  </si>
  <si>
    <t>Cocoa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</si>
  <si>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</si>
  <si>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</si>
  <si>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</si>
  <si>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</si>
  <si>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</si>
  <si>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Pension Benefits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</si>
  <si>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</si>
  <si>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</si>
  <si>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</si>
  <si>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</si>
  <si>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</si>
  <si>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</si>
  <si>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</si>
  <si>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</si>
  <si>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</si>
  <si>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</si>
  <si>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</si>
  <si>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</si>
  <si>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</si>
  <si>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</si>
  <si>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</si>
  <si>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</si>
  <si>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</si>
  <si>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</si>
  <si>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</si>
  <si>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</si>
  <si>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</si>
  <si>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</si>
  <si>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Other Physical Environment</t>
  </si>
  <si>
    <t>Special Recreation Facilities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</si>
  <si>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</si>
  <si>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</si>
  <si>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</si>
  <si>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</si>
  <si>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</si>
  <si>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Protective Inspections</t>
  </si>
  <si>
    <t>2017 Municipal Population:</t>
  </si>
  <si>
    <t>Local Fiscal Year Ended September 30, 2018</t>
  </si>
  <si>
    <t>Non-Operating Interest Expense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</si>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</sst>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D4A7-4418-4B82-89EB-729347113426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8794808</v>
      </c>
      <c r="E5" s="103">
        <f t="shared" ref="E5:N5" si="0">SUM(E6:E14)</f>
        <v>227860</v>
      </c>
      <c r="F5" s="103">
        <f t="shared" si="0"/>
        <v>1523977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1144499</v>
      </c>
      <c r="K5" s="103">
        <f t="shared" si="0"/>
        <v>6134623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17825767</v>
      </c>
      <c r="P5" s="105">
        <f>(O5/P$36)</f>
        <v>862.39801644895988</v>
      </c>
      <c r="Q5" s="106"/>
    </row>
    <row r="6" spans="1:134">
      <c r="A6" s="108"/>
      <c r="B6" s="109">
        <v>511</v>
      </c>
      <c r="C6" s="110" t="s">
        <v>19</v>
      </c>
      <c r="D6" s="111">
        <v>69436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69436</v>
      </c>
      <c r="P6" s="112">
        <f>(O6/P$36)</f>
        <v>3.3592646347363329</v>
      </c>
      <c r="Q6" s="113"/>
    </row>
    <row r="7" spans="1:134">
      <c r="A7" s="108"/>
      <c r="B7" s="109">
        <v>512</v>
      </c>
      <c r="C7" s="110" t="s">
        <v>20</v>
      </c>
      <c r="D7" s="111">
        <v>157335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157335</v>
      </c>
      <c r="P7" s="112">
        <f>(O7/P$36)</f>
        <v>7.6117561683599417</v>
      </c>
      <c r="Q7" s="113"/>
    </row>
    <row r="8" spans="1:134">
      <c r="A8" s="108"/>
      <c r="B8" s="109">
        <v>513</v>
      </c>
      <c r="C8" s="110" t="s">
        <v>21</v>
      </c>
      <c r="D8" s="111">
        <v>5010703</v>
      </c>
      <c r="E8" s="111">
        <v>35492</v>
      </c>
      <c r="F8" s="111">
        <v>41</v>
      </c>
      <c r="G8" s="111">
        <v>0</v>
      </c>
      <c r="H8" s="111">
        <v>0</v>
      </c>
      <c r="I8" s="111">
        <v>0</v>
      </c>
      <c r="J8" s="111">
        <v>1144499</v>
      </c>
      <c r="K8" s="111">
        <v>553692</v>
      </c>
      <c r="L8" s="111">
        <v>0</v>
      </c>
      <c r="M8" s="111">
        <v>0</v>
      </c>
      <c r="N8" s="111">
        <v>0</v>
      </c>
      <c r="O8" s="111">
        <f t="shared" si="1"/>
        <v>6744427</v>
      </c>
      <c r="P8" s="112">
        <f>(O8/P$36)</f>
        <v>326.29061441702953</v>
      </c>
      <c r="Q8" s="113"/>
    </row>
    <row r="9" spans="1:134">
      <c r="A9" s="108"/>
      <c r="B9" s="109">
        <v>514</v>
      </c>
      <c r="C9" s="110" t="s">
        <v>51</v>
      </c>
      <c r="D9" s="111">
        <v>402763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402763</v>
      </c>
      <c r="P9" s="112">
        <f>(O9/P$36)</f>
        <v>19.485389453313982</v>
      </c>
      <c r="Q9" s="113"/>
    </row>
    <row r="10" spans="1:134">
      <c r="A10" s="108"/>
      <c r="B10" s="109">
        <v>515</v>
      </c>
      <c r="C10" s="110" t="s">
        <v>22</v>
      </c>
      <c r="D10" s="111">
        <v>214147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214147</v>
      </c>
      <c r="P10" s="112">
        <f>(O10/P$36)</f>
        <v>10.360280599903241</v>
      </c>
      <c r="Q10" s="113"/>
    </row>
    <row r="11" spans="1:134">
      <c r="A11" s="108"/>
      <c r="B11" s="109">
        <v>516</v>
      </c>
      <c r="C11" s="110" t="s">
        <v>23</v>
      </c>
      <c r="D11" s="111">
        <v>889529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889529</v>
      </c>
      <c r="P11" s="112">
        <f>(O11/P$36)</f>
        <v>43.0347847121432</v>
      </c>
      <c r="Q11" s="113"/>
    </row>
    <row r="12" spans="1:134">
      <c r="A12" s="108"/>
      <c r="B12" s="109">
        <v>517</v>
      </c>
      <c r="C12" s="110" t="s">
        <v>59</v>
      </c>
      <c r="D12" s="111">
        <v>238907</v>
      </c>
      <c r="E12" s="111">
        <v>192368</v>
      </c>
      <c r="F12" s="111">
        <v>1523936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1955211</v>
      </c>
      <c r="P12" s="112">
        <f>(O12/P$36)</f>
        <v>94.591727140783746</v>
      </c>
      <c r="Q12" s="113"/>
    </row>
    <row r="13" spans="1:134">
      <c r="A13" s="108"/>
      <c r="B13" s="109">
        <v>518</v>
      </c>
      <c r="C13" s="110" t="s">
        <v>52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5580931</v>
      </c>
      <c r="L13" s="111">
        <v>0</v>
      </c>
      <c r="M13" s="111">
        <v>0</v>
      </c>
      <c r="N13" s="111">
        <v>0</v>
      </c>
      <c r="O13" s="111">
        <f t="shared" si="1"/>
        <v>5580931</v>
      </c>
      <c r="P13" s="112">
        <f>(O13/P$36)</f>
        <v>270.00149975810353</v>
      </c>
      <c r="Q13" s="113"/>
    </row>
    <row r="14" spans="1:134">
      <c r="A14" s="108"/>
      <c r="B14" s="109">
        <v>519</v>
      </c>
      <c r="C14" s="110" t="s">
        <v>24</v>
      </c>
      <c r="D14" s="111">
        <v>1811988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1811988</v>
      </c>
      <c r="P14" s="112">
        <f>(O14/P$36)</f>
        <v>87.662699564586362</v>
      </c>
      <c r="Q14" s="113"/>
    </row>
    <row r="15" spans="1:134" ht="15.75">
      <c r="A15" s="114" t="s">
        <v>25</v>
      </c>
      <c r="B15" s="115"/>
      <c r="C15" s="116"/>
      <c r="D15" s="117">
        <f>SUM(D16:D18)</f>
        <v>17679532</v>
      </c>
      <c r="E15" s="117">
        <f>SUM(E16:E18)</f>
        <v>1055122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0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18734654</v>
      </c>
      <c r="P15" s="119">
        <f>(O15/P$36)</f>
        <v>906.36932752781809</v>
      </c>
      <c r="Q15" s="120"/>
    </row>
    <row r="16" spans="1:134">
      <c r="A16" s="108"/>
      <c r="B16" s="109">
        <v>521</v>
      </c>
      <c r="C16" s="110" t="s">
        <v>26</v>
      </c>
      <c r="D16" s="111">
        <v>9870942</v>
      </c>
      <c r="E16" s="111">
        <v>418747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10289689</v>
      </c>
      <c r="P16" s="112">
        <f>(O16/P$36)</f>
        <v>497.80788582486696</v>
      </c>
      <c r="Q16" s="113"/>
    </row>
    <row r="17" spans="1:17">
      <c r="A17" s="108"/>
      <c r="B17" s="109">
        <v>522</v>
      </c>
      <c r="C17" s="110" t="s">
        <v>27</v>
      </c>
      <c r="D17" s="111">
        <v>7371144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8" si="2">SUM(D17:N17)</f>
        <v>7371144</v>
      </c>
      <c r="P17" s="112">
        <f>(O17/P$36)</f>
        <v>356.61074020319302</v>
      </c>
      <c r="Q17" s="113"/>
    </row>
    <row r="18" spans="1:17">
      <c r="A18" s="108"/>
      <c r="B18" s="109">
        <v>524</v>
      </c>
      <c r="C18" s="110" t="s">
        <v>82</v>
      </c>
      <c r="D18" s="111">
        <v>437446</v>
      </c>
      <c r="E18" s="111">
        <v>636375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1073821</v>
      </c>
      <c r="P18" s="112">
        <f>(O18/P$36)</f>
        <v>51.950701499758104</v>
      </c>
      <c r="Q18" s="113"/>
    </row>
    <row r="19" spans="1:17" ht="15.75">
      <c r="A19" s="114" t="s">
        <v>29</v>
      </c>
      <c r="B19" s="115"/>
      <c r="C19" s="116"/>
      <c r="D19" s="117">
        <f>SUM(D20:D23)</f>
        <v>3404413</v>
      </c>
      <c r="E19" s="117">
        <f>SUM(E20:E23)</f>
        <v>0</v>
      </c>
      <c r="F19" s="117">
        <f>SUM(F20:F23)</f>
        <v>0</v>
      </c>
      <c r="G19" s="117">
        <f>SUM(G20:G23)</f>
        <v>0</v>
      </c>
      <c r="H19" s="117">
        <f>SUM(H20:H23)</f>
        <v>0</v>
      </c>
      <c r="I19" s="117">
        <f>SUM(I20:I23)</f>
        <v>58727660</v>
      </c>
      <c r="J19" s="117">
        <f>SUM(J20:J23)</f>
        <v>0</v>
      </c>
      <c r="K19" s="117">
        <f>SUM(K20:K23)</f>
        <v>0</v>
      </c>
      <c r="L19" s="117">
        <f>SUM(L20:L23)</f>
        <v>0</v>
      </c>
      <c r="M19" s="117">
        <f>SUM(M20:M23)</f>
        <v>0</v>
      </c>
      <c r="N19" s="117">
        <f>SUM(N20:N23)</f>
        <v>0</v>
      </c>
      <c r="O19" s="118">
        <f>SUM(D19:N19)</f>
        <v>62132073</v>
      </c>
      <c r="P19" s="119">
        <f>(O19/P$36)</f>
        <v>3005.9058055152395</v>
      </c>
      <c r="Q19" s="120"/>
    </row>
    <row r="20" spans="1:17">
      <c r="A20" s="108"/>
      <c r="B20" s="109">
        <v>534</v>
      </c>
      <c r="C20" s="110" t="s">
        <v>30</v>
      </c>
      <c r="D20" s="111">
        <v>2746749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0" si="3">SUM(D20:N20)</f>
        <v>2746749</v>
      </c>
      <c r="P20" s="112">
        <f>(O20/P$36)</f>
        <v>132.88577648766329</v>
      </c>
      <c r="Q20" s="113"/>
    </row>
    <row r="21" spans="1:17">
      <c r="A21" s="108"/>
      <c r="B21" s="109">
        <v>536</v>
      </c>
      <c r="C21" s="110" t="s">
        <v>31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57192856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3"/>
        <v>57192856</v>
      </c>
      <c r="P21" s="112">
        <f>(O21/P$36)</f>
        <v>2766.949975810353</v>
      </c>
      <c r="Q21" s="113"/>
    </row>
    <row r="22" spans="1:17">
      <c r="A22" s="108"/>
      <c r="B22" s="109">
        <v>538</v>
      </c>
      <c r="C22" s="110" t="s">
        <v>32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1534804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1534804</v>
      </c>
      <c r="P22" s="112">
        <f>(O22/P$36)</f>
        <v>74.252733430091922</v>
      </c>
      <c r="Q22" s="113"/>
    </row>
    <row r="23" spans="1:17">
      <c r="A23" s="108"/>
      <c r="B23" s="109">
        <v>539</v>
      </c>
      <c r="C23" s="110" t="s">
        <v>75</v>
      </c>
      <c r="D23" s="111">
        <v>657664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657664</v>
      </c>
      <c r="P23" s="112">
        <f>(O23/P$36)</f>
        <v>31.817319787131108</v>
      </c>
      <c r="Q23" s="113"/>
    </row>
    <row r="24" spans="1:17" ht="15.75">
      <c r="A24" s="114" t="s">
        <v>33</v>
      </c>
      <c r="B24" s="115"/>
      <c r="C24" s="116"/>
      <c r="D24" s="117">
        <f>SUM(D25:D25)</f>
        <v>1256333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3"/>
        <v>1256333</v>
      </c>
      <c r="P24" s="119">
        <f>(O24/P$36)</f>
        <v>60.780503144654091</v>
      </c>
      <c r="Q24" s="120"/>
    </row>
    <row r="25" spans="1:17">
      <c r="A25" s="108"/>
      <c r="B25" s="109">
        <v>541</v>
      </c>
      <c r="C25" s="110" t="s">
        <v>34</v>
      </c>
      <c r="D25" s="111">
        <v>1256333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1256333</v>
      </c>
      <c r="P25" s="112">
        <f>(O25/P$36)</f>
        <v>60.780503144654091</v>
      </c>
      <c r="Q25" s="113"/>
    </row>
    <row r="26" spans="1:17" ht="15.75">
      <c r="A26" s="114" t="s">
        <v>35</v>
      </c>
      <c r="B26" s="115"/>
      <c r="C26" s="116"/>
      <c r="D26" s="117">
        <f>SUM(D27:D27)</f>
        <v>199942</v>
      </c>
      <c r="E26" s="117">
        <f>SUM(E27:E27)</f>
        <v>1080620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113234</v>
      </c>
      <c r="O26" s="117">
        <f t="shared" si="3"/>
        <v>1393796</v>
      </c>
      <c r="P26" s="119">
        <f>(O26/P$36)</f>
        <v>67.430865989356562</v>
      </c>
      <c r="Q26" s="120"/>
    </row>
    <row r="27" spans="1:17">
      <c r="A27" s="121"/>
      <c r="B27" s="122">
        <v>559</v>
      </c>
      <c r="C27" s="123" t="s">
        <v>37</v>
      </c>
      <c r="D27" s="111">
        <v>199942</v>
      </c>
      <c r="E27" s="111">
        <v>1080620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113234</v>
      </c>
      <c r="O27" s="111">
        <f t="shared" si="3"/>
        <v>1393796</v>
      </c>
      <c r="P27" s="112">
        <f>(O27/P$36)</f>
        <v>67.430865989356562</v>
      </c>
      <c r="Q27" s="113"/>
    </row>
    <row r="28" spans="1:17" ht="15.75">
      <c r="A28" s="114" t="s">
        <v>38</v>
      </c>
      <c r="B28" s="115"/>
      <c r="C28" s="116"/>
      <c r="D28" s="117">
        <f>SUM(D29:D30)</f>
        <v>2045031</v>
      </c>
      <c r="E28" s="117">
        <f>SUM(E29:E30)</f>
        <v>0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2045031</v>
      </c>
      <c r="P28" s="119">
        <f>(O28/P$36)</f>
        <v>98.937155297532655</v>
      </c>
      <c r="Q28" s="113"/>
    </row>
    <row r="29" spans="1:17">
      <c r="A29" s="108"/>
      <c r="B29" s="109">
        <v>572</v>
      </c>
      <c r="C29" s="110" t="s">
        <v>39</v>
      </c>
      <c r="D29" s="111">
        <v>1911132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1911132</v>
      </c>
      <c r="P29" s="112">
        <f>(O29/P$36)</f>
        <v>92.459216255442669</v>
      </c>
      <c r="Q29" s="113"/>
    </row>
    <row r="30" spans="1:17">
      <c r="A30" s="108"/>
      <c r="B30" s="109">
        <v>574</v>
      </c>
      <c r="C30" s="110" t="s">
        <v>40</v>
      </c>
      <c r="D30" s="111">
        <v>133899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133899</v>
      </c>
      <c r="P30" s="112">
        <f>(O30/P$36)</f>
        <v>6.4779390420899858</v>
      </c>
      <c r="Q30" s="113"/>
    </row>
    <row r="31" spans="1:17" ht="15.75">
      <c r="A31" s="114" t="s">
        <v>44</v>
      </c>
      <c r="B31" s="115"/>
      <c r="C31" s="116"/>
      <c r="D31" s="117">
        <f>SUM(D32:D33)</f>
        <v>1577202</v>
      </c>
      <c r="E31" s="117">
        <f>SUM(E32:E33)</f>
        <v>323969</v>
      </c>
      <c r="F31" s="117">
        <f>SUM(F32:F33)</f>
        <v>0</v>
      </c>
      <c r="G31" s="117">
        <f>SUM(G32:G33)</f>
        <v>840437</v>
      </c>
      <c r="H31" s="117">
        <f>SUM(H32:H33)</f>
        <v>0</v>
      </c>
      <c r="I31" s="117">
        <f>SUM(I32:I33)</f>
        <v>12460676</v>
      </c>
      <c r="J31" s="117">
        <f>SUM(J32:J33)</f>
        <v>0</v>
      </c>
      <c r="K31" s="117">
        <f>SUM(K32:K33)</f>
        <v>0</v>
      </c>
      <c r="L31" s="117">
        <f>SUM(L32:L33)</f>
        <v>0</v>
      </c>
      <c r="M31" s="117">
        <f>SUM(M32:M33)</f>
        <v>0</v>
      </c>
      <c r="N31" s="117">
        <f>SUM(N32:N33)</f>
        <v>0</v>
      </c>
      <c r="O31" s="117">
        <f>SUM(D31:N31)</f>
        <v>15202284</v>
      </c>
      <c r="P31" s="119">
        <f>(O31/P$36)</f>
        <v>735.47576197387514</v>
      </c>
      <c r="Q31" s="113"/>
    </row>
    <row r="32" spans="1:17">
      <c r="A32" s="108"/>
      <c r="B32" s="109">
        <v>581</v>
      </c>
      <c r="C32" s="110" t="s">
        <v>95</v>
      </c>
      <c r="D32" s="111">
        <v>1577202</v>
      </c>
      <c r="E32" s="111">
        <v>323969</v>
      </c>
      <c r="F32" s="111">
        <v>0</v>
      </c>
      <c r="G32" s="111">
        <v>840437</v>
      </c>
      <c r="H32" s="111">
        <v>0</v>
      </c>
      <c r="I32" s="111">
        <v>8842150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11583758</v>
      </c>
      <c r="P32" s="112">
        <f>(O32/P$36)</f>
        <v>560.41402999516208</v>
      </c>
      <c r="Q32" s="113"/>
    </row>
    <row r="33" spans="1:120" ht="15.75" thickBot="1">
      <c r="A33" s="108"/>
      <c r="B33" s="109">
        <v>591</v>
      </c>
      <c r="C33" s="110" t="s">
        <v>96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3618526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ref="O33" si="4">SUM(D33:N33)</f>
        <v>3618526</v>
      </c>
      <c r="P33" s="112">
        <f>(O33/P$36)</f>
        <v>175.06173197871311</v>
      </c>
      <c r="Q33" s="113"/>
    </row>
    <row r="34" spans="1:120" ht="16.5" thickBot="1">
      <c r="A34" s="124" t="s">
        <v>10</v>
      </c>
      <c r="B34" s="125"/>
      <c r="C34" s="126"/>
      <c r="D34" s="127">
        <f>SUM(D5,D15,D19,D24,D26,D28,D31)</f>
        <v>34957261</v>
      </c>
      <c r="E34" s="127">
        <f t="shared" ref="E34:N34" si="5">SUM(E5,E15,E19,E24,E26,E28,E31)</f>
        <v>2687571</v>
      </c>
      <c r="F34" s="127">
        <f t="shared" si="5"/>
        <v>1523977</v>
      </c>
      <c r="G34" s="127">
        <f t="shared" si="5"/>
        <v>840437</v>
      </c>
      <c r="H34" s="127">
        <f t="shared" si="5"/>
        <v>0</v>
      </c>
      <c r="I34" s="127">
        <f t="shared" si="5"/>
        <v>71188336</v>
      </c>
      <c r="J34" s="127">
        <f t="shared" si="5"/>
        <v>1144499</v>
      </c>
      <c r="K34" s="127">
        <f t="shared" si="5"/>
        <v>6134623</v>
      </c>
      <c r="L34" s="127">
        <f t="shared" si="5"/>
        <v>0</v>
      </c>
      <c r="M34" s="127">
        <f t="shared" si="5"/>
        <v>0</v>
      </c>
      <c r="N34" s="127">
        <f t="shared" si="5"/>
        <v>113234</v>
      </c>
      <c r="O34" s="127">
        <f>SUM(D34:N34)</f>
        <v>118589938</v>
      </c>
      <c r="P34" s="128">
        <f>(O34/P$36)</f>
        <v>5737.2974358974361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101</v>
      </c>
      <c r="N36" s="139"/>
      <c r="O36" s="139"/>
      <c r="P36" s="137">
        <v>20670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10155477</v>
      </c>
      <c r="E5" s="59">
        <f t="shared" si="0"/>
        <v>0</v>
      </c>
      <c r="F5" s="59">
        <f t="shared" si="0"/>
        <v>1154363</v>
      </c>
      <c r="G5" s="59">
        <f t="shared" si="0"/>
        <v>499992</v>
      </c>
      <c r="H5" s="59">
        <f t="shared" si="0"/>
        <v>0</v>
      </c>
      <c r="I5" s="59">
        <f t="shared" si="0"/>
        <v>0</v>
      </c>
      <c r="J5" s="59">
        <f t="shared" si="0"/>
        <v>1189166</v>
      </c>
      <c r="K5" s="59">
        <f t="shared" si="0"/>
        <v>4335879</v>
      </c>
      <c r="L5" s="59">
        <f t="shared" si="0"/>
        <v>0</v>
      </c>
      <c r="M5" s="59">
        <f t="shared" si="0"/>
        <v>0</v>
      </c>
      <c r="N5" s="60">
        <f t="shared" ref="N5:N31" si="1">SUM(D5:M5)</f>
        <v>17334877</v>
      </c>
      <c r="O5" s="61">
        <f t="shared" ref="O5:O31" si="2">(N5/O$33)</f>
        <v>980.59039484104539</v>
      </c>
      <c r="P5" s="62"/>
    </row>
    <row r="6" spans="1:133">
      <c r="A6" s="64"/>
      <c r="B6" s="65">
        <v>511</v>
      </c>
      <c r="C6" s="66" t="s">
        <v>19</v>
      </c>
      <c r="D6" s="67">
        <v>68435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68435</v>
      </c>
      <c r="O6" s="68">
        <f t="shared" si="2"/>
        <v>3.8711958366331034</v>
      </c>
      <c r="P6" s="69"/>
    </row>
    <row r="7" spans="1:133">
      <c r="A7" s="64"/>
      <c r="B7" s="65">
        <v>512</v>
      </c>
      <c r="C7" s="66" t="s">
        <v>20</v>
      </c>
      <c r="D7" s="67">
        <v>508747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508747</v>
      </c>
      <c r="O7" s="68">
        <f t="shared" si="2"/>
        <v>28.778538296187353</v>
      </c>
      <c r="P7" s="69"/>
    </row>
    <row r="8" spans="1:133">
      <c r="A8" s="64"/>
      <c r="B8" s="65">
        <v>513</v>
      </c>
      <c r="C8" s="66" t="s">
        <v>21</v>
      </c>
      <c r="D8" s="67">
        <v>5277773</v>
      </c>
      <c r="E8" s="67">
        <v>0</v>
      </c>
      <c r="F8" s="67">
        <v>1154363</v>
      </c>
      <c r="G8" s="67">
        <v>0</v>
      </c>
      <c r="H8" s="67">
        <v>0</v>
      </c>
      <c r="I8" s="67">
        <v>0</v>
      </c>
      <c r="J8" s="67">
        <v>1189166</v>
      </c>
      <c r="K8" s="67">
        <v>4335879</v>
      </c>
      <c r="L8" s="67">
        <v>0</v>
      </c>
      <c r="M8" s="67">
        <v>0</v>
      </c>
      <c r="N8" s="67">
        <f t="shared" si="1"/>
        <v>11957181</v>
      </c>
      <c r="O8" s="68">
        <f t="shared" si="2"/>
        <v>676.38765697477095</v>
      </c>
      <c r="P8" s="69"/>
    </row>
    <row r="9" spans="1:133">
      <c r="A9" s="64"/>
      <c r="B9" s="65">
        <v>515</v>
      </c>
      <c r="C9" s="66" t="s">
        <v>22</v>
      </c>
      <c r="D9" s="67">
        <v>712928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712928</v>
      </c>
      <c r="O9" s="68">
        <f t="shared" si="2"/>
        <v>40.328543952935853</v>
      </c>
      <c r="P9" s="69"/>
    </row>
    <row r="10" spans="1:133">
      <c r="A10" s="64"/>
      <c r="B10" s="65">
        <v>516</v>
      </c>
      <c r="C10" s="66" t="s">
        <v>23</v>
      </c>
      <c r="D10" s="67">
        <v>1762105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1762105</v>
      </c>
      <c r="O10" s="68">
        <f t="shared" si="2"/>
        <v>99.677848172870227</v>
      </c>
      <c r="P10" s="69"/>
    </row>
    <row r="11" spans="1:133">
      <c r="A11" s="64"/>
      <c r="B11" s="65">
        <v>519</v>
      </c>
      <c r="C11" s="66" t="s">
        <v>62</v>
      </c>
      <c r="D11" s="67">
        <v>1825489</v>
      </c>
      <c r="E11" s="67">
        <v>0</v>
      </c>
      <c r="F11" s="67">
        <v>0</v>
      </c>
      <c r="G11" s="67">
        <v>499992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2325481</v>
      </c>
      <c r="O11" s="68">
        <f t="shared" si="2"/>
        <v>131.54661160764792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14336971</v>
      </c>
      <c r="E12" s="73">
        <f t="shared" si="3"/>
        <v>25775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14362746</v>
      </c>
      <c r="O12" s="75">
        <f t="shared" si="2"/>
        <v>812.46441905192899</v>
      </c>
      <c r="P12" s="76"/>
    </row>
    <row r="13" spans="1:133">
      <c r="A13" s="64"/>
      <c r="B13" s="65">
        <v>521</v>
      </c>
      <c r="C13" s="66" t="s">
        <v>26</v>
      </c>
      <c r="D13" s="67">
        <v>8939647</v>
      </c>
      <c r="E13" s="67">
        <v>25775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8965422</v>
      </c>
      <c r="O13" s="68">
        <f t="shared" si="2"/>
        <v>507.15137458988573</v>
      </c>
      <c r="P13" s="69"/>
    </row>
    <row r="14" spans="1:133">
      <c r="A14" s="64"/>
      <c r="B14" s="65">
        <v>522</v>
      </c>
      <c r="C14" s="66" t="s">
        <v>27</v>
      </c>
      <c r="D14" s="67">
        <v>5394924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5394924</v>
      </c>
      <c r="O14" s="68">
        <f t="shared" si="2"/>
        <v>305.17728249802013</v>
      </c>
      <c r="P14" s="69"/>
    </row>
    <row r="15" spans="1:133">
      <c r="A15" s="64"/>
      <c r="B15" s="65">
        <v>525</v>
      </c>
      <c r="C15" s="66" t="s">
        <v>63</v>
      </c>
      <c r="D15" s="67">
        <v>2400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2400</v>
      </c>
      <c r="O15" s="68">
        <f t="shared" si="2"/>
        <v>0.13576196402307952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SUM(D17:D19)</f>
        <v>1757157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38056233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39813390</v>
      </c>
      <c r="O16" s="75">
        <f t="shared" si="2"/>
        <v>2252.1433420070143</v>
      </c>
      <c r="P16" s="76"/>
    </row>
    <row r="17" spans="1:119">
      <c r="A17" s="64"/>
      <c r="B17" s="65">
        <v>534</v>
      </c>
      <c r="C17" s="66" t="s">
        <v>64</v>
      </c>
      <c r="D17" s="67">
        <v>1757157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1757157</v>
      </c>
      <c r="O17" s="68">
        <f t="shared" si="2"/>
        <v>99.397952257042647</v>
      </c>
      <c r="P17" s="69"/>
    </row>
    <row r="18" spans="1:119">
      <c r="A18" s="64"/>
      <c r="B18" s="65">
        <v>536</v>
      </c>
      <c r="C18" s="66" t="s">
        <v>65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37041309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37041309</v>
      </c>
      <c r="O18" s="68">
        <f t="shared" si="2"/>
        <v>2095.3336915940718</v>
      </c>
      <c r="P18" s="69"/>
    </row>
    <row r="19" spans="1:119">
      <c r="A19" s="64"/>
      <c r="B19" s="65">
        <v>538</v>
      </c>
      <c r="C19" s="66" t="s">
        <v>66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1014924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1014924</v>
      </c>
      <c r="O19" s="68">
        <f t="shared" si="2"/>
        <v>57.411698155899991</v>
      </c>
      <c r="P19" s="69"/>
    </row>
    <row r="20" spans="1:119" ht="15.75">
      <c r="A20" s="70" t="s">
        <v>33</v>
      </c>
      <c r="B20" s="71"/>
      <c r="C20" s="72"/>
      <c r="D20" s="73">
        <f t="shared" ref="D20:M20" si="5">SUM(D21:D21)</f>
        <v>1388712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1388712</v>
      </c>
      <c r="O20" s="75">
        <f t="shared" si="2"/>
        <v>78.555945242674511</v>
      </c>
      <c r="P20" s="76"/>
    </row>
    <row r="21" spans="1:119">
      <c r="A21" s="64"/>
      <c r="B21" s="65">
        <v>541</v>
      </c>
      <c r="C21" s="66" t="s">
        <v>67</v>
      </c>
      <c r="D21" s="67">
        <v>1388712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1388712</v>
      </c>
      <c r="O21" s="68">
        <f t="shared" si="2"/>
        <v>78.555945242674511</v>
      </c>
      <c r="P21" s="69"/>
    </row>
    <row r="22" spans="1:119" ht="15.75">
      <c r="A22" s="70" t="s">
        <v>35</v>
      </c>
      <c r="B22" s="71"/>
      <c r="C22" s="72"/>
      <c r="D22" s="73">
        <f t="shared" ref="D22:M22" si="6">SUM(D23:D24)</f>
        <v>293979</v>
      </c>
      <c r="E22" s="73">
        <f t="shared" si="6"/>
        <v>1119349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225664</v>
      </c>
      <c r="N22" s="73">
        <f t="shared" si="1"/>
        <v>1638992</v>
      </c>
      <c r="O22" s="75">
        <f t="shared" si="2"/>
        <v>92.713655390881328</v>
      </c>
      <c r="P22" s="76"/>
    </row>
    <row r="23" spans="1:119">
      <c r="A23" s="64"/>
      <c r="B23" s="65">
        <v>554</v>
      </c>
      <c r="C23" s="66" t="s">
        <v>36</v>
      </c>
      <c r="D23" s="67">
        <v>0</v>
      </c>
      <c r="E23" s="67">
        <v>1119349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1119349</v>
      </c>
      <c r="O23" s="68">
        <f t="shared" si="2"/>
        <v>63.318757778029187</v>
      </c>
      <c r="P23" s="69"/>
    </row>
    <row r="24" spans="1:119">
      <c r="A24" s="64"/>
      <c r="B24" s="65">
        <v>559</v>
      </c>
      <c r="C24" s="66" t="s">
        <v>37</v>
      </c>
      <c r="D24" s="67">
        <v>293979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225664</v>
      </c>
      <c r="N24" s="67">
        <f t="shared" si="1"/>
        <v>519643</v>
      </c>
      <c r="O24" s="68">
        <f t="shared" si="2"/>
        <v>29.394897612852134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SUM(D26:D27)</f>
        <v>1255759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1255759</v>
      </c>
      <c r="O25" s="75">
        <f t="shared" si="2"/>
        <v>71.035128408190971</v>
      </c>
      <c r="P25" s="69"/>
    </row>
    <row r="26" spans="1:119">
      <c r="A26" s="64"/>
      <c r="B26" s="65">
        <v>572</v>
      </c>
      <c r="C26" s="66" t="s">
        <v>68</v>
      </c>
      <c r="D26" s="67">
        <v>909593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909593</v>
      </c>
      <c r="O26" s="68">
        <f t="shared" si="2"/>
        <v>51.453388392352075</v>
      </c>
      <c r="P26" s="69"/>
    </row>
    <row r="27" spans="1:119">
      <c r="A27" s="64"/>
      <c r="B27" s="65">
        <v>574</v>
      </c>
      <c r="C27" s="66" t="s">
        <v>40</v>
      </c>
      <c r="D27" s="67">
        <v>346166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346166</v>
      </c>
      <c r="O27" s="68">
        <f t="shared" si="2"/>
        <v>19.581740015838896</v>
      </c>
      <c r="P27" s="69"/>
    </row>
    <row r="28" spans="1:119" ht="15.75">
      <c r="A28" s="70" t="s">
        <v>69</v>
      </c>
      <c r="B28" s="71"/>
      <c r="C28" s="72"/>
      <c r="D28" s="73">
        <f t="shared" ref="D28:M28" si="8">SUM(D29:D30)</f>
        <v>122800</v>
      </c>
      <c r="E28" s="73">
        <f t="shared" si="8"/>
        <v>48142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16576683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1"/>
        <v>16747625</v>
      </c>
      <c r="O28" s="75">
        <f t="shared" si="2"/>
        <v>947.37102613417812</v>
      </c>
      <c r="P28" s="69"/>
    </row>
    <row r="29" spans="1:119">
      <c r="A29" s="64"/>
      <c r="B29" s="65">
        <v>581</v>
      </c>
      <c r="C29" s="66" t="s">
        <v>70</v>
      </c>
      <c r="D29" s="67">
        <v>122800</v>
      </c>
      <c r="E29" s="67">
        <v>48142</v>
      </c>
      <c r="F29" s="67">
        <v>0</v>
      </c>
      <c r="G29" s="67">
        <v>0</v>
      </c>
      <c r="H29" s="67">
        <v>0</v>
      </c>
      <c r="I29" s="67">
        <v>11706620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11877562</v>
      </c>
      <c r="O29" s="68">
        <f t="shared" si="2"/>
        <v>671.8838103857903</v>
      </c>
      <c r="P29" s="69"/>
    </row>
    <row r="30" spans="1:119" ht="15.75" thickBot="1">
      <c r="A30" s="64"/>
      <c r="B30" s="65">
        <v>585</v>
      </c>
      <c r="C30" s="66" t="s">
        <v>43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4870063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4870063</v>
      </c>
      <c r="O30" s="68">
        <f t="shared" si="2"/>
        <v>275.48721574838783</v>
      </c>
      <c r="P30" s="69"/>
    </row>
    <row r="31" spans="1:119" ht="16.5" thickBot="1">
      <c r="A31" s="77" t="s">
        <v>10</v>
      </c>
      <c r="B31" s="78"/>
      <c r="C31" s="79"/>
      <c r="D31" s="80">
        <f>SUM(D5,D12,D16,D20,D22,D25,D28)</f>
        <v>29310855</v>
      </c>
      <c r="E31" s="80">
        <f t="shared" ref="E31:M31" si="9">SUM(E5,E12,E16,E20,E22,E25,E28)</f>
        <v>1193266</v>
      </c>
      <c r="F31" s="80">
        <f t="shared" si="9"/>
        <v>1154363</v>
      </c>
      <c r="G31" s="80">
        <f t="shared" si="9"/>
        <v>499992</v>
      </c>
      <c r="H31" s="80">
        <f t="shared" si="9"/>
        <v>0</v>
      </c>
      <c r="I31" s="80">
        <f t="shared" si="9"/>
        <v>54632916</v>
      </c>
      <c r="J31" s="80">
        <f t="shared" si="9"/>
        <v>1189166</v>
      </c>
      <c r="K31" s="80">
        <f t="shared" si="9"/>
        <v>4335879</v>
      </c>
      <c r="L31" s="80">
        <f t="shared" si="9"/>
        <v>0</v>
      </c>
      <c r="M31" s="80">
        <f t="shared" si="9"/>
        <v>225664</v>
      </c>
      <c r="N31" s="80">
        <f t="shared" si="1"/>
        <v>92542101</v>
      </c>
      <c r="O31" s="81">
        <f t="shared" si="2"/>
        <v>5234.8739110759134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71</v>
      </c>
      <c r="M33" s="177"/>
      <c r="N33" s="177"/>
      <c r="O33" s="91">
        <v>17678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9907734</v>
      </c>
      <c r="E5" s="26">
        <f t="shared" si="0"/>
        <v>0</v>
      </c>
      <c r="F5" s="26">
        <f t="shared" si="0"/>
        <v>1039451</v>
      </c>
      <c r="G5" s="26">
        <f t="shared" si="0"/>
        <v>117995</v>
      </c>
      <c r="H5" s="26">
        <f t="shared" si="0"/>
        <v>0</v>
      </c>
      <c r="I5" s="26">
        <f t="shared" si="0"/>
        <v>0</v>
      </c>
      <c r="J5" s="26">
        <f t="shared" si="0"/>
        <v>2029808</v>
      </c>
      <c r="K5" s="26">
        <f t="shared" si="0"/>
        <v>4283123</v>
      </c>
      <c r="L5" s="26">
        <f t="shared" si="0"/>
        <v>0</v>
      </c>
      <c r="M5" s="26">
        <f t="shared" si="0"/>
        <v>0</v>
      </c>
      <c r="N5" s="27">
        <f t="shared" ref="N5:N31" si="1">SUM(D5:M5)</f>
        <v>17378111</v>
      </c>
      <c r="O5" s="32">
        <f t="shared" ref="O5:O31" si="2">(N5/O$33)</f>
        <v>996.27994037722874</v>
      </c>
      <c r="P5" s="6"/>
    </row>
    <row r="6" spans="1:133">
      <c r="A6" s="12"/>
      <c r="B6" s="44">
        <v>511</v>
      </c>
      <c r="C6" s="20" t="s">
        <v>19</v>
      </c>
      <c r="D6" s="46">
        <v>66659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66659</v>
      </c>
      <c r="O6" s="47">
        <f t="shared" si="2"/>
        <v>3.8215329931777791</v>
      </c>
      <c r="P6" s="9"/>
    </row>
    <row r="7" spans="1:133">
      <c r="A7" s="12"/>
      <c r="B7" s="44">
        <v>512</v>
      </c>
      <c r="C7" s="20" t="s">
        <v>20</v>
      </c>
      <c r="D7" s="46">
        <v>510426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510426</v>
      </c>
      <c r="O7" s="47">
        <f t="shared" si="2"/>
        <v>29.262512182537407</v>
      </c>
      <c r="P7" s="9"/>
    </row>
    <row r="8" spans="1:133">
      <c r="A8" s="12"/>
      <c r="B8" s="44">
        <v>513</v>
      </c>
      <c r="C8" s="20" t="s">
        <v>21</v>
      </c>
      <c r="D8" s="46">
        <v>4964550</v>
      </c>
      <c r="E8" s="46">
        <v>0</v>
      </c>
      <c r="F8" s="46">
        <v>1039451</v>
      </c>
      <c r="G8" s="46">
        <v>0</v>
      </c>
      <c r="H8" s="46">
        <v>0</v>
      </c>
      <c r="I8" s="46">
        <v>0</v>
      </c>
      <c r="J8" s="46">
        <v>2029808</v>
      </c>
      <c r="K8" s="46">
        <v>4283123</v>
      </c>
      <c r="L8" s="46">
        <v>0</v>
      </c>
      <c r="M8" s="46">
        <v>0</v>
      </c>
      <c r="N8" s="46">
        <f t="shared" si="1"/>
        <v>12316932</v>
      </c>
      <c r="O8" s="47">
        <f t="shared" si="2"/>
        <v>706.12463452387772</v>
      </c>
      <c r="P8" s="9"/>
    </row>
    <row r="9" spans="1:133">
      <c r="A9" s="12"/>
      <c r="B9" s="44">
        <v>515</v>
      </c>
      <c r="C9" s="20" t="s">
        <v>22</v>
      </c>
      <c r="D9" s="46">
        <v>836004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836004</v>
      </c>
      <c r="O9" s="47">
        <f t="shared" si="2"/>
        <v>47.927764719371666</v>
      </c>
      <c r="P9" s="9"/>
    </row>
    <row r="10" spans="1:133">
      <c r="A10" s="12"/>
      <c r="B10" s="44">
        <v>516</v>
      </c>
      <c r="C10" s="20" t="s">
        <v>23</v>
      </c>
      <c r="D10" s="46">
        <v>1557064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1557064</v>
      </c>
      <c r="O10" s="47">
        <f t="shared" si="2"/>
        <v>89.265837298629819</v>
      </c>
      <c r="P10" s="9"/>
    </row>
    <row r="11" spans="1:133">
      <c r="A11" s="12"/>
      <c r="B11" s="44">
        <v>519</v>
      </c>
      <c r="C11" s="20" t="s">
        <v>24</v>
      </c>
      <c r="D11" s="46">
        <v>1973031</v>
      </c>
      <c r="E11" s="46">
        <v>0</v>
      </c>
      <c r="F11" s="46">
        <v>0</v>
      </c>
      <c r="G11" s="46">
        <v>117995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2091026</v>
      </c>
      <c r="O11" s="47">
        <f t="shared" si="2"/>
        <v>119.87765865963424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13684129</v>
      </c>
      <c r="E12" s="31">
        <f t="shared" si="3"/>
        <v>37390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13721519</v>
      </c>
      <c r="O12" s="43">
        <f t="shared" si="2"/>
        <v>786.6490282634868</v>
      </c>
      <c r="P12" s="10"/>
    </row>
    <row r="13" spans="1:133">
      <c r="A13" s="12"/>
      <c r="B13" s="44">
        <v>521</v>
      </c>
      <c r="C13" s="20" t="s">
        <v>26</v>
      </c>
      <c r="D13" s="46">
        <v>8127335</v>
      </c>
      <c r="E13" s="46">
        <v>37390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8164725</v>
      </c>
      <c r="O13" s="47">
        <f t="shared" si="2"/>
        <v>468.08031875250816</v>
      </c>
      <c r="P13" s="9"/>
    </row>
    <row r="14" spans="1:133">
      <c r="A14" s="12"/>
      <c r="B14" s="44">
        <v>522</v>
      </c>
      <c r="C14" s="20" t="s">
        <v>27</v>
      </c>
      <c r="D14" s="46">
        <v>5554215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5554215</v>
      </c>
      <c r="O14" s="47">
        <f t="shared" si="2"/>
        <v>318.42085650404175</v>
      </c>
      <c r="P14" s="9"/>
    </row>
    <row r="15" spans="1:133">
      <c r="A15" s="12"/>
      <c r="B15" s="44">
        <v>525</v>
      </c>
      <c r="C15" s="20" t="s">
        <v>28</v>
      </c>
      <c r="D15" s="46">
        <v>2579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2579</v>
      </c>
      <c r="O15" s="47">
        <f t="shared" si="2"/>
        <v>0.14785300693688011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1709457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37160044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38869501</v>
      </c>
      <c r="O16" s="43">
        <f t="shared" si="2"/>
        <v>2228.3724703319385</v>
      </c>
      <c r="P16" s="10"/>
    </row>
    <row r="17" spans="1:119">
      <c r="A17" s="12"/>
      <c r="B17" s="44">
        <v>534</v>
      </c>
      <c r="C17" s="20" t="s">
        <v>30</v>
      </c>
      <c r="D17" s="46">
        <v>1709457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1709457</v>
      </c>
      <c r="O17" s="47">
        <f t="shared" si="2"/>
        <v>98.002465172275407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36240363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36240363</v>
      </c>
      <c r="O18" s="47">
        <f t="shared" si="2"/>
        <v>2077.6450725219283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919681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919681</v>
      </c>
      <c r="O19" s="47">
        <f t="shared" si="2"/>
        <v>52.724932637734334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2402240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2402240</v>
      </c>
      <c r="O20" s="43">
        <f t="shared" si="2"/>
        <v>137.7194289973055</v>
      </c>
      <c r="P20" s="10"/>
    </row>
    <row r="21" spans="1:119">
      <c r="A21" s="12"/>
      <c r="B21" s="44">
        <v>541</v>
      </c>
      <c r="C21" s="20" t="s">
        <v>34</v>
      </c>
      <c r="D21" s="46">
        <v>2402240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2402240</v>
      </c>
      <c r="O21" s="47">
        <f t="shared" si="2"/>
        <v>137.7194289973055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231902</v>
      </c>
      <c r="E22" s="31">
        <f t="shared" si="6"/>
        <v>1425331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706027</v>
      </c>
      <c r="N22" s="31">
        <f t="shared" si="1"/>
        <v>2363260</v>
      </c>
      <c r="O22" s="43">
        <f t="shared" si="2"/>
        <v>135.48472166485124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1425331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1425331</v>
      </c>
      <c r="O23" s="47">
        <f t="shared" si="2"/>
        <v>81.71363870893768</v>
      </c>
      <c r="P23" s="9"/>
    </row>
    <row r="24" spans="1:119">
      <c r="A24" s="13"/>
      <c r="B24" s="45">
        <v>559</v>
      </c>
      <c r="C24" s="21" t="s">
        <v>37</v>
      </c>
      <c r="D24" s="46">
        <v>231902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706027</v>
      </c>
      <c r="N24" s="46">
        <f t="shared" si="1"/>
        <v>937929</v>
      </c>
      <c r="O24" s="47">
        <f t="shared" si="2"/>
        <v>53.771082955913549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1173684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1173684</v>
      </c>
      <c r="O25" s="43">
        <f t="shared" si="2"/>
        <v>67.286819927764725</v>
      </c>
      <c r="P25" s="9"/>
    </row>
    <row r="26" spans="1:119">
      <c r="A26" s="12"/>
      <c r="B26" s="44">
        <v>572</v>
      </c>
      <c r="C26" s="20" t="s">
        <v>39</v>
      </c>
      <c r="D26" s="46">
        <v>861385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861385</v>
      </c>
      <c r="O26" s="47">
        <f t="shared" si="2"/>
        <v>49.382846987330161</v>
      </c>
      <c r="P26" s="9"/>
    </row>
    <row r="27" spans="1:119">
      <c r="A27" s="12"/>
      <c r="B27" s="44">
        <v>574</v>
      </c>
      <c r="C27" s="20" t="s">
        <v>40</v>
      </c>
      <c r="D27" s="46">
        <v>312299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312299</v>
      </c>
      <c r="O27" s="47">
        <f t="shared" si="2"/>
        <v>17.90397294043456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SUM(D29:D30)</f>
        <v>24076</v>
      </c>
      <c r="E28" s="31">
        <f t="shared" si="8"/>
        <v>24786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14633227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14682089</v>
      </c>
      <c r="O28" s="43">
        <f t="shared" si="2"/>
        <v>841.71811041678609</v>
      </c>
      <c r="P28" s="9"/>
    </row>
    <row r="29" spans="1:119">
      <c r="A29" s="12"/>
      <c r="B29" s="44">
        <v>581</v>
      </c>
      <c r="C29" s="20" t="s">
        <v>41</v>
      </c>
      <c r="D29" s="46">
        <v>24076</v>
      </c>
      <c r="E29" s="46">
        <v>24786</v>
      </c>
      <c r="F29" s="46">
        <v>0</v>
      </c>
      <c r="G29" s="46">
        <v>0</v>
      </c>
      <c r="H29" s="46">
        <v>0</v>
      </c>
      <c r="I29" s="46">
        <v>9574811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9623673</v>
      </c>
      <c r="O29" s="47">
        <f t="shared" si="2"/>
        <v>551.72120621452734</v>
      </c>
      <c r="P29" s="9"/>
    </row>
    <row r="30" spans="1:119" ht="15.75" thickBot="1">
      <c r="A30" s="12"/>
      <c r="B30" s="44">
        <v>585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5058416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5058416</v>
      </c>
      <c r="O30" s="47">
        <f t="shared" si="2"/>
        <v>289.9969042022588</v>
      </c>
      <c r="P30" s="9"/>
    </row>
    <row r="31" spans="1:119" ht="16.5" thickBot="1">
      <c r="A31" s="14" t="s">
        <v>10</v>
      </c>
      <c r="B31" s="23"/>
      <c r="C31" s="22"/>
      <c r="D31" s="15">
        <f>SUM(D5,D12,D16,D20,D22,D25,D28)</f>
        <v>29133222</v>
      </c>
      <c r="E31" s="15">
        <f t="shared" ref="E31:M31" si="9">SUM(E5,E12,E16,E20,E22,E25,E28)</f>
        <v>1487507</v>
      </c>
      <c r="F31" s="15">
        <f t="shared" si="9"/>
        <v>1039451</v>
      </c>
      <c r="G31" s="15">
        <f t="shared" si="9"/>
        <v>117995</v>
      </c>
      <c r="H31" s="15">
        <f t="shared" si="9"/>
        <v>0</v>
      </c>
      <c r="I31" s="15">
        <f t="shared" si="9"/>
        <v>51793271</v>
      </c>
      <c r="J31" s="15">
        <f t="shared" si="9"/>
        <v>2029808</v>
      </c>
      <c r="K31" s="15">
        <f t="shared" si="9"/>
        <v>4283123</v>
      </c>
      <c r="L31" s="15">
        <f t="shared" si="9"/>
        <v>0</v>
      </c>
      <c r="M31" s="15">
        <f t="shared" si="9"/>
        <v>706027</v>
      </c>
      <c r="N31" s="15">
        <f t="shared" si="1"/>
        <v>90590404</v>
      </c>
      <c r="O31" s="37">
        <f t="shared" si="2"/>
        <v>5193.5105199793616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57</v>
      </c>
      <c r="M33" s="163"/>
      <c r="N33" s="163"/>
      <c r="O33" s="41">
        <v>17443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9020236</v>
      </c>
      <c r="E5" s="26">
        <f t="shared" si="0"/>
        <v>0</v>
      </c>
      <c r="F5" s="26">
        <f t="shared" si="0"/>
        <v>1028688</v>
      </c>
      <c r="G5" s="26">
        <f t="shared" si="0"/>
        <v>751953</v>
      </c>
      <c r="H5" s="26">
        <f t="shared" si="0"/>
        <v>0</v>
      </c>
      <c r="I5" s="26">
        <f t="shared" si="0"/>
        <v>0</v>
      </c>
      <c r="J5" s="26">
        <f t="shared" si="0"/>
        <v>2053163</v>
      </c>
      <c r="K5" s="26">
        <f t="shared" si="0"/>
        <v>4642638</v>
      </c>
      <c r="L5" s="26">
        <f t="shared" si="0"/>
        <v>0</v>
      </c>
      <c r="M5" s="26">
        <f t="shared" si="0"/>
        <v>0</v>
      </c>
      <c r="N5" s="27">
        <f t="shared" ref="N5:N31" si="1">SUM(D5:M5)</f>
        <v>17496678</v>
      </c>
      <c r="O5" s="32">
        <f t="shared" ref="O5:O31" si="2">(N5/O$33)</f>
        <v>1013.7712497827221</v>
      </c>
      <c r="P5" s="6"/>
    </row>
    <row r="6" spans="1:133">
      <c r="A6" s="12"/>
      <c r="B6" s="44">
        <v>511</v>
      </c>
      <c r="C6" s="20" t="s">
        <v>19</v>
      </c>
      <c r="D6" s="46">
        <v>71049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71049</v>
      </c>
      <c r="O6" s="47">
        <f t="shared" si="2"/>
        <v>4.1166347992351815</v>
      </c>
      <c r="P6" s="9"/>
    </row>
    <row r="7" spans="1:133">
      <c r="A7" s="12"/>
      <c r="B7" s="44">
        <v>512</v>
      </c>
      <c r="C7" s="20" t="s">
        <v>20</v>
      </c>
      <c r="D7" s="46">
        <v>782282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782282</v>
      </c>
      <c r="O7" s="47">
        <f t="shared" si="2"/>
        <v>45.326032794484036</v>
      </c>
      <c r="P7" s="9"/>
    </row>
    <row r="8" spans="1:133">
      <c r="A8" s="12"/>
      <c r="B8" s="44">
        <v>513</v>
      </c>
      <c r="C8" s="20" t="s">
        <v>21</v>
      </c>
      <c r="D8" s="46">
        <v>4423654</v>
      </c>
      <c r="E8" s="46">
        <v>0</v>
      </c>
      <c r="F8" s="46">
        <v>1028688</v>
      </c>
      <c r="G8" s="46">
        <v>0</v>
      </c>
      <c r="H8" s="46">
        <v>0</v>
      </c>
      <c r="I8" s="46">
        <v>0</v>
      </c>
      <c r="J8" s="46">
        <v>2053163</v>
      </c>
      <c r="K8" s="46">
        <v>4642638</v>
      </c>
      <c r="L8" s="46">
        <v>0</v>
      </c>
      <c r="M8" s="46">
        <v>0</v>
      </c>
      <c r="N8" s="46">
        <f t="shared" si="1"/>
        <v>12148143</v>
      </c>
      <c r="O8" s="47">
        <f t="shared" si="2"/>
        <v>703.87293585955149</v>
      </c>
      <c r="P8" s="9"/>
    </row>
    <row r="9" spans="1:133">
      <c r="A9" s="12"/>
      <c r="B9" s="44">
        <v>515</v>
      </c>
      <c r="C9" s="20" t="s">
        <v>22</v>
      </c>
      <c r="D9" s="46">
        <v>811561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811561</v>
      </c>
      <c r="O9" s="47">
        <f t="shared" si="2"/>
        <v>47.022481024393073</v>
      </c>
      <c r="P9" s="9"/>
    </row>
    <row r="10" spans="1:133">
      <c r="A10" s="12"/>
      <c r="B10" s="44">
        <v>516</v>
      </c>
      <c r="C10" s="20" t="s">
        <v>23</v>
      </c>
      <c r="D10" s="46">
        <v>1532924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1532924</v>
      </c>
      <c r="O10" s="47">
        <f t="shared" si="2"/>
        <v>88.818819166811522</v>
      </c>
      <c r="P10" s="9"/>
    </row>
    <row r="11" spans="1:133">
      <c r="A11" s="12"/>
      <c r="B11" s="44">
        <v>519</v>
      </c>
      <c r="C11" s="20" t="s">
        <v>24</v>
      </c>
      <c r="D11" s="46">
        <v>1398766</v>
      </c>
      <c r="E11" s="46">
        <v>0</v>
      </c>
      <c r="F11" s="46">
        <v>0</v>
      </c>
      <c r="G11" s="46">
        <v>751953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2150719</v>
      </c>
      <c r="O11" s="47">
        <f t="shared" si="2"/>
        <v>124.61434613824672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12762191</v>
      </c>
      <c r="E12" s="31">
        <f t="shared" si="3"/>
        <v>56240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12818431</v>
      </c>
      <c r="O12" s="43">
        <f t="shared" si="2"/>
        <v>742.70994843270182</v>
      </c>
      <c r="P12" s="10"/>
    </row>
    <row r="13" spans="1:133">
      <c r="A13" s="12"/>
      <c r="B13" s="44">
        <v>521</v>
      </c>
      <c r="C13" s="20" t="s">
        <v>26</v>
      </c>
      <c r="D13" s="46">
        <v>8036413</v>
      </c>
      <c r="E13" s="46">
        <v>56240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8092653</v>
      </c>
      <c r="O13" s="47">
        <f t="shared" si="2"/>
        <v>468.89466365374585</v>
      </c>
      <c r="P13" s="9"/>
    </row>
    <row r="14" spans="1:133">
      <c r="A14" s="12"/>
      <c r="B14" s="44">
        <v>522</v>
      </c>
      <c r="C14" s="20" t="s">
        <v>27</v>
      </c>
      <c r="D14" s="46">
        <v>4723199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4723199</v>
      </c>
      <c r="O14" s="47">
        <f t="shared" si="2"/>
        <v>273.66585549568339</v>
      </c>
      <c r="P14" s="9"/>
    </row>
    <row r="15" spans="1:133">
      <c r="A15" s="12"/>
      <c r="B15" s="44">
        <v>525</v>
      </c>
      <c r="C15" s="20" t="s">
        <v>28</v>
      </c>
      <c r="D15" s="46">
        <v>2579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2579</v>
      </c>
      <c r="O15" s="47">
        <f t="shared" si="2"/>
        <v>0.14942928327249552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1686301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35249233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36935534</v>
      </c>
      <c r="O16" s="43">
        <f t="shared" si="2"/>
        <v>2140.0738165594762</v>
      </c>
      <c r="P16" s="10"/>
    </row>
    <row r="17" spans="1:119">
      <c r="A17" s="12"/>
      <c r="B17" s="44">
        <v>534</v>
      </c>
      <c r="C17" s="20" t="s">
        <v>30</v>
      </c>
      <c r="D17" s="46">
        <v>1686301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1686301</v>
      </c>
      <c r="O17" s="47">
        <f t="shared" si="2"/>
        <v>97.705602873862915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34464905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34464905</v>
      </c>
      <c r="O18" s="47">
        <f t="shared" si="2"/>
        <v>1996.923634046005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784328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784328</v>
      </c>
      <c r="O19" s="47">
        <f t="shared" si="2"/>
        <v>45.444579639608321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1327082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1327082</v>
      </c>
      <c r="O20" s="43">
        <f t="shared" si="2"/>
        <v>76.892172200011586</v>
      </c>
      <c r="P20" s="10"/>
    </row>
    <row r="21" spans="1:119">
      <c r="A21" s="12"/>
      <c r="B21" s="44">
        <v>541</v>
      </c>
      <c r="C21" s="20" t="s">
        <v>34</v>
      </c>
      <c r="D21" s="46">
        <v>1327082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1327082</v>
      </c>
      <c r="O21" s="47">
        <f t="shared" si="2"/>
        <v>76.892172200011586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360984</v>
      </c>
      <c r="E22" s="31">
        <f t="shared" si="6"/>
        <v>777461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263615</v>
      </c>
      <c r="N22" s="31">
        <f t="shared" si="1"/>
        <v>1402060</v>
      </c>
      <c r="O22" s="43">
        <f t="shared" si="2"/>
        <v>81.236456341618862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777461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777461</v>
      </c>
      <c r="O23" s="47">
        <f t="shared" si="2"/>
        <v>45.046700272321686</v>
      </c>
      <c r="P23" s="9"/>
    </row>
    <row r="24" spans="1:119">
      <c r="A24" s="13"/>
      <c r="B24" s="45">
        <v>559</v>
      </c>
      <c r="C24" s="21" t="s">
        <v>37</v>
      </c>
      <c r="D24" s="46">
        <v>360984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263615</v>
      </c>
      <c r="N24" s="46">
        <f t="shared" si="1"/>
        <v>624599</v>
      </c>
      <c r="O24" s="47">
        <f t="shared" si="2"/>
        <v>36.189756069297175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1055204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1055204</v>
      </c>
      <c r="O25" s="43">
        <f t="shared" si="2"/>
        <v>61.139347586766327</v>
      </c>
      <c r="P25" s="9"/>
    </row>
    <row r="26" spans="1:119">
      <c r="A26" s="12"/>
      <c r="B26" s="44">
        <v>572</v>
      </c>
      <c r="C26" s="20" t="s">
        <v>39</v>
      </c>
      <c r="D26" s="46">
        <v>751008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751008</v>
      </c>
      <c r="O26" s="47">
        <f t="shared" si="2"/>
        <v>43.513992699461149</v>
      </c>
      <c r="P26" s="9"/>
    </row>
    <row r="27" spans="1:119">
      <c r="A27" s="12"/>
      <c r="B27" s="44">
        <v>574</v>
      </c>
      <c r="C27" s="20" t="s">
        <v>40</v>
      </c>
      <c r="D27" s="46">
        <v>304196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304196</v>
      </c>
      <c r="O27" s="47">
        <f t="shared" si="2"/>
        <v>17.625354887305175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SUM(D29:D30)</f>
        <v>355397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13576779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13932176</v>
      </c>
      <c r="O28" s="43">
        <f t="shared" si="2"/>
        <v>807.2412074859493</v>
      </c>
      <c r="P28" s="9"/>
    </row>
    <row r="29" spans="1:119">
      <c r="A29" s="12"/>
      <c r="B29" s="44">
        <v>581</v>
      </c>
      <c r="C29" s="20" t="s">
        <v>41</v>
      </c>
      <c r="D29" s="46">
        <v>355397</v>
      </c>
      <c r="E29" s="46">
        <v>0</v>
      </c>
      <c r="F29" s="46">
        <v>0</v>
      </c>
      <c r="G29" s="46">
        <v>0</v>
      </c>
      <c r="H29" s="46">
        <v>0</v>
      </c>
      <c r="I29" s="46">
        <v>8265045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8620442</v>
      </c>
      <c r="O29" s="47">
        <f t="shared" si="2"/>
        <v>499.47517237383391</v>
      </c>
      <c r="P29" s="9"/>
    </row>
    <row r="30" spans="1:119" ht="15.75" thickBot="1">
      <c r="A30" s="12"/>
      <c r="B30" s="44">
        <v>585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5311734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5311734</v>
      </c>
      <c r="O30" s="47">
        <f t="shared" si="2"/>
        <v>307.76603511211545</v>
      </c>
      <c r="P30" s="9"/>
    </row>
    <row r="31" spans="1:119" ht="16.5" thickBot="1">
      <c r="A31" s="14" t="s">
        <v>10</v>
      </c>
      <c r="B31" s="23"/>
      <c r="C31" s="22"/>
      <c r="D31" s="15">
        <f>SUM(D5,D12,D16,D20,D22,D25,D28)</f>
        <v>26567395</v>
      </c>
      <c r="E31" s="15">
        <f t="shared" ref="E31:M31" si="9">SUM(E5,E12,E16,E20,E22,E25,E28)</f>
        <v>833701</v>
      </c>
      <c r="F31" s="15">
        <f t="shared" si="9"/>
        <v>1028688</v>
      </c>
      <c r="G31" s="15">
        <f t="shared" si="9"/>
        <v>751953</v>
      </c>
      <c r="H31" s="15">
        <f t="shared" si="9"/>
        <v>0</v>
      </c>
      <c r="I31" s="15">
        <f t="shared" si="9"/>
        <v>48826012</v>
      </c>
      <c r="J31" s="15">
        <f t="shared" si="9"/>
        <v>2053163</v>
      </c>
      <c r="K31" s="15">
        <f t="shared" si="9"/>
        <v>4642638</v>
      </c>
      <c r="L31" s="15">
        <f t="shared" si="9"/>
        <v>0</v>
      </c>
      <c r="M31" s="15">
        <f t="shared" si="9"/>
        <v>263615</v>
      </c>
      <c r="N31" s="15">
        <f t="shared" si="1"/>
        <v>84967165</v>
      </c>
      <c r="O31" s="37">
        <f t="shared" si="2"/>
        <v>4923.0641983892465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55</v>
      </c>
      <c r="M33" s="163"/>
      <c r="N33" s="163"/>
      <c r="O33" s="41">
        <v>17259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11799047</v>
      </c>
      <c r="E5" s="26">
        <f t="shared" si="0"/>
        <v>0</v>
      </c>
      <c r="F5" s="26">
        <f t="shared" si="0"/>
        <v>1031221</v>
      </c>
      <c r="G5" s="26">
        <f t="shared" si="0"/>
        <v>420185</v>
      </c>
      <c r="H5" s="26">
        <f t="shared" si="0"/>
        <v>0</v>
      </c>
      <c r="I5" s="26">
        <f t="shared" si="0"/>
        <v>0</v>
      </c>
      <c r="J5" s="26">
        <f t="shared" si="0"/>
        <v>1133192</v>
      </c>
      <c r="K5" s="26">
        <f t="shared" si="0"/>
        <v>4478423</v>
      </c>
      <c r="L5" s="26">
        <f t="shared" si="0"/>
        <v>0</v>
      </c>
      <c r="M5" s="26">
        <f t="shared" si="0"/>
        <v>0</v>
      </c>
      <c r="N5" s="27">
        <f>SUM(D5:M5)</f>
        <v>18862068</v>
      </c>
      <c r="O5" s="32">
        <f t="shared" ref="O5:O32" si="1">(N5/O$34)</f>
        <v>1094.2144100243647</v>
      </c>
      <c r="P5" s="6"/>
    </row>
    <row r="6" spans="1:133">
      <c r="A6" s="12"/>
      <c r="B6" s="44">
        <v>511</v>
      </c>
      <c r="C6" s="20" t="s">
        <v>19</v>
      </c>
      <c r="D6" s="46">
        <v>88039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88039</v>
      </c>
      <c r="O6" s="47">
        <f t="shared" si="1"/>
        <v>5.1072630235526164</v>
      </c>
      <c r="P6" s="9"/>
    </row>
    <row r="7" spans="1:133">
      <c r="A7" s="12"/>
      <c r="B7" s="44">
        <v>512</v>
      </c>
      <c r="C7" s="20" t="s">
        <v>20</v>
      </c>
      <c r="D7" s="46">
        <v>849540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849540</v>
      </c>
      <c r="O7" s="47">
        <f t="shared" si="1"/>
        <v>49.282979463974939</v>
      </c>
      <c r="P7" s="9"/>
    </row>
    <row r="8" spans="1:133">
      <c r="A8" s="12"/>
      <c r="B8" s="44">
        <v>513</v>
      </c>
      <c r="C8" s="20" t="s">
        <v>21</v>
      </c>
      <c r="D8" s="46">
        <v>5505041</v>
      </c>
      <c r="E8" s="46">
        <v>0</v>
      </c>
      <c r="F8" s="46">
        <v>1031221</v>
      </c>
      <c r="G8" s="46">
        <v>0</v>
      </c>
      <c r="H8" s="46">
        <v>0</v>
      </c>
      <c r="I8" s="46">
        <v>0</v>
      </c>
      <c r="J8" s="46">
        <v>1133192</v>
      </c>
      <c r="K8" s="46">
        <v>156793</v>
      </c>
      <c r="L8" s="46">
        <v>0</v>
      </c>
      <c r="M8" s="46">
        <v>0</v>
      </c>
      <c r="N8" s="46">
        <f t="shared" si="2"/>
        <v>7826247</v>
      </c>
      <c r="O8" s="47">
        <f t="shared" si="1"/>
        <v>454.01131221719459</v>
      </c>
      <c r="P8" s="9"/>
    </row>
    <row r="9" spans="1:133">
      <c r="A9" s="12"/>
      <c r="B9" s="44">
        <v>514</v>
      </c>
      <c r="C9" s="20" t="s">
        <v>51</v>
      </c>
      <c r="D9" s="46">
        <v>1036166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1036166</v>
      </c>
      <c r="O9" s="47">
        <f t="shared" si="1"/>
        <v>60.109409444251071</v>
      </c>
      <c r="P9" s="9"/>
    </row>
    <row r="10" spans="1:133">
      <c r="A10" s="12"/>
      <c r="B10" s="44">
        <v>516</v>
      </c>
      <c r="C10" s="20" t="s">
        <v>23</v>
      </c>
      <c r="D10" s="46">
        <v>2151045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2151045</v>
      </c>
      <c r="O10" s="47">
        <f t="shared" si="1"/>
        <v>124.78506787330316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4321630</v>
      </c>
      <c r="L11" s="46">
        <v>0</v>
      </c>
      <c r="M11" s="46">
        <v>0</v>
      </c>
      <c r="N11" s="46">
        <f t="shared" si="2"/>
        <v>4321630</v>
      </c>
      <c r="O11" s="47">
        <f t="shared" si="1"/>
        <v>250.70367792087248</v>
      </c>
      <c r="P11" s="9"/>
    </row>
    <row r="12" spans="1:133">
      <c r="A12" s="12"/>
      <c r="B12" s="44">
        <v>519</v>
      </c>
      <c r="C12" s="20" t="s">
        <v>24</v>
      </c>
      <c r="D12" s="46">
        <v>2169216</v>
      </c>
      <c r="E12" s="46">
        <v>0</v>
      </c>
      <c r="F12" s="46">
        <v>0</v>
      </c>
      <c r="G12" s="46">
        <v>420185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2589401</v>
      </c>
      <c r="O12" s="47">
        <f t="shared" si="1"/>
        <v>150.21470008121591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11976657</v>
      </c>
      <c r="E13" s="31">
        <f t="shared" si="3"/>
        <v>19469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11996126</v>
      </c>
      <c r="O13" s="43">
        <f t="shared" si="1"/>
        <v>695.91170669451208</v>
      </c>
      <c r="P13" s="10"/>
    </row>
    <row r="14" spans="1:133">
      <c r="A14" s="12"/>
      <c r="B14" s="44">
        <v>521</v>
      </c>
      <c r="C14" s="20" t="s">
        <v>26</v>
      </c>
      <c r="D14" s="46">
        <v>7331598</v>
      </c>
      <c r="E14" s="46">
        <v>19469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7351067</v>
      </c>
      <c r="O14" s="47">
        <f t="shared" si="1"/>
        <v>426.44546931198516</v>
      </c>
      <c r="P14" s="9"/>
    </row>
    <row r="15" spans="1:133">
      <c r="A15" s="12"/>
      <c r="B15" s="44">
        <v>522</v>
      </c>
      <c r="C15" s="20" t="s">
        <v>27</v>
      </c>
      <c r="D15" s="46">
        <v>4639962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4639962</v>
      </c>
      <c r="O15" s="47">
        <f t="shared" si="1"/>
        <v>269.17055342847198</v>
      </c>
      <c r="P15" s="9"/>
    </row>
    <row r="16" spans="1:133">
      <c r="A16" s="12"/>
      <c r="B16" s="44">
        <v>525</v>
      </c>
      <c r="C16" s="20" t="s">
        <v>28</v>
      </c>
      <c r="D16" s="46">
        <v>5097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5097</v>
      </c>
      <c r="O16" s="47">
        <f t="shared" si="1"/>
        <v>0.29568395405499476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SUM(D18:D20)</f>
        <v>1881125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35684501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37565626</v>
      </c>
      <c r="O17" s="43">
        <f t="shared" si="1"/>
        <v>2179.2334377537995</v>
      </c>
      <c r="P17" s="10"/>
    </row>
    <row r="18" spans="1:119">
      <c r="A18" s="12"/>
      <c r="B18" s="44">
        <v>534</v>
      </c>
      <c r="C18" s="20" t="s">
        <v>30</v>
      </c>
      <c r="D18" s="46">
        <v>1881125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1881125</v>
      </c>
      <c r="O18" s="47">
        <f t="shared" si="1"/>
        <v>109.12663882120896</v>
      </c>
      <c r="P18" s="9"/>
    </row>
    <row r="19" spans="1:119">
      <c r="A19" s="12"/>
      <c r="B19" s="44">
        <v>536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34965676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34965676</v>
      </c>
      <c r="O19" s="47">
        <f t="shared" si="1"/>
        <v>2028.4067757280427</v>
      </c>
      <c r="P19" s="9"/>
    </row>
    <row r="20" spans="1:119">
      <c r="A20" s="12"/>
      <c r="B20" s="44">
        <v>538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718825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718825</v>
      </c>
      <c r="O20" s="47">
        <f t="shared" si="1"/>
        <v>41.700023204548089</v>
      </c>
      <c r="P20" s="9"/>
    </row>
    <row r="21" spans="1:119" ht="15.75">
      <c r="A21" s="28" t="s">
        <v>33</v>
      </c>
      <c r="B21" s="29"/>
      <c r="C21" s="30"/>
      <c r="D21" s="31">
        <f t="shared" ref="D21:M21" si="6">SUM(D22:D22)</f>
        <v>1032439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1032439</v>
      </c>
      <c r="O21" s="43">
        <f t="shared" si="1"/>
        <v>59.893201067409215</v>
      </c>
      <c r="P21" s="10"/>
    </row>
    <row r="22" spans="1:119">
      <c r="A22" s="12"/>
      <c r="B22" s="44">
        <v>541</v>
      </c>
      <c r="C22" s="20" t="s">
        <v>34</v>
      </c>
      <c r="D22" s="46">
        <v>1032439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1032439</v>
      </c>
      <c r="O22" s="47">
        <f t="shared" si="1"/>
        <v>59.893201067409215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SUM(D24:D25)</f>
        <v>309786</v>
      </c>
      <c r="E23" s="31">
        <f t="shared" si="7"/>
        <v>1420494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135069</v>
      </c>
      <c r="N23" s="31">
        <f t="shared" si="4"/>
        <v>1865349</v>
      </c>
      <c r="O23" s="43">
        <f t="shared" si="1"/>
        <v>108.21145144448312</v>
      </c>
      <c r="P23" s="10"/>
    </row>
    <row r="24" spans="1:119">
      <c r="A24" s="13"/>
      <c r="B24" s="45">
        <v>554</v>
      </c>
      <c r="C24" s="21" t="s">
        <v>36</v>
      </c>
      <c r="D24" s="46">
        <v>0</v>
      </c>
      <c r="E24" s="46">
        <v>1420494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1420494</v>
      </c>
      <c r="O24" s="47">
        <f t="shared" si="1"/>
        <v>82.404803341454922</v>
      </c>
      <c r="P24" s="9"/>
    </row>
    <row r="25" spans="1:119">
      <c r="A25" s="13"/>
      <c r="B25" s="45">
        <v>559</v>
      </c>
      <c r="C25" s="21" t="s">
        <v>37</v>
      </c>
      <c r="D25" s="46">
        <v>309786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135069</v>
      </c>
      <c r="N25" s="46">
        <f t="shared" si="4"/>
        <v>444855</v>
      </c>
      <c r="O25" s="47">
        <f t="shared" si="1"/>
        <v>25.806648103028195</v>
      </c>
      <c r="P25" s="9"/>
    </row>
    <row r="26" spans="1:119" ht="15.75">
      <c r="A26" s="28" t="s">
        <v>38</v>
      </c>
      <c r="B26" s="29"/>
      <c r="C26" s="30"/>
      <c r="D26" s="31">
        <f t="shared" ref="D26:M26" si="8">SUM(D27:D28)</f>
        <v>1031054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1031054</v>
      </c>
      <c r="O26" s="43">
        <f t="shared" si="1"/>
        <v>59.812855319642651</v>
      </c>
      <c r="P26" s="9"/>
    </row>
    <row r="27" spans="1:119">
      <c r="A27" s="12"/>
      <c r="B27" s="44">
        <v>572</v>
      </c>
      <c r="C27" s="20" t="s">
        <v>39</v>
      </c>
      <c r="D27" s="46">
        <v>712358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712358</v>
      </c>
      <c r="O27" s="47">
        <f t="shared" si="1"/>
        <v>41.324863673279964</v>
      </c>
      <c r="P27" s="9"/>
    </row>
    <row r="28" spans="1:119">
      <c r="A28" s="12"/>
      <c r="B28" s="44">
        <v>574</v>
      </c>
      <c r="C28" s="20" t="s">
        <v>40</v>
      </c>
      <c r="D28" s="46">
        <v>318696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318696</v>
      </c>
      <c r="O28" s="47">
        <f t="shared" si="1"/>
        <v>18.487991646362687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SUM(D30:D31)</f>
        <v>3318359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8225015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11543374</v>
      </c>
      <c r="O29" s="43">
        <f t="shared" si="1"/>
        <v>669.64694280078891</v>
      </c>
      <c r="P29" s="9"/>
    </row>
    <row r="30" spans="1:119">
      <c r="A30" s="12"/>
      <c r="B30" s="44">
        <v>581</v>
      </c>
      <c r="C30" s="20" t="s">
        <v>41</v>
      </c>
      <c r="D30" s="46">
        <v>568359</v>
      </c>
      <c r="E30" s="46">
        <v>0</v>
      </c>
      <c r="F30" s="46">
        <v>0</v>
      </c>
      <c r="G30" s="46">
        <v>0</v>
      </c>
      <c r="H30" s="46">
        <v>0</v>
      </c>
      <c r="I30" s="46">
        <v>3459515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4027874</v>
      </c>
      <c r="O30" s="47">
        <f t="shared" si="1"/>
        <v>233.66248984801021</v>
      </c>
      <c r="P30" s="9"/>
    </row>
    <row r="31" spans="1:119" ht="15.75" thickBot="1">
      <c r="A31" s="12"/>
      <c r="B31" s="44">
        <v>585</v>
      </c>
      <c r="C31" s="20" t="s">
        <v>43</v>
      </c>
      <c r="D31" s="46">
        <v>2750000</v>
      </c>
      <c r="E31" s="46">
        <v>0</v>
      </c>
      <c r="F31" s="46">
        <v>0</v>
      </c>
      <c r="G31" s="46">
        <v>0</v>
      </c>
      <c r="H31" s="46">
        <v>0</v>
      </c>
      <c r="I31" s="46">
        <v>4765500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7515500</v>
      </c>
      <c r="O31" s="47">
        <f t="shared" si="1"/>
        <v>435.98445295277872</v>
      </c>
      <c r="P31" s="9"/>
    </row>
    <row r="32" spans="1:119" ht="16.5" thickBot="1">
      <c r="A32" s="14" t="s">
        <v>10</v>
      </c>
      <c r="B32" s="23"/>
      <c r="C32" s="22"/>
      <c r="D32" s="15">
        <f>SUM(D5,D13,D17,D21,D23,D26,D29)</f>
        <v>31348467</v>
      </c>
      <c r="E32" s="15">
        <f t="shared" ref="E32:M32" si="10">SUM(E5,E13,E17,E21,E23,E26,E29)</f>
        <v>1439963</v>
      </c>
      <c r="F32" s="15">
        <f t="shared" si="10"/>
        <v>1031221</v>
      </c>
      <c r="G32" s="15">
        <f t="shared" si="10"/>
        <v>420185</v>
      </c>
      <c r="H32" s="15">
        <f t="shared" si="10"/>
        <v>0</v>
      </c>
      <c r="I32" s="15">
        <f t="shared" si="10"/>
        <v>43909516</v>
      </c>
      <c r="J32" s="15">
        <f t="shared" si="10"/>
        <v>1133192</v>
      </c>
      <c r="K32" s="15">
        <f t="shared" si="10"/>
        <v>4478423</v>
      </c>
      <c r="L32" s="15">
        <f t="shared" si="10"/>
        <v>0</v>
      </c>
      <c r="M32" s="15">
        <f t="shared" si="10"/>
        <v>135069</v>
      </c>
      <c r="N32" s="15">
        <f t="shared" si="4"/>
        <v>83896036</v>
      </c>
      <c r="O32" s="37">
        <f t="shared" si="1"/>
        <v>4866.924005105001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53</v>
      </c>
      <c r="M34" s="163"/>
      <c r="N34" s="163"/>
      <c r="O34" s="41">
        <v>17238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13059263</v>
      </c>
      <c r="E5" s="26">
        <f t="shared" si="0"/>
        <v>0</v>
      </c>
      <c r="F5" s="26">
        <f t="shared" si="0"/>
        <v>1027718</v>
      </c>
      <c r="G5" s="26">
        <f t="shared" si="0"/>
        <v>1399445</v>
      </c>
      <c r="H5" s="26">
        <f t="shared" si="0"/>
        <v>0</v>
      </c>
      <c r="I5" s="26">
        <f t="shared" si="0"/>
        <v>0</v>
      </c>
      <c r="J5" s="26">
        <f t="shared" si="0"/>
        <v>1122759</v>
      </c>
      <c r="K5" s="26">
        <f t="shared" si="0"/>
        <v>4054210</v>
      </c>
      <c r="L5" s="26">
        <f t="shared" si="0"/>
        <v>0</v>
      </c>
      <c r="M5" s="26">
        <f t="shared" si="0"/>
        <v>0</v>
      </c>
      <c r="N5" s="27">
        <f t="shared" ref="N5:N32" si="1">SUM(D5:M5)</f>
        <v>20663395</v>
      </c>
      <c r="O5" s="32">
        <f t="shared" ref="O5:O32" si="2">(N5/O$34)</f>
        <v>1205.5656359393233</v>
      </c>
      <c r="P5" s="6"/>
    </row>
    <row r="6" spans="1:133">
      <c r="A6" s="12"/>
      <c r="B6" s="44">
        <v>511</v>
      </c>
      <c r="C6" s="20" t="s">
        <v>19</v>
      </c>
      <c r="D6" s="46">
        <v>102024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102024</v>
      </c>
      <c r="O6" s="47">
        <f t="shared" si="2"/>
        <v>5.9523920653442239</v>
      </c>
      <c r="P6" s="9"/>
    </row>
    <row r="7" spans="1:133">
      <c r="A7" s="12"/>
      <c r="B7" s="44">
        <v>512</v>
      </c>
      <c r="C7" s="20" t="s">
        <v>20</v>
      </c>
      <c r="D7" s="46">
        <v>813838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813838</v>
      </c>
      <c r="O7" s="47">
        <f t="shared" si="2"/>
        <v>47.481796966161028</v>
      </c>
      <c r="P7" s="9"/>
    </row>
    <row r="8" spans="1:133">
      <c r="A8" s="12"/>
      <c r="B8" s="44">
        <v>513</v>
      </c>
      <c r="C8" s="20" t="s">
        <v>21</v>
      </c>
      <c r="D8" s="46">
        <v>5412885</v>
      </c>
      <c r="E8" s="46">
        <v>0</v>
      </c>
      <c r="F8" s="46">
        <v>1027718</v>
      </c>
      <c r="G8" s="46">
        <v>0</v>
      </c>
      <c r="H8" s="46">
        <v>0</v>
      </c>
      <c r="I8" s="46">
        <v>0</v>
      </c>
      <c r="J8" s="46">
        <v>1122759</v>
      </c>
      <c r="K8" s="46">
        <v>4054210</v>
      </c>
      <c r="L8" s="46">
        <v>0</v>
      </c>
      <c r="M8" s="46">
        <v>0</v>
      </c>
      <c r="N8" s="46">
        <f t="shared" si="1"/>
        <v>11617572</v>
      </c>
      <c r="O8" s="47">
        <f t="shared" si="2"/>
        <v>677.80466744457408</v>
      </c>
      <c r="P8" s="9"/>
    </row>
    <row r="9" spans="1:133">
      <c r="A9" s="12"/>
      <c r="B9" s="44">
        <v>515</v>
      </c>
      <c r="C9" s="20" t="s">
        <v>22</v>
      </c>
      <c r="D9" s="46">
        <v>1047982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1047982</v>
      </c>
      <c r="O9" s="47">
        <f t="shared" si="2"/>
        <v>61.142473745624272</v>
      </c>
      <c r="P9" s="9"/>
    </row>
    <row r="10" spans="1:133">
      <c r="A10" s="12"/>
      <c r="B10" s="44">
        <v>516</v>
      </c>
      <c r="C10" s="20" t="s">
        <v>23</v>
      </c>
      <c r="D10" s="46">
        <v>3360388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3360388</v>
      </c>
      <c r="O10" s="47">
        <f t="shared" si="2"/>
        <v>196.05530921820304</v>
      </c>
      <c r="P10" s="9"/>
    </row>
    <row r="11" spans="1:133">
      <c r="A11" s="12"/>
      <c r="B11" s="44">
        <v>519</v>
      </c>
      <c r="C11" s="20" t="s">
        <v>24</v>
      </c>
      <c r="D11" s="46">
        <v>2322146</v>
      </c>
      <c r="E11" s="46">
        <v>0</v>
      </c>
      <c r="F11" s="46">
        <v>0</v>
      </c>
      <c r="G11" s="46">
        <v>1399445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3721591</v>
      </c>
      <c r="O11" s="47">
        <f t="shared" si="2"/>
        <v>217.12899649941656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13002844</v>
      </c>
      <c r="E12" s="31">
        <f t="shared" si="3"/>
        <v>11216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13014060</v>
      </c>
      <c r="O12" s="43">
        <f t="shared" si="2"/>
        <v>759.28004667444577</v>
      </c>
      <c r="P12" s="10"/>
    </row>
    <row r="13" spans="1:133">
      <c r="A13" s="12"/>
      <c r="B13" s="44">
        <v>521</v>
      </c>
      <c r="C13" s="20" t="s">
        <v>26</v>
      </c>
      <c r="D13" s="46">
        <v>8342593</v>
      </c>
      <c r="E13" s="46">
        <v>11216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8353809</v>
      </c>
      <c r="O13" s="47">
        <f t="shared" si="2"/>
        <v>487.386756126021</v>
      </c>
      <c r="P13" s="9"/>
    </row>
    <row r="14" spans="1:133">
      <c r="A14" s="12"/>
      <c r="B14" s="44">
        <v>522</v>
      </c>
      <c r="C14" s="20" t="s">
        <v>27</v>
      </c>
      <c r="D14" s="46">
        <v>4655514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4655514</v>
      </c>
      <c r="O14" s="47">
        <f t="shared" si="2"/>
        <v>271.61691948658108</v>
      </c>
      <c r="P14" s="9"/>
    </row>
    <row r="15" spans="1:133">
      <c r="A15" s="12"/>
      <c r="B15" s="44">
        <v>525</v>
      </c>
      <c r="C15" s="20" t="s">
        <v>28</v>
      </c>
      <c r="D15" s="46">
        <v>4737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4737</v>
      </c>
      <c r="O15" s="47">
        <f t="shared" si="2"/>
        <v>0.27637106184364063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1848575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39857655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41706230</v>
      </c>
      <c r="O16" s="43">
        <f t="shared" si="2"/>
        <v>2433.2689614935821</v>
      </c>
      <c r="P16" s="10"/>
    </row>
    <row r="17" spans="1:119">
      <c r="A17" s="12"/>
      <c r="B17" s="44">
        <v>534</v>
      </c>
      <c r="C17" s="20" t="s">
        <v>30</v>
      </c>
      <c r="D17" s="46">
        <v>1848575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1848575</v>
      </c>
      <c r="O17" s="47">
        <f t="shared" si="2"/>
        <v>107.85151691948658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39135597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39135597</v>
      </c>
      <c r="O18" s="47">
        <f t="shared" si="2"/>
        <v>2283.2903733955659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722058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722058</v>
      </c>
      <c r="O19" s="47">
        <f t="shared" si="2"/>
        <v>42.127071178529754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1140209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1140209</v>
      </c>
      <c r="O20" s="43">
        <f t="shared" si="2"/>
        <v>66.523278879813304</v>
      </c>
      <c r="P20" s="10"/>
    </row>
    <row r="21" spans="1:119">
      <c r="A21" s="12"/>
      <c r="B21" s="44">
        <v>541</v>
      </c>
      <c r="C21" s="20" t="s">
        <v>34</v>
      </c>
      <c r="D21" s="46">
        <v>1140209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1140209</v>
      </c>
      <c r="O21" s="47">
        <f t="shared" si="2"/>
        <v>66.523278879813304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448173</v>
      </c>
      <c r="E22" s="31">
        <f t="shared" si="6"/>
        <v>3098964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190357</v>
      </c>
      <c r="N22" s="31">
        <f t="shared" si="1"/>
        <v>3737494</v>
      </c>
      <c r="O22" s="43">
        <f t="shared" si="2"/>
        <v>218.05682613768963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3098964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3098964</v>
      </c>
      <c r="O23" s="47">
        <f t="shared" si="2"/>
        <v>180.80303383897316</v>
      </c>
      <c r="P23" s="9"/>
    </row>
    <row r="24" spans="1:119">
      <c r="A24" s="13"/>
      <c r="B24" s="45">
        <v>559</v>
      </c>
      <c r="C24" s="21" t="s">
        <v>37</v>
      </c>
      <c r="D24" s="46">
        <v>448173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190357</v>
      </c>
      <c r="N24" s="46">
        <f t="shared" si="1"/>
        <v>638530</v>
      </c>
      <c r="O24" s="47">
        <f t="shared" si="2"/>
        <v>37.253792298716455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1178717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1178717</v>
      </c>
      <c r="O25" s="43">
        <f t="shared" si="2"/>
        <v>68.769953325554255</v>
      </c>
      <c r="P25" s="9"/>
    </row>
    <row r="26" spans="1:119">
      <c r="A26" s="12"/>
      <c r="B26" s="44">
        <v>572</v>
      </c>
      <c r="C26" s="20" t="s">
        <v>39</v>
      </c>
      <c r="D26" s="46">
        <v>769656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769656</v>
      </c>
      <c r="O26" s="47">
        <f t="shared" si="2"/>
        <v>44.904084014002336</v>
      </c>
      <c r="P26" s="9"/>
    </row>
    <row r="27" spans="1:119">
      <c r="A27" s="12"/>
      <c r="B27" s="44">
        <v>574</v>
      </c>
      <c r="C27" s="20" t="s">
        <v>40</v>
      </c>
      <c r="D27" s="46">
        <v>409061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409061</v>
      </c>
      <c r="O27" s="47">
        <f t="shared" si="2"/>
        <v>23.865869311551926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SUM(D29:D31)</f>
        <v>0</v>
      </c>
      <c r="E28" s="31">
        <f t="shared" si="8"/>
        <v>134852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7068064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7202916</v>
      </c>
      <c r="O28" s="43">
        <f t="shared" si="2"/>
        <v>420.24014002333723</v>
      </c>
      <c r="P28" s="9"/>
    </row>
    <row r="29" spans="1:119">
      <c r="A29" s="12"/>
      <c r="B29" s="44">
        <v>581</v>
      </c>
      <c r="C29" s="20" t="s">
        <v>41</v>
      </c>
      <c r="D29" s="46">
        <v>0</v>
      </c>
      <c r="E29" s="46">
        <v>134852</v>
      </c>
      <c r="F29" s="46">
        <v>0</v>
      </c>
      <c r="G29" s="46">
        <v>0</v>
      </c>
      <c r="H29" s="46">
        <v>0</v>
      </c>
      <c r="I29" s="46">
        <v>3786597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3921449</v>
      </c>
      <c r="O29" s="47">
        <f t="shared" si="2"/>
        <v>228.78932322053674</v>
      </c>
      <c r="P29" s="9"/>
    </row>
    <row r="30" spans="1:119">
      <c r="A30" s="12"/>
      <c r="B30" s="44">
        <v>583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16797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16797</v>
      </c>
      <c r="O30" s="47">
        <f t="shared" si="2"/>
        <v>0.97998833138856478</v>
      </c>
      <c r="P30" s="9"/>
    </row>
    <row r="31" spans="1:119" ht="15.75" thickBot="1">
      <c r="A31" s="12"/>
      <c r="B31" s="44">
        <v>585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3264670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3264670</v>
      </c>
      <c r="O31" s="47">
        <f t="shared" si="2"/>
        <v>190.47082847141189</v>
      </c>
      <c r="P31" s="9"/>
    </row>
    <row r="32" spans="1:119" ht="16.5" thickBot="1">
      <c r="A32" s="14" t="s">
        <v>10</v>
      </c>
      <c r="B32" s="23"/>
      <c r="C32" s="22"/>
      <c r="D32" s="15">
        <f>SUM(D5,D12,D16,D20,D22,D25,D28)</f>
        <v>30677781</v>
      </c>
      <c r="E32" s="15">
        <f t="shared" ref="E32:M32" si="9">SUM(E5,E12,E16,E20,E22,E25,E28)</f>
        <v>3245032</v>
      </c>
      <c r="F32" s="15">
        <f t="shared" si="9"/>
        <v>1027718</v>
      </c>
      <c r="G32" s="15">
        <f t="shared" si="9"/>
        <v>1399445</v>
      </c>
      <c r="H32" s="15">
        <f t="shared" si="9"/>
        <v>0</v>
      </c>
      <c r="I32" s="15">
        <f t="shared" si="9"/>
        <v>46925719</v>
      </c>
      <c r="J32" s="15">
        <f t="shared" si="9"/>
        <v>1122759</v>
      </c>
      <c r="K32" s="15">
        <f t="shared" si="9"/>
        <v>4054210</v>
      </c>
      <c r="L32" s="15">
        <f t="shared" si="9"/>
        <v>0</v>
      </c>
      <c r="M32" s="15">
        <f t="shared" si="9"/>
        <v>190357</v>
      </c>
      <c r="N32" s="15">
        <f t="shared" si="1"/>
        <v>88643021</v>
      </c>
      <c r="O32" s="37">
        <f t="shared" si="2"/>
        <v>5171.7048424737459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48</v>
      </c>
      <c r="M34" s="163"/>
      <c r="N34" s="163"/>
      <c r="O34" s="41">
        <v>17140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14484891</v>
      </c>
      <c r="E5" s="26">
        <f t="shared" si="0"/>
        <v>0</v>
      </c>
      <c r="F5" s="26">
        <f t="shared" si="0"/>
        <v>1032957</v>
      </c>
      <c r="G5" s="26">
        <f t="shared" si="0"/>
        <v>7457739</v>
      </c>
      <c r="H5" s="26">
        <f t="shared" si="0"/>
        <v>0</v>
      </c>
      <c r="I5" s="26">
        <f t="shared" si="0"/>
        <v>0</v>
      </c>
      <c r="J5" s="26">
        <f t="shared" si="0"/>
        <v>1383927</v>
      </c>
      <c r="K5" s="26">
        <f t="shared" si="0"/>
        <v>14072735</v>
      </c>
      <c r="L5" s="26">
        <f t="shared" si="0"/>
        <v>0</v>
      </c>
      <c r="M5" s="26">
        <f t="shared" si="0"/>
        <v>0</v>
      </c>
      <c r="N5" s="27">
        <f t="shared" ref="N5:N32" si="1">SUM(D5:M5)</f>
        <v>38432249</v>
      </c>
      <c r="O5" s="32">
        <f t="shared" ref="O5:O32" si="2">(N5/O$34)</f>
        <v>2284.2347102526005</v>
      </c>
      <c r="P5" s="6"/>
    </row>
    <row r="6" spans="1:133">
      <c r="A6" s="12"/>
      <c r="B6" s="44">
        <v>511</v>
      </c>
      <c r="C6" s="20" t="s">
        <v>19</v>
      </c>
      <c r="D6" s="46">
        <v>101282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101282</v>
      </c>
      <c r="O6" s="47">
        <f t="shared" si="2"/>
        <v>6.0197325408618125</v>
      </c>
      <c r="P6" s="9"/>
    </row>
    <row r="7" spans="1:133">
      <c r="A7" s="12"/>
      <c r="B7" s="44">
        <v>512</v>
      </c>
      <c r="C7" s="20" t="s">
        <v>20</v>
      </c>
      <c r="D7" s="46">
        <v>923141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923141</v>
      </c>
      <c r="O7" s="47">
        <f t="shared" si="2"/>
        <v>54.867221396731054</v>
      </c>
      <c r="P7" s="9"/>
    </row>
    <row r="8" spans="1:133">
      <c r="A8" s="12"/>
      <c r="B8" s="44">
        <v>513</v>
      </c>
      <c r="C8" s="20" t="s">
        <v>21</v>
      </c>
      <c r="D8" s="46">
        <v>6444227</v>
      </c>
      <c r="E8" s="46">
        <v>0</v>
      </c>
      <c r="F8" s="46">
        <v>1032957</v>
      </c>
      <c r="G8" s="46">
        <v>0</v>
      </c>
      <c r="H8" s="46">
        <v>0</v>
      </c>
      <c r="I8" s="46">
        <v>0</v>
      </c>
      <c r="J8" s="46">
        <v>1383927</v>
      </c>
      <c r="K8" s="46">
        <v>14072735</v>
      </c>
      <c r="L8" s="46">
        <v>0</v>
      </c>
      <c r="M8" s="46">
        <v>0</v>
      </c>
      <c r="N8" s="46">
        <f t="shared" si="1"/>
        <v>22933846</v>
      </c>
      <c r="O8" s="47">
        <f t="shared" si="2"/>
        <v>1363.0814858841011</v>
      </c>
      <c r="P8" s="9"/>
    </row>
    <row r="9" spans="1:133">
      <c r="A9" s="12"/>
      <c r="B9" s="44">
        <v>515</v>
      </c>
      <c r="C9" s="20" t="s">
        <v>22</v>
      </c>
      <c r="D9" s="46">
        <v>1372535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1372535</v>
      </c>
      <c r="O9" s="47">
        <f t="shared" si="2"/>
        <v>81.577117384843987</v>
      </c>
      <c r="P9" s="9"/>
    </row>
    <row r="10" spans="1:133">
      <c r="A10" s="12"/>
      <c r="B10" s="44">
        <v>516</v>
      </c>
      <c r="C10" s="20" t="s">
        <v>23</v>
      </c>
      <c r="D10" s="46">
        <v>2758217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2758217</v>
      </c>
      <c r="O10" s="47">
        <f t="shared" si="2"/>
        <v>163.93563150074294</v>
      </c>
      <c r="P10" s="9"/>
    </row>
    <row r="11" spans="1:133">
      <c r="A11" s="12"/>
      <c r="B11" s="44">
        <v>519</v>
      </c>
      <c r="C11" s="20" t="s">
        <v>24</v>
      </c>
      <c r="D11" s="46">
        <v>2885489</v>
      </c>
      <c r="E11" s="46">
        <v>0</v>
      </c>
      <c r="F11" s="46">
        <v>0</v>
      </c>
      <c r="G11" s="46">
        <v>7457739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10343228</v>
      </c>
      <c r="O11" s="47">
        <f t="shared" si="2"/>
        <v>614.75352154531947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12195683</v>
      </c>
      <c r="E12" s="31">
        <f t="shared" si="3"/>
        <v>24640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12220323</v>
      </c>
      <c r="O12" s="43">
        <f t="shared" si="2"/>
        <v>726.31934621099549</v>
      </c>
      <c r="P12" s="10"/>
    </row>
    <row r="13" spans="1:133">
      <c r="A13" s="12"/>
      <c r="B13" s="44">
        <v>521</v>
      </c>
      <c r="C13" s="20" t="s">
        <v>26</v>
      </c>
      <c r="D13" s="46">
        <v>7899775</v>
      </c>
      <c r="E13" s="46">
        <v>24640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7924415</v>
      </c>
      <c r="O13" s="47">
        <f t="shared" si="2"/>
        <v>470.99049034175334</v>
      </c>
      <c r="P13" s="9"/>
    </row>
    <row r="14" spans="1:133">
      <c r="A14" s="12"/>
      <c r="B14" s="44">
        <v>522</v>
      </c>
      <c r="C14" s="20" t="s">
        <v>27</v>
      </c>
      <c r="D14" s="46">
        <v>4275644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4275644</v>
      </c>
      <c r="O14" s="47">
        <f t="shared" si="2"/>
        <v>254.12445765230311</v>
      </c>
      <c r="P14" s="9"/>
    </row>
    <row r="15" spans="1:133">
      <c r="A15" s="12"/>
      <c r="B15" s="44">
        <v>525</v>
      </c>
      <c r="C15" s="20" t="s">
        <v>28</v>
      </c>
      <c r="D15" s="46">
        <v>20264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20264</v>
      </c>
      <c r="O15" s="47">
        <f t="shared" si="2"/>
        <v>1.2043982169390788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1904350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42360413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44264763</v>
      </c>
      <c r="O16" s="43">
        <f t="shared" si="2"/>
        <v>2630.8923031203567</v>
      </c>
      <c r="P16" s="10"/>
    </row>
    <row r="17" spans="1:119">
      <c r="A17" s="12"/>
      <c r="B17" s="44">
        <v>534</v>
      </c>
      <c r="C17" s="20" t="s">
        <v>30</v>
      </c>
      <c r="D17" s="46">
        <v>1904350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1904350</v>
      </c>
      <c r="O17" s="47">
        <f t="shared" si="2"/>
        <v>113.18573551263002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41638632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41638632</v>
      </c>
      <c r="O18" s="47">
        <f t="shared" si="2"/>
        <v>2474.8072511144132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721781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721781</v>
      </c>
      <c r="O19" s="47">
        <f t="shared" si="2"/>
        <v>42.89931649331352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1411954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1411954</v>
      </c>
      <c r="O20" s="43">
        <f t="shared" si="2"/>
        <v>83.92</v>
      </c>
      <c r="P20" s="10"/>
    </row>
    <row r="21" spans="1:119">
      <c r="A21" s="12"/>
      <c r="B21" s="44">
        <v>541</v>
      </c>
      <c r="C21" s="20" t="s">
        <v>34</v>
      </c>
      <c r="D21" s="46">
        <v>1411954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1411954</v>
      </c>
      <c r="O21" s="47">
        <f t="shared" si="2"/>
        <v>83.92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318373</v>
      </c>
      <c r="E22" s="31">
        <f t="shared" si="6"/>
        <v>1844612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185596</v>
      </c>
      <c r="N22" s="31">
        <f t="shared" si="1"/>
        <v>2348581</v>
      </c>
      <c r="O22" s="43">
        <f t="shared" si="2"/>
        <v>139.58876671619615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1844612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1844612</v>
      </c>
      <c r="O23" s="47">
        <f t="shared" si="2"/>
        <v>109.63518573551264</v>
      </c>
      <c r="P23" s="9"/>
    </row>
    <row r="24" spans="1:119">
      <c r="A24" s="13"/>
      <c r="B24" s="45">
        <v>559</v>
      </c>
      <c r="C24" s="21" t="s">
        <v>37</v>
      </c>
      <c r="D24" s="46">
        <v>318373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185596</v>
      </c>
      <c r="N24" s="46">
        <f t="shared" si="1"/>
        <v>503969</v>
      </c>
      <c r="O24" s="47">
        <f t="shared" si="2"/>
        <v>29.953580980683508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1275784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1275784</v>
      </c>
      <c r="O25" s="43">
        <f t="shared" si="2"/>
        <v>75.826686478454675</v>
      </c>
      <c r="P25" s="9"/>
    </row>
    <row r="26" spans="1:119">
      <c r="A26" s="12"/>
      <c r="B26" s="44">
        <v>572</v>
      </c>
      <c r="C26" s="20" t="s">
        <v>39</v>
      </c>
      <c r="D26" s="46">
        <v>928178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928178</v>
      </c>
      <c r="O26" s="47">
        <f t="shared" si="2"/>
        <v>55.166597325408617</v>
      </c>
      <c r="P26" s="9"/>
    </row>
    <row r="27" spans="1:119">
      <c r="A27" s="12"/>
      <c r="B27" s="44">
        <v>574</v>
      </c>
      <c r="C27" s="20" t="s">
        <v>40</v>
      </c>
      <c r="D27" s="46">
        <v>347606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347606</v>
      </c>
      <c r="O27" s="47">
        <f t="shared" si="2"/>
        <v>20.660089153046062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SUM(D29:D31)</f>
        <v>1200000</v>
      </c>
      <c r="E28" s="31">
        <f t="shared" si="8"/>
        <v>66682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7170152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8436834</v>
      </c>
      <c r="O28" s="43">
        <f t="shared" si="2"/>
        <v>501.44630014858842</v>
      </c>
      <c r="P28" s="9"/>
    </row>
    <row r="29" spans="1:119">
      <c r="A29" s="12"/>
      <c r="B29" s="44">
        <v>581</v>
      </c>
      <c r="C29" s="20" t="s">
        <v>41</v>
      </c>
      <c r="D29" s="46">
        <v>1200000</v>
      </c>
      <c r="E29" s="46">
        <v>66682</v>
      </c>
      <c r="F29" s="46">
        <v>0</v>
      </c>
      <c r="G29" s="46">
        <v>0</v>
      </c>
      <c r="H29" s="46">
        <v>0</v>
      </c>
      <c r="I29" s="46">
        <v>4105283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5371965</v>
      </c>
      <c r="O29" s="47">
        <f t="shared" si="2"/>
        <v>319.28469539375931</v>
      </c>
      <c r="P29" s="9"/>
    </row>
    <row r="30" spans="1:119">
      <c r="A30" s="12"/>
      <c r="B30" s="44">
        <v>583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30056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30056</v>
      </c>
      <c r="O30" s="47">
        <f t="shared" si="2"/>
        <v>1.7863893016344725</v>
      </c>
      <c r="P30" s="9"/>
    </row>
    <row r="31" spans="1:119" ht="15.75" thickBot="1">
      <c r="A31" s="12"/>
      <c r="B31" s="44">
        <v>585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3034813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3034813</v>
      </c>
      <c r="O31" s="47">
        <f t="shared" si="2"/>
        <v>180.37521545319464</v>
      </c>
      <c r="P31" s="9"/>
    </row>
    <row r="32" spans="1:119" ht="16.5" thickBot="1">
      <c r="A32" s="14" t="s">
        <v>10</v>
      </c>
      <c r="B32" s="23"/>
      <c r="C32" s="22"/>
      <c r="D32" s="15">
        <f>SUM(D5,D12,D16,D20,D22,D25,D28)</f>
        <v>32791035</v>
      </c>
      <c r="E32" s="15">
        <f t="shared" ref="E32:M32" si="9">SUM(E5,E12,E16,E20,E22,E25,E28)</f>
        <v>1935934</v>
      </c>
      <c r="F32" s="15">
        <f t="shared" si="9"/>
        <v>1032957</v>
      </c>
      <c r="G32" s="15">
        <f t="shared" si="9"/>
        <v>7457739</v>
      </c>
      <c r="H32" s="15">
        <f t="shared" si="9"/>
        <v>0</v>
      </c>
      <c r="I32" s="15">
        <f t="shared" si="9"/>
        <v>49530565</v>
      </c>
      <c r="J32" s="15">
        <f t="shared" si="9"/>
        <v>1383927</v>
      </c>
      <c r="K32" s="15">
        <f t="shared" si="9"/>
        <v>14072735</v>
      </c>
      <c r="L32" s="15">
        <f t="shared" si="9"/>
        <v>0</v>
      </c>
      <c r="M32" s="15">
        <f t="shared" si="9"/>
        <v>185596</v>
      </c>
      <c r="N32" s="15">
        <f t="shared" si="1"/>
        <v>108390488</v>
      </c>
      <c r="O32" s="37">
        <f t="shared" si="2"/>
        <v>6442.2281129271914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16825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11862173</v>
      </c>
      <c r="E5" s="26">
        <f t="shared" si="0"/>
        <v>0</v>
      </c>
      <c r="F5" s="26">
        <f t="shared" si="0"/>
        <v>1131404</v>
      </c>
      <c r="G5" s="26">
        <f t="shared" si="0"/>
        <v>1796974</v>
      </c>
      <c r="H5" s="26">
        <f t="shared" si="0"/>
        <v>0</v>
      </c>
      <c r="I5" s="26">
        <f t="shared" si="0"/>
        <v>2976670</v>
      </c>
      <c r="J5" s="26">
        <f t="shared" si="0"/>
        <v>898455</v>
      </c>
      <c r="K5" s="26">
        <f t="shared" si="0"/>
        <v>5250982</v>
      </c>
      <c r="L5" s="26">
        <f t="shared" si="0"/>
        <v>0</v>
      </c>
      <c r="M5" s="26">
        <f t="shared" si="0"/>
        <v>0</v>
      </c>
      <c r="N5" s="27">
        <f t="shared" ref="N5:N30" si="1">SUM(D5:M5)</f>
        <v>23916658</v>
      </c>
      <c r="O5" s="32">
        <f t="shared" ref="O5:O30" si="2">(N5/O$32)</f>
        <v>1409.266277767957</v>
      </c>
      <c r="P5" s="6"/>
    </row>
    <row r="6" spans="1:133">
      <c r="A6" s="12"/>
      <c r="B6" s="44">
        <v>511</v>
      </c>
      <c r="C6" s="20" t="s">
        <v>19</v>
      </c>
      <c r="D6" s="46">
        <v>89782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89782</v>
      </c>
      <c r="O6" s="47">
        <f t="shared" si="2"/>
        <v>5.2903187790937478</v>
      </c>
      <c r="P6" s="9"/>
    </row>
    <row r="7" spans="1:133">
      <c r="A7" s="12"/>
      <c r="B7" s="44">
        <v>512</v>
      </c>
      <c r="C7" s="20" t="s">
        <v>20</v>
      </c>
      <c r="D7" s="46">
        <v>683198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683198</v>
      </c>
      <c r="O7" s="47">
        <f t="shared" si="2"/>
        <v>40.256790996405634</v>
      </c>
      <c r="P7" s="9"/>
    </row>
    <row r="8" spans="1:133">
      <c r="A8" s="12"/>
      <c r="B8" s="44">
        <v>513</v>
      </c>
      <c r="C8" s="20" t="s">
        <v>21</v>
      </c>
      <c r="D8" s="46">
        <v>7478796</v>
      </c>
      <c r="E8" s="46">
        <v>0</v>
      </c>
      <c r="F8" s="46">
        <v>1131404</v>
      </c>
      <c r="G8" s="46">
        <v>1796974</v>
      </c>
      <c r="H8" s="46">
        <v>0</v>
      </c>
      <c r="I8" s="46">
        <v>0</v>
      </c>
      <c r="J8" s="46">
        <v>898455</v>
      </c>
      <c r="K8" s="46">
        <v>5250982</v>
      </c>
      <c r="L8" s="46">
        <v>0</v>
      </c>
      <c r="M8" s="46">
        <v>0</v>
      </c>
      <c r="N8" s="46">
        <f t="shared" si="1"/>
        <v>16556611</v>
      </c>
      <c r="O8" s="47">
        <f t="shared" si="2"/>
        <v>975.58252312768843</v>
      </c>
      <c r="P8" s="9"/>
    </row>
    <row r="9" spans="1:133">
      <c r="A9" s="12"/>
      <c r="B9" s="44">
        <v>515</v>
      </c>
      <c r="C9" s="20" t="s">
        <v>22</v>
      </c>
      <c r="D9" s="46">
        <v>1198782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1198782</v>
      </c>
      <c r="O9" s="47">
        <f t="shared" si="2"/>
        <v>70.637086795121093</v>
      </c>
      <c r="P9" s="9"/>
    </row>
    <row r="10" spans="1:133">
      <c r="A10" s="12"/>
      <c r="B10" s="44">
        <v>517</v>
      </c>
      <c r="C10" s="20" t="s">
        <v>59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2976670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2976670</v>
      </c>
      <c r="O10" s="47">
        <f t="shared" si="2"/>
        <v>175.39744269636438</v>
      </c>
      <c r="P10" s="9"/>
    </row>
    <row r="11" spans="1:133">
      <c r="A11" s="12"/>
      <c r="B11" s="44">
        <v>519</v>
      </c>
      <c r="C11" s="20" t="s">
        <v>24</v>
      </c>
      <c r="D11" s="46">
        <v>2411615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2411615</v>
      </c>
      <c r="O11" s="47">
        <f t="shared" si="2"/>
        <v>142.10211537328382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12015627</v>
      </c>
      <c r="E12" s="31">
        <f t="shared" si="3"/>
        <v>53667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12069294</v>
      </c>
      <c r="O12" s="43">
        <f t="shared" si="2"/>
        <v>711.17164574863</v>
      </c>
      <c r="P12" s="10"/>
    </row>
    <row r="13" spans="1:133">
      <c r="A13" s="12"/>
      <c r="B13" s="44">
        <v>521</v>
      </c>
      <c r="C13" s="20" t="s">
        <v>26</v>
      </c>
      <c r="D13" s="46">
        <v>7475701</v>
      </c>
      <c r="E13" s="46">
        <v>53667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7529368</v>
      </c>
      <c r="O13" s="47">
        <f t="shared" si="2"/>
        <v>443.66083318602324</v>
      </c>
      <c r="P13" s="9"/>
    </row>
    <row r="14" spans="1:133">
      <c r="A14" s="12"/>
      <c r="B14" s="44">
        <v>522</v>
      </c>
      <c r="C14" s="20" t="s">
        <v>27</v>
      </c>
      <c r="D14" s="46">
        <v>4292994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4292994</v>
      </c>
      <c r="O14" s="47">
        <f t="shared" si="2"/>
        <v>252.96057981262152</v>
      </c>
      <c r="P14" s="9"/>
    </row>
    <row r="15" spans="1:133">
      <c r="A15" s="12"/>
      <c r="B15" s="44">
        <v>525</v>
      </c>
      <c r="C15" s="20" t="s">
        <v>28</v>
      </c>
      <c r="D15" s="46">
        <v>246932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246932</v>
      </c>
      <c r="O15" s="47">
        <f t="shared" si="2"/>
        <v>14.55023274998527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1862087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35649338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37511425</v>
      </c>
      <c r="O16" s="43">
        <f t="shared" si="2"/>
        <v>2210.3249661186728</v>
      </c>
      <c r="P16" s="10"/>
    </row>
    <row r="17" spans="1:119">
      <c r="A17" s="12"/>
      <c r="B17" s="44">
        <v>534</v>
      </c>
      <c r="C17" s="20" t="s">
        <v>30</v>
      </c>
      <c r="D17" s="46">
        <v>1862087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1862087</v>
      </c>
      <c r="O17" s="47">
        <f t="shared" si="2"/>
        <v>109.72170172647458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35030798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35030798</v>
      </c>
      <c r="O18" s="47">
        <f t="shared" si="2"/>
        <v>2064.156384420482</v>
      </c>
      <c r="P18" s="9"/>
    </row>
    <row r="19" spans="1:119">
      <c r="A19" s="12"/>
      <c r="B19" s="44">
        <v>538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618540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618540</v>
      </c>
      <c r="O19" s="47">
        <f t="shared" si="2"/>
        <v>36.446879971716456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1181967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1181967</v>
      </c>
      <c r="O20" s="43">
        <f t="shared" si="2"/>
        <v>69.646278946438045</v>
      </c>
      <c r="P20" s="10"/>
    </row>
    <row r="21" spans="1:119">
      <c r="A21" s="12"/>
      <c r="B21" s="44">
        <v>541</v>
      </c>
      <c r="C21" s="20" t="s">
        <v>34</v>
      </c>
      <c r="D21" s="46">
        <v>1181967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1181967</v>
      </c>
      <c r="O21" s="47">
        <f t="shared" si="2"/>
        <v>69.646278946438045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443873</v>
      </c>
      <c r="E22" s="31">
        <f t="shared" si="6"/>
        <v>2053631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181642</v>
      </c>
      <c r="N22" s="31">
        <f t="shared" si="1"/>
        <v>2679146</v>
      </c>
      <c r="O22" s="43">
        <f t="shared" si="2"/>
        <v>157.86612456543514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2053631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2053631</v>
      </c>
      <c r="O23" s="47">
        <f t="shared" si="2"/>
        <v>121.0082493665665</v>
      </c>
      <c r="P23" s="9"/>
    </row>
    <row r="24" spans="1:119">
      <c r="A24" s="13"/>
      <c r="B24" s="45">
        <v>559</v>
      </c>
      <c r="C24" s="21" t="s">
        <v>37</v>
      </c>
      <c r="D24" s="46">
        <v>443873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181642</v>
      </c>
      <c r="N24" s="46">
        <f t="shared" si="1"/>
        <v>625515</v>
      </c>
      <c r="O24" s="47">
        <f t="shared" si="2"/>
        <v>36.857875198868655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1204501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1204501</v>
      </c>
      <c r="O25" s="43">
        <f t="shared" si="2"/>
        <v>70.974073419362441</v>
      </c>
      <c r="P25" s="9"/>
    </row>
    <row r="26" spans="1:119">
      <c r="A26" s="12"/>
      <c r="B26" s="44">
        <v>572</v>
      </c>
      <c r="C26" s="20" t="s">
        <v>39</v>
      </c>
      <c r="D26" s="46">
        <v>847536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847536</v>
      </c>
      <c r="O26" s="47">
        <f t="shared" si="2"/>
        <v>49.940251016439809</v>
      </c>
      <c r="P26" s="9"/>
    </row>
    <row r="27" spans="1:119">
      <c r="A27" s="12"/>
      <c r="B27" s="44">
        <v>574</v>
      </c>
      <c r="C27" s="20" t="s">
        <v>40</v>
      </c>
      <c r="D27" s="46">
        <v>356965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356965</v>
      </c>
      <c r="O27" s="47">
        <f t="shared" si="2"/>
        <v>21.033822402922631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SUM(D29:D29)</f>
        <v>803336</v>
      </c>
      <c r="E28" s="31">
        <f t="shared" si="8"/>
        <v>72991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5265218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6141545</v>
      </c>
      <c r="O28" s="43">
        <f t="shared" si="2"/>
        <v>361.8846856402098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803336</v>
      </c>
      <c r="E29" s="46">
        <v>72991</v>
      </c>
      <c r="F29" s="46">
        <v>0</v>
      </c>
      <c r="G29" s="46">
        <v>0</v>
      </c>
      <c r="H29" s="46">
        <v>0</v>
      </c>
      <c r="I29" s="46">
        <v>5265218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6141545</v>
      </c>
      <c r="O29" s="47">
        <f t="shared" si="2"/>
        <v>361.8846856402098</v>
      </c>
      <c r="P29" s="9"/>
    </row>
    <row r="30" spans="1:119" ht="16.5" thickBot="1">
      <c r="A30" s="14" t="s">
        <v>10</v>
      </c>
      <c r="B30" s="23"/>
      <c r="C30" s="22"/>
      <c r="D30" s="15">
        <f>SUM(D5,D12,D16,D20,D22,D25,D28)</f>
        <v>29373564</v>
      </c>
      <c r="E30" s="15">
        <f t="shared" ref="E30:M30" si="9">SUM(E5,E12,E16,E20,E22,E25,E28)</f>
        <v>2180289</v>
      </c>
      <c r="F30" s="15">
        <f t="shared" si="9"/>
        <v>1131404</v>
      </c>
      <c r="G30" s="15">
        <f t="shared" si="9"/>
        <v>1796974</v>
      </c>
      <c r="H30" s="15">
        <f t="shared" si="9"/>
        <v>0</v>
      </c>
      <c r="I30" s="15">
        <f t="shared" si="9"/>
        <v>43891226</v>
      </c>
      <c r="J30" s="15">
        <f t="shared" si="9"/>
        <v>898455</v>
      </c>
      <c r="K30" s="15">
        <f t="shared" si="9"/>
        <v>5250982</v>
      </c>
      <c r="L30" s="15">
        <f t="shared" si="9"/>
        <v>0</v>
      </c>
      <c r="M30" s="15">
        <f t="shared" si="9"/>
        <v>181642</v>
      </c>
      <c r="N30" s="15">
        <f t="shared" si="1"/>
        <v>84704536</v>
      </c>
      <c r="O30" s="37">
        <f t="shared" si="2"/>
        <v>4991.1340522067057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60</v>
      </c>
      <c r="M32" s="163"/>
      <c r="N32" s="163"/>
      <c r="O32" s="41">
        <v>16971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10729578</v>
      </c>
      <c r="E5" s="26">
        <f t="shared" si="0"/>
        <v>0</v>
      </c>
      <c r="F5" s="26">
        <f t="shared" si="0"/>
        <v>310866</v>
      </c>
      <c r="G5" s="26">
        <f t="shared" si="0"/>
        <v>1054703</v>
      </c>
      <c r="H5" s="26">
        <f t="shared" si="0"/>
        <v>0</v>
      </c>
      <c r="I5" s="26">
        <f t="shared" si="0"/>
        <v>3194611</v>
      </c>
      <c r="J5" s="26">
        <f t="shared" si="0"/>
        <v>1594804</v>
      </c>
      <c r="K5" s="26">
        <f t="shared" si="0"/>
        <v>4292428</v>
      </c>
      <c r="L5" s="26">
        <f t="shared" si="0"/>
        <v>0</v>
      </c>
      <c r="M5" s="26">
        <f t="shared" si="0"/>
        <v>0</v>
      </c>
      <c r="N5" s="27">
        <f t="shared" ref="N5:N32" si="1">SUM(D5:M5)</f>
        <v>21176990</v>
      </c>
      <c r="O5" s="32">
        <f t="shared" ref="O5:O32" si="2">(N5/O$34)</f>
        <v>1233.8027266371475</v>
      </c>
      <c r="P5" s="6"/>
    </row>
    <row r="6" spans="1:133">
      <c r="A6" s="12"/>
      <c r="B6" s="44">
        <v>511</v>
      </c>
      <c r="C6" s="20" t="s">
        <v>19</v>
      </c>
      <c r="D6" s="46">
        <v>92219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92219</v>
      </c>
      <c r="O6" s="47">
        <f t="shared" si="2"/>
        <v>5.3728151945933345</v>
      </c>
      <c r="P6" s="9"/>
    </row>
    <row r="7" spans="1:133">
      <c r="A7" s="12"/>
      <c r="B7" s="44">
        <v>512</v>
      </c>
      <c r="C7" s="20" t="s">
        <v>20</v>
      </c>
      <c r="D7" s="46">
        <v>752385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752385</v>
      </c>
      <c r="O7" s="47">
        <f t="shared" si="2"/>
        <v>43.835061757166159</v>
      </c>
      <c r="P7" s="9"/>
    </row>
    <row r="8" spans="1:133">
      <c r="A8" s="12"/>
      <c r="B8" s="44">
        <v>513</v>
      </c>
      <c r="C8" s="20" t="s">
        <v>21</v>
      </c>
      <c r="D8" s="46">
        <v>7572264</v>
      </c>
      <c r="E8" s="46">
        <v>0</v>
      </c>
      <c r="F8" s="46">
        <v>0</v>
      </c>
      <c r="G8" s="46">
        <v>1054703</v>
      </c>
      <c r="H8" s="46">
        <v>0</v>
      </c>
      <c r="I8" s="46">
        <v>0</v>
      </c>
      <c r="J8" s="46">
        <v>1594804</v>
      </c>
      <c r="K8" s="46">
        <v>4292428</v>
      </c>
      <c r="L8" s="46">
        <v>0</v>
      </c>
      <c r="M8" s="46">
        <v>0</v>
      </c>
      <c r="N8" s="46">
        <f t="shared" si="1"/>
        <v>14514199</v>
      </c>
      <c r="O8" s="47">
        <f t="shared" si="2"/>
        <v>845.61867862969007</v>
      </c>
      <c r="P8" s="9"/>
    </row>
    <row r="9" spans="1:133">
      <c r="A9" s="12"/>
      <c r="B9" s="44">
        <v>515</v>
      </c>
      <c r="C9" s="20" t="s">
        <v>22</v>
      </c>
      <c r="D9" s="46">
        <v>1024114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1024114</v>
      </c>
      <c r="O9" s="47">
        <f t="shared" si="2"/>
        <v>59.666394779771615</v>
      </c>
      <c r="P9" s="9"/>
    </row>
    <row r="10" spans="1:133">
      <c r="A10" s="12"/>
      <c r="B10" s="44">
        <v>517</v>
      </c>
      <c r="C10" s="20" t="s">
        <v>59</v>
      </c>
      <c r="D10" s="46">
        <v>0</v>
      </c>
      <c r="E10" s="46">
        <v>0</v>
      </c>
      <c r="F10" s="46">
        <v>310866</v>
      </c>
      <c r="G10" s="46">
        <v>0</v>
      </c>
      <c r="H10" s="46">
        <v>0</v>
      </c>
      <c r="I10" s="46">
        <v>3194611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3505477</v>
      </c>
      <c r="O10" s="47">
        <f t="shared" si="2"/>
        <v>204.234269401072</v>
      </c>
      <c r="P10" s="9"/>
    </row>
    <row r="11" spans="1:133">
      <c r="A11" s="12"/>
      <c r="B11" s="44">
        <v>519</v>
      </c>
      <c r="C11" s="20" t="s">
        <v>24</v>
      </c>
      <c r="D11" s="46">
        <v>1288596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1288596</v>
      </c>
      <c r="O11" s="47">
        <f t="shared" si="2"/>
        <v>75.075506874854341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11771841</v>
      </c>
      <c r="E12" s="31">
        <f t="shared" si="3"/>
        <v>18661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11790502</v>
      </c>
      <c r="O12" s="43">
        <f t="shared" si="2"/>
        <v>686.93206711722212</v>
      </c>
      <c r="P12" s="10"/>
    </row>
    <row r="13" spans="1:133">
      <c r="A13" s="12"/>
      <c r="B13" s="44">
        <v>521</v>
      </c>
      <c r="C13" s="20" t="s">
        <v>26</v>
      </c>
      <c r="D13" s="46">
        <v>7882051</v>
      </c>
      <c r="E13" s="46">
        <v>18661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7900712</v>
      </c>
      <c r="O13" s="47">
        <f t="shared" si="2"/>
        <v>460.30715450943836</v>
      </c>
      <c r="P13" s="9"/>
    </row>
    <row r="14" spans="1:133">
      <c r="A14" s="12"/>
      <c r="B14" s="44">
        <v>522</v>
      </c>
      <c r="C14" s="20" t="s">
        <v>27</v>
      </c>
      <c r="D14" s="46">
        <v>3859748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3859748</v>
      </c>
      <c r="O14" s="47">
        <f t="shared" si="2"/>
        <v>224.87462130039617</v>
      </c>
      <c r="P14" s="9"/>
    </row>
    <row r="15" spans="1:133">
      <c r="A15" s="12"/>
      <c r="B15" s="44">
        <v>525</v>
      </c>
      <c r="C15" s="20" t="s">
        <v>28</v>
      </c>
      <c r="D15" s="46">
        <v>30042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30042</v>
      </c>
      <c r="O15" s="47">
        <f t="shared" si="2"/>
        <v>1.7502913073875555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1776438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33622799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35399237</v>
      </c>
      <c r="O16" s="43">
        <f t="shared" si="2"/>
        <v>2062.4118503845257</v>
      </c>
      <c r="P16" s="10"/>
    </row>
    <row r="17" spans="1:119">
      <c r="A17" s="12"/>
      <c r="B17" s="44">
        <v>534</v>
      </c>
      <c r="C17" s="20" t="s">
        <v>30</v>
      </c>
      <c r="D17" s="46">
        <v>1776438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1776438</v>
      </c>
      <c r="O17" s="47">
        <f t="shared" si="2"/>
        <v>103.4979025868096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33026566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33026566</v>
      </c>
      <c r="O18" s="47">
        <f t="shared" si="2"/>
        <v>1924.1765322768586</v>
      </c>
      <c r="P18" s="9"/>
    </row>
    <row r="19" spans="1:119">
      <c r="A19" s="12"/>
      <c r="B19" s="44">
        <v>539</v>
      </c>
      <c r="C19" s="20" t="s">
        <v>75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596233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596233</v>
      </c>
      <c r="O19" s="47">
        <f t="shared" si="2"/>
        <v>34.73741552085761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1081691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1081691</v>
      </c>
      <c r="O20" s="43">
        <f t="shared" si="2"/>
        <v>63.020915870426471</v>
      </c>
      <c r="P20" s="10"/>
    </row>
    <row r="21" spans="1:119">
      <c r="A21" s="12"/>
      <c r="B21" s="44">
        <v>541</v>
      </c>
      <c r="C21" s="20" t="s">
        <v>34</v>
      </c>
      <c r="D21" s="46">
        <v>1081691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1081691</v>
      </c>
      <c r="O21" s="47">
        <f t="shared" si="2"/>
        <v>63.020915870426471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427895</v>
      </c>
      <c r="E22" s="31">
        <f t="shared" si="6"/>
        <v>2913090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160683</v>
      </c>
      <c r="N22" s="31">
        <f t="shared" si="1"/>
        <v>3501668</v>
      </c>
      <c r="O22" s="43">
        <f t="shared" si="2"/>
        <v>204.01235143323234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2913090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160683</v>
      </c>
      <c r="N23" s="46">
        <f t="shared" si="1"/>
        <v>3073773</v>
      </c>
      <c r="O23" s="47">
        <f t="shared" si="2"/>
        <v>179.08255651363319</v>
      </c>
      <c r="P23" s="9"/>
    </row>
    <row r="24" spans="1:119">
      <c r="A24" s="13"/>
      <c r="B24" s="45">
        <v>559</v>
      </c>
      <c r="C24" s="21" t="s">
        <v>37</v>
      </c>
      <c r="D24" s="46">
        <v>427895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427895</v>
      </c>
      <c r="O24" s="47">
        <f t="shared" si="2"/>
        <v>24.929794919599161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SUM(D26:D28)</f>
        <v>699855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972007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1671862</v>
      </c>
      <c r="O25" s="43">
        <f t="shared" si="2"/>
        <v>97.405150314611973</v>
      </c>
      <c r="P25" s="9"/>
    </row>
    <row r="26" spans="1:119">
      <c r="A26" s="12"/>
      <c r="B26" s="44">
        <v>572</v>
      </c>
      <c r="C26" s="20" t="s">
        <v>39</v>
      </c>
      <c r="D26" s="46">
        <v>699855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699855</v>
      </c>
      <c r="O26" s="47">
        <f t="shared" si="2"/>
        <v>40.774586343509668</v>
      </c>
      <c r="P26" s="9"/>
    </row>
    <row r="27" spans="1:119">
      <c r="A27" s="12"/>
      <c r="B27" s="44">
        <v>574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41373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41373</v>
      </c>
      <c r="O27" s="47">
        <f t="shared" si="2"/>
        <v>2.4104521090654858</v>
      </c>
      <c r="P27" s="9"/>
    </row>
    <row r="28" spans="1:119">
      <c r="A28" s="12"/>
      <c r="B28" s="44">
        <v>575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930634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930634</v>
      </c>
      <c r="O28" s="47">
        <f t="shared" si="2"/>
        <v>54.220111862036823</v>
      </c>
      <c r="P28" s="9"/>
    </row>
    <row r="29" spans="1:119" ht="15.75">
      <c r="A29" s="28" t="s">
        <v>44</v>
      </c>
      <c r="B29" s="29"/>
      <c r="C29" s="30"/>
      <c r="D29" s="31">
        <f t="shared" ref="D29:M29" si="8">SUM(D30:D31)</f>
        <v>426534</v>
      </c>
      <c r="E29" s="31">
        <f t="shared" si="8"/>
        <v>47986</v>
      </c>
      <c r="F29" s="31">
        <f t="shared" si="8"/>
        <v>0</v>
      </c>
      <c r="G29" s="31">
        <f t="shared" si="8"/>
        <v>247981</v>
      </c>
      <c r="H29" s="31">
        <f t="shared" si="8"/>
        <v>0</v>
      </c>
      <c r="I29" s="31">
        <f t="shared" si="8"/>
        <v>8545531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9268032</v>
      </c>
      <c r="O29" s="43">
        <f t="shared" si="2"/>
        <v>539.96923793987412</v>
      </c>
      <c r="P29" s="9"/>
    </row>
    <row r="30" spans="1:119">
      <c r="A30" s="12"/>
      <c r="B30" s="44">
        <v>581</v>
      </c>
      <c r="C30" s="20" t="s">
        <v>41</v>
      </c>
      <c r="D30" s="46">
        <v>426534</v>
      </c>
      <c r="E30" s="46">
        <v>47986</v>
      </c>
      <c r="F30" s="46">
        <v>0</v>
      </c>
      <c r="G30" s="46">
        <v>0</v>
      </c>
      <c r="H30" s="46">
        <v>0</v>
      </c>
      <c r="I30" s="46">
        <v>8545531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9020051</v>
      </c>
      <c r="O30" s="47">
        <f t="shared" si="2"/>
        <v>525.52149848520162</v>
      </c>
      <c r="P30" s="9"/>
    </row>
    <row r="31" spans="1:119" ht="15.75" thickBot="1">
      <c r="A31" s="12"/>
      <c r="B31" s="44">
        <v>590</v>
      </c>
      <c r="C31" s="20" t="s">
        <v>77</v>
      </c>
      <c r="D31" s="46">
        <v>0</v>
      </c>
      <c r="E31" s="46">
        <v>0</v>
      </c>
      <c r="F31" s="46">
        <v>0</v>
      </c>
      <c r="G31" s="46">
        <v>247981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247981</v>
      </c>
      <c r="O31" s="47">
        <f t="shared" si="2"/>
        <v>14.44773945467257</v>
      </c>
      <c r="P31" s="9"/>
    </row>
    <row r="32" spans="1:119" ht="16.5" thickBot="1">
      <c r="A32" s="14" t="s">
        <v>10</v>
      </c>
      <c r="B32" s="23"/>
      <c r="C32" s="22"/>
      <c r="D32" s="15">
        <f>SUM(D5,D12,D16,D20,D22,D25,D29)</f>
        <v>26913832</v>
      </c>
      <c r="E32" s="15">
        <f t="shared" ref="E32:M32" si="9">SUM(E5,E12,E16,E20,E22,E25,E29)</f>
        <v>2979737</v>
      </c>
      <c r="F32" s="15">
        <f t="shared" si="9"/>
        <v>310866</v>
      </c>
      <c r="G32" s="15">
        <f t="shared" si="9"/>
        <v>1302684</v>
      </c>
      <c r="H32" s="15">
        <f t="shared" si="9"/>
        <v>0</v>
      </c>
      <c r="I32" s="15">
        <f t="shared" si="9"/>
        <v>46334948</v>
      </c>
      <c r="J32" s="15">
        <f t="shared" si="9"/>
        <v>1594804</v>
      </c>
      <c r="K32" s="15">
        <f t="shared" si="9"/>
        <v>4292428</v>
      </c>
      <c r="L32" s="15">
        <f t="shared" si="9"/>
        <v>0</v>
      </c>
      <c r="M32" s="15">
        <f t="shared" si="9"/>
        <v>160683</v>
      </c>
      <c r="N32" s="15">
        <f t="shared" si="1"/>
        <v>83889982</v>
      </c>
      <c r="O32" s="37">
        <f t="shared" si="2"/>
        <v>4887.5542996970407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17164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7815840</v>
      </c>
      <c r="E5" s="26">
        <f t="shared" ref="E5:N5" si="0">SUM(E6:E14)</f>
        <v>121948</v>
      </c>
      <c r="F5" s="26">
        <f t="shared" si="0"/>
        <v>2001941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-642445</v>
      </c>
      <c r="K5" s="26">
        <f t="shared" si="0"/>
        <v>5400939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14698223</v>
      </c>
      <c r="P5" s="32">
        <f t="shared" ref="P5:P35" si="1">(O5/P$37)</f>
        <v>738.9012165694752</v>
      </c>
      <c r="Q5" s="6"/>
    </row>
    <row r="6" spans="1:134">
      <c r="A6" s="12"/>
      <c r="B6" s="44">
        <v>511</v>
      </c>
      <c r="C6" s="20" t="s">
        <v>19</v>
      </c>
      <c r="D6" s="46">
        <v>55180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55180</v>
      </c>
      <c r="P6" s="47">
        <f t="shared" si="1"/>
        <v>2.7739794892419063</v>
      </c>
      <c r="Q6" s="9"/>
    </row>
    <row r="7" spans="1:134">
      <c r="A7" s="12"/>
      <c r="B7" s="44">
        <v>512</v>
      </c>
      <c r="C7" s="20" t="s">
        <v>20</v>
      </c>
      <c r="D7" s="46">
        <v>199156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199156</v>
      </c>
      <c r="P7" s="47">
        <f t="shared" si="1"/>
        <v>10.011864065956162</v>
      </c>
      <c r="Q7" s="9"/>
    </row>
    <row r="8" spans="1:134">
      <c r="A8" s="12"/>
      <c r="B8" s="44">
        <v>513</v>
      </c>
      <c r="C8" s="20" t="s">
        <v>21</v>
      </c>
      <c r="D8" s="46">
        <v>3803150</v>
      </c>
      <c r="E8" s="46">
        <v>61434</v>
      </c>
      <c r="F8" s="46">
        <v>45</v>
      </c>
      <c r="G8" s="46">
        <v>0</v>
      </c>
      <c r="H8" s="46">
        <v>0</v>
      </c>
      <c r="I8" s="46">
        <v>0</v>
      </c>
      <c r="J8" s="46">
        <v>-642445</v>
      </c>
      <c r="K8" s="46">
        <v>588870</v>
      </c>
      <c r="L8" s="46">
        <v>0</v>
      </c>
      <c r="M8" s="46">
        <v>0</v>
      </c>
      <c r="N8" s="46">
        <v>0</v>
      </c>
      <c r="O8" s="46">
        <f t="shared" si="2"/>
        <v>3811054</v>
      </c>
      <c r="P8" s="47">
        <f t="shared" si="1"/>
        <v>191.58727126483009</v>
      </c>
      <c r="Q8" s="9"/>
    </row>
    <row r="9" spans="1:134">
      <c r="A9" s="12"/>
      <c r="B9" s="44">
        <v>514</v>
      </c>
      <c r="C9" s="20" t="s">
        <v>51</v>
      </c>
      <c r="D9" s="46">
        <v>418778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418778</v>
      </c>
      <c r="P9" s="47">
        <f t="shared" si="1"/>
        <v>21.05258395334808</v>
      </c>
      <c r="Q9" s="9"/>
    </row>
    <row r="10" spans="1:134">
      <c r="A10" s="12"/>
      <c r="B10" s="44">
        <v>515</v>
      </c>
      <c r="C10" s="20" t="s">
        <v>22</v>
      </c>
      <c r="D10" s="46">
        <v>990120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990120</v>
      </c>
      <c r="P10" s="47">
        <f t="shared" si="1"/>
        <v>49.774783832696563</v>
      </c>
      <c r="Q10" s="9"/>
    </row>
    <row r="11" spans="1:134">
      <c r="A11" s="12"/>
      <c r="B11" s="44">
        <v>516</v>
      </c>
      <c r="C11" s="20" t="s">
        <v>23</v>
      </c>
      <c r="D11" s="46">
        <v>918573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918573</v>
      </c>
      <c r="P11" s="47">
        <f t="shared" si="1"/>
        <v>46.178011260808368</v>
      </c>
      <c r="Q11" s="9"/>
    </row>
    <row r="12" spans="1:134">
      <c r="A12" s="12"/>
      <c r="B12" s="44">
        <v>517</v>
      </c>
      <c r="C12" s="20" t="s">
        <v>59</v>
      </c>
      <c r="D12" s="46">
        <v>51696</v>
      </c>
      <c r="E12" s="46">
        <v>60514</v>
      </c>
      <c r="F12" s="46">
        <v>2001896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2114106</v>
      </c>
      <c r="P12" s="47">
        <f t="shared" si="1"/>
        <v>106.27920772169716</v>
      </c>
      <c r="Q12" s="9"/>
    </row>
    <row r="13" spans="1:134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4812069</v>
      </c>
      <c r="L13" s="46">
        <v>0</v>
      </c>
      <c r="M13" s="46">
        <v>0</v>
      </c>
      <c r="N13" s="46">
        <v>0</v>
      </c>
      <c r="O13" s="46">
        <f t="shared" si="2"/>
        <v>4812069</v>
      </c>
      <c r="P13" s="47">
        <f t="shared" si="1"/>
        <v>241.90976271868087</v>
      </c>
      <c r="Q13" s="9"/>
    </row>
    <row r="14" spans="1:134">
      <c r="A14" s="12"/>
      <c r="B14" s="44">
        <v>519</v>
      </c>
      <c r="C14" s="20" t="s">
        <v>24</v>
      </c>
      <c r="D14" s="46">
        <v>1379187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1379187</v>
      </c>
      <c r="P14" s="47">
        <f t="shared" si="1"/>
        <v>69.333752262215967</v>
      </c>
      <c r="Q14" s="9"/>
    </row>
    <row r="15" spans="1:134" ht="15.75">
      <c r="A15" s="28" t="s">
        <v>25</v>
      </c>
      <c r="B15" s="29"/>
      <c r="C15" s="30"/>
      <c r="D15" s="31">
        <f t="shared" ref="D15:N15" si="3">SUM(D16:D18)</f>
        <v>17544543</v>
      </c>
      <c r="E15" s="31">
        <f t="shared" si="3"/>
        <v>701112</v>
      </c>
      <c r="F15" s="31">
        <f t="shared" si="3"/>
        <v>-93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18245562</v>
      </c>
      <c r="P15" s="43">
        <f t="shared" si="1"/>
        <v>917.2311482002815</v>
      </c>
      <c r="Q15" s="10"/>
    </row>
    <row r="16" spans="1:134">
      <c r="A16" s="12"/>
      <c r="B16" s="44">
        <v>521</v>
      </c>
      <c r="C16" s="20" t="s">
        <v>26</v>
      </c>
      <c r="D16" s="46">
        <v>10211420</v>
      </c>
      <c r="E16" s="46">
        <v>175437</v>
      </c>
      <c r="F16" s="46">
        <v>-93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10386764</v>
      </c>
      <c r="P16" s="47">
        <f t="shared" si="1"/>
        <v>522.15785240297612</v>
      </c>
      <c r="Q16" s="9"/>
    </row>
    <row r="17" spans="1:17">
      <c r="A17" s="12"/>
      <c r="B17" s="44">
        <v>522</v>
      </c>
      <c r="C17" s="20" t="s">
        <v>27</v>
      </c>
      <c r="D17" s="46">
        <v>6948309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6948309</v>
      </c>
      <c r="P17" s="47">
        <f t="shared" si="1"/>
        <v>349.30167906696158</v>
      </c>
      <c r="Q17" s="9"/>
    </row>
    <row r="18" spans="1:17">
      <c r="A18" s="12"/>
      <c r="B18" s="44">
        <v>524</v>
      </c>
      <c r="C18" s="20" t="s">
        <v>82</v>
      </c>
      <c r="D18" s="46">
        <v>384814</v>
      </c>
      <c r="E18" s="46">
        <v>525675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910489</v>
      </c>
      <c r="P18" s="47">
        <f t="shared" si="1"/>
        <v>45.771616730343858</v>
      </c>
      <c r="Q18" s="9"/>
    </row>
    <row r="19" spans="1:17" ht="15.75">
      <c r="A19" s="28" t="s">
        <v>29</v>
      </c>
      <c r="B19" s="29"/>
      <c r="C19" s="30"/>
      <c r="D19" s="31">
        <f t="shared" ref="D19:N19" si="5">SUM(D20:D23)</f>
        <v>3606397</v>
      </c>
      <c r="E19" s="31">
        <f t="shared" si="5"/>
        <v>495175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52788684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56890256</v>
      </c>
      <c r="P19" s="43">
        <f t="shared" si="1"/>
        <v>2859.9565654534485</v>
      </c>
      <c r="Q19" s="10"/>
    </row>
    <row r="20" spans="1:17">
      <c r="A20" s="12"/>
      <c r="B20" s="44">
        <v>534</v>
      </c>
      <c r="C20" s="20" t="s">
        <v>30</v>
      </c>
      <c r="D20" s="46">
        <v>2942014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1" si="6">SUM(D20:N20)</f>
        <v>2942014</v>
      </c>
      <c r="P20" s="47">
        <f t="shared" si="1"/>
        <v>147.89935652523627</v>
      </c>
      <c r="Q20" s="9"/>
    </row>
    <row r="21" spans="1:17">
      <c r="A21" s="12"/>
      <c r="B21" s="44">
        <v>536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51457859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51457859</v>
      </c>
      <c r="P21" s="47">
        <f t="shared" si="1"/>
        <v>2586.8620048260609</v>
      </c>
      <c r="Q21" s="9"/>
    </row>
    <row r="22" spans="1:17">
      <c r="A22" s="12"/>
      <c r="B22" s="44">
        <v>538</v>
      </c>
      <c r="C22" s="20" t="s">
        <v>32</v>
      </c>
      <c r="D22" s="46">
        <v>0</v>
      </c>
      <c r="E22" s="46">
        <v>495175</v>
      </c>
      <c r="F22" s="46">
        <v>0</v>
      </c>
      <c r="G22" s="46">
        <v>0</v>
      </c>
      <c r="H22" s="46">
        <v>0</v>
      </c>
      <c r="I22" s="46">
        <v>1330825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1826000</v>
      </c>
      <c r="P22" s="47">
        <f t="shared" si="1"/>
        <v>91.795696762517593</v>
      </c>
      <c r="Q22" s="9"/>
    </row>
    <row r="23" spans="1:17">
      <c r="A23" s="12"/>
      <c r="B23" s="44">
        <v>539</v>
      </c>
      <c r="C23" s="20" t="s">
        <v>75</v>
      </c>
      <c r="D23" s="46">
        <v>664383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664383</v>
      </c>
      <c r="P23" s="47">
        <f t="shared" si="1"/>
        <v>33.39950733963402</v>
      </c>
      <c r="Q23" s="9"/>
    </row>
    <row r="24" spans="1:17" ht="15.75">
      <c r="A24" s="28" t="s">
        <v>33</v>
      </c>
      <c r="B24" s="29"/>
      <c r="C24" s="30"/>
      <c r="D24" s="31">
        <f t="shared" ref="D24:N24" si="7">SUM(D25:D25)</f>
        <v>1605197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1605197</v>
      </c>
      <c r="P24" s="43">
        <f t="shared" si="1"/>
        <v>80.695606273878951</v>
      </c>
      <c r="Q24" s="10"/>
    </row>
    <row r="25" spans="1:17">
      <c r="A25" s="12"/>
      <c r="B25" s="44">
        <v>541</v>
      </c>
      <c r="C25" s="20" t="s">
        <v>34</v>
      </c>
      <c r="D25" s="46">
        <v>1605197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1605197</v>
      </c>
      <c r="P25" s="47">
        <f t="shared" si="1"/>
        <v>80.695606273878951</v>
      </c>
      <c r="Q25" s="9"/>
    </row>
    <row r="26" spans="1:17" ht="15.75">
      <c r="A26" s="28" t="s">
        <v>35</v>
      </c>
      <c r="B26" s="29"/>
      <c r="C26" s="30"/>
      <c r="D26" s="31">
        <f t="shared" ref="D26:N26" si="8">SUM(D27:D28)</f>
        <v>188204</v>
      </c>
      <c r="E26" s="31">
        <f t="shared" si="8"/>
        <v>1923892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123260</v>
      </c>
      <c r="O26" s="31">
        <f t="shared" si="6"/>
        <v>2235356</v>
      </c>
      <c r="P26" s="43">
        <f t="shared" si="1"/>
        <v>112.37462296400562</v>
      </c>
      <c r="Q26" s="10"/>
    </row>
    <row r="27" spans="1:17">
      <c r="A27" s="13"/>
      <c r="B27" s="45">
        <v>554</v>
      </c>
      <c r="C27" s="21" t="s">
        <v>36</v>
      </c>
      <c r="D27" s="46">
        <v>0</v>
      </c>
      <c r="E27" s="46">
        <v>407664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407664</v>
      </c>
      <c r="P27" s="47">
        <f t="shared" si="1"/>
        <v>20.493866881158255</v>
      </c>
      <c r="Q27" s="9"/>
    </row>
    <row r="28" spans="1:17">
      <c r="A28" s="13"/>
      <c r="B28" s="45">
        <v>559</v>
      </c>
      <c r="C28" s="21" t="s">
        <v>37</v>
      </c>
      <c r="D28" s="46">
        <v>188204</v>
      </c>
      <c r="E28" s="46">
        <v>1516228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123260</v>
      </c>
      <c r="O28" s="46">
        <f t="shared" si="6"/>
        <v>1827692</v>
      </c>
      <c r="P28" s="47">
        <f t="shared" si="1"/>
        <v>91.88075608284737</v>
      </c>
      <c r="Q28" s="9"/>
    </row>
    <row r="29" spans="1:17" ht="15.75">
      <c r="A29" s="28" t="s">
        <v>38</v>
      </c>
      <c r="B29" s="29"/>
      <c r="C29" s="30"/>
      <c r="D29" s="31">
        <f t="shared" ref="D29:N29" si="9">SUM(D30:D31)</f>
        <v>2333993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2333993</v>
      </c>
      <c r="P29" s="43">
        <f t="shared" si="1"/>
        <v>117.3332495475568</v>
      </c>
      <c r="Q29" s="9"/>
    </row>
    <row r="30" spans="1:17">
      <c r="A30" s="12"/>
      <c r="B30" s="44">
        <v>572</v>
      </c>
      <c r="C30" s="20" t="s">
        <v>39</v>
      </c>
      <c r="D30" s="46">
        <v>1948716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1948716</v>
      </c>
      <c r="P30" s="47">
        <f t="shared" si="1"/>
        <v>97.964809973858834</v>
      </c>
      <c r="Q30" s="9"/>
    </row>
    <row r="31" spans="1:17">
      <c r="A31" s="12"/>
      <c r="B31" s="44">
        <v>574</v>
      </c>
      <c r="C31" s="20" t="s">
        <v>40</v>
      </c>
      <c r="D31" s="46">
        <v>385277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385277</v>
      </c>
      <c r="P31" s="47">
        <f t="shared" si="1"/>
        <v>19.36843957369797</v>
      </c>
      <c r="Q31" s="9"/>
    </row>
    <row r="32" spans="1:17" ht="15.75">
      <c r="A32" s="28" t="s">
        <v>44</v>
      </c>
      <c r="B32" s="29"/>
      <c r="C32" s="30"/>
      <c r="D32" s="31">
        <f t="shared" ref="D32:N32" si="10">SUM(D33:D34)</f>
        <v>1935776</v>
      </c>
      <c r="E32" s="31">
        <f t="shared" si="10"/>
        <v>1517632</v>
      </c>
      <c r="F32" s="31">
        <f t="shared" si="10"/>
        <v>18991</v>
      </c>
      <c r="G32" s="31">
        <f t="shared" si="10"/>
        <v>778819</v>
      </c>
      <c r="H32" s="31">
        <f t="shared" si="10"/>
        <v>0</v>
      </c>
      <c r="I32" s="31">
        <f t="shared" si="10"/>
        <v>13022367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17273585</v>
      </c>
      <c r="P32" s="43">
        <f t="shared" si="1"/>
        <v>868.36843957369797</v>
      </c>
      <c r="Q32" s="9"/>
    </row>
    <row r="33" spans="1:120">
      <c r="A33" s="12"/>
      <c r="B33" s="44">
        <v>581</v>
      </c>
      <c r="C33" s="20" t="s">
        <v>95</v>
      </c>
      <c r="D33" s="46">
        <v>1935776</v>
      </c>
      <c r="E33" s="46">
        <v>1517632</v>
      </c>
      <c r="F33" s="46">
        <v>18991</v>
      </c>
      <c r="G33" s="46">
        <v>778819</v>
      </c>
      <c r="H33" s="46">
        <v>0</v>
      </c>
      <c r="I33" s="46">
        <v>9298626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13549844</v>
      </c>
      <c r="P33" s="47">
        <f t="shared" si="1"/>
        <v>681.17052081238694</v>
      </c>
      <c r="Q33" s="9"/>
    </row>
    <row r="34" spans="1:120" ht="15.75" thickBot="1">
      <c r="A34" s="12"/>
      <c r="B34" s="44">
        <v>591</v>
      </c>
      <c r="C34" s="20" t="s">
        <v>96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3723741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3723741</v>
      </c>
      <c r="P34" s="47">
        <f t="shared" si="1"/>
        <v>187.19791876131109</v>
      </c>
      <c r="Q34" s="9"/>
    </row>
    <row r="35" spans="1:120" ht="16.5" thickBot="1">
      <c r="A35" s="14" t="s">
        <v>10</v>
      </c>
      <c r="B35" s="23"/>
      <c r="C35" s="22"/>
      <c r="D35" s="15">
        <f>SUM(D5,D15,D19,D24,D26,D29,D32)</f>
        <v>35029950</v>
      </c>
      <c r="E35" s="15">
        <f t="shared" ref="E35:N35" si="12">SUM(E5,E15,E19,E24,E26,E29,E32)</f>
        <v>4759759</v>
      </c>
      <c r="F35" s="15">
        <f t="shared" si="12"/>
        <v>2020839</v>
      </c>
      <c r="G35" s="15">
        <f t="shared" si="12"/>
        <v>778819</v>
      </c>
      <c r="H35" s="15">
        <f t="shared" si="12"/>
        <v>0</v>
      </c>
      <c r="I35" s="15">
        <f t="shared" si="12"/>
        <v>65811051</v>
      </c>
      <c r="J35" s="15">
        <f t="shared" si="12"/>
        <v>-642445</v>
      </c>
      <c r="K35" s="15">
        <f t="shared" si="12"/>
        <v>5400939</v>
      </c>
      <c r="L35" s="15">
        <f t="shared" si="12"/>
        <v>0</v>
      </c>
      <c r="M35" s="15">
        <f t="shared" si="12"/>
        <v>0</v>
      </c>
      <c r="N35" s="15">
        <f t="shared" si="12"/>
        <v>123260</v>
      </c>
      <c r="O35" s="15">
        <f>SUM(D35:N35)</f>
        <v>113282172</v>
      </c>
      <c r="P35" s="37">
        <f t="shared" si="1"/>
        <v>5694.8608485823443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99</v>
      </c>
      <c r="N37" s="163"/>
      <c r="O37" s="163"/>
      <c r="P37" s="41">
        <v>19892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14334332</v>
      </c>
      <c r="E5" s="26">
        <f t="shared" si="0"/>
        <v>839037</v>
      </c>
      <c r="F5" s="26">
        <f t="shared" si="0"/>
        <v>1745751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7223510</v>
      </c>
      <c r="K5" s="26">
        <f t="shared" si="0"/>
        <v>1812737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25955367</v>
      </c>
      <c r="P5" s="32">
        <f t="shared" ref="P5:P34" si="1">(O5/P$36)</f>
        <v>1320.6821859258127</v>
      </c>
      <c r="Q5" s="6"/>
    </row>
    <row r="6" spans="1:134">
      <c r="A6" s="12"/>
      <c r="B6" s="44">
        <v>511</v>
      </c>
      <c r="C6" s="20" t="s">
        <v>19</v>
      </c>
      <c r="D6" s="46">
        <v>160117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160117</v>
      </c>
      <c r="P6" s="47">
        <f t="shared" si="1"/>
        <v>8.1472039892128425</v>
      </c>
      <c r="Q6" s="9"/>
    </row>
    <row r="7" spans="1:134">
      <c r="A7" s="12"/>
      <c r="B7" s="44">
        <v>512</v>
      </c>
      <c r="C7" s="20" t="s">
        <v>20</v>
      </c>
      <c r="D7" s="46">
        <v>786819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786819</v>
      </c>
      <c r="P7" s="47">
        <f t="shared" si="1"/>
        <v>40.03556708899405</v>
      </c>
      <c r="Q7" s="9"/>
    </row>
    <row r="8" spans="1:134">
      <c r="A8" s="12"/>
      <c r="B8" s="44">
        <v>513</v>
      </c>
      <c r="C8" s="20" t="s">
        <v>21</v>
      </c>
      <c r="D8" s="46">
        <v>7409524</v>
      </c>
      <c r="E8" s="46">
        <v>95379</v>
      </c>
      <c r="F8" s="46">
        <v>45</v>
      </c>
      <c r="G8" s="46">
        <v>0</v>
      </c>
      <c r="H8" s="46">
        <v>0</v>
      </c>
      <c r="I8" s="46">
        <v>0</v>
      </c>
      <c r="J8" s="46">
        <v>7223510</v>
      </c>
      <c r="K8" s="46">
        <v>1812737</v>
      </c>
      <c r="L8" s="46">
        <v>0</v>
      </c>
      <c r="M8" s="46">
        <v>0</v>
      </c>
      <c r="N8" s="46">
        <v>0</v>
      </c>
      <c r="O8" s="46">
        <f t="shared" si="2"/>
        <v>16541195</v>
      </c>
      <c r="P8" s="47">
        <f t="shared" si="1"/>
        <v>841.66259604131687</v>
      </c>
      <c r="Q8" s="9"/>
    </row>
    <row r="9" spans="1:134">
      <c r="A9" s="12"/>
      <c r="B9" s="44">
        <v>514</v>
      </c>
      <c r="C9" s="20" t="s">
        <v>51</v>
      </c>
      <c r="D9" s="46">
        <v>508570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508570</v>
      </c>
      <c r="P9" s="47">
        <f t="shared" si="1"/>
        <v>25.877474176970438</v>
      </c>
      <c r="Q9" s="9"/>
    </row>
    <row r="10" spans="1:134">
      <c r="A10" s="12"/>
      <c r="B10" s="44">
        <v>515</v>
      </c>
      <c r="C10" s="20" t="s">
        <v>22</v>
      </c>
      <c r="D10" s="46">
        <v>536552</v>
      </c>
      <c r="E10" s="46">
        <v>479883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1016435</v>
      </c>
      <c r="P10" s="47">
        <f t="shared" si="1"/>
        <v>51.719075968045594</v>
      </c>
      <c r="Q10" s="9"/>
    </row>
    <row r="11" spans="1:134">
      <c r="A11" s="12"/>
      <c r="B11" s="44">
        <v>516</v>
      </c>
      <c r="C11" s="20" t="s">
        <v>23</v>
      </c>
      <c r="D11" s="46">
        <v>1968974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1968974</v>
      </c>
      <c r="P11" s="47">
        <f t="shared" si="1"/>
        <v>100.18694346919045</v>
      </c>
      <c r="Q11" s="9"/>
    </row>
    <row r="12" spans="1:134">
      <c r="A12" s="12"/>
      <c r="B12" s="44">
        <v>517</v>
      </c>
      <c r="C12" s="20" t="s">
        <v>59</v>
      </c>
      <c r="D12" s="46">
        <v>0</v>
      </c>
      <c r="E12" s="46">
        <v>258465</v>
      </c>
      <c r="F12" s="46">
        <v>1745706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2004171</v>
      </c>
      <c r="P12" s="47">
        <f t="shared" si="1"/>
        <v>101.97786597466036</v>
      </c>
      <c r="Q12" s="9"/>
    </row>
    <row r="13" spans="1:134">
      <c r="A13" s="12"/>
      <c r="B13" s="44">
        <v>519</v>
      </c>
      <c r="C13" s="20" t="s">
        <v>24</v>
      </c>
      <c r="D13" s="46">
        <v>2963776</v>
      </c>
      <c r="E13" s="46">
        <v>5310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2969086</v>
      </c>
      <c r="P13" s="47">
        <f t="shared" si="1"/>
        <v>151.07545921742226</v>
      </c>
      <c r="Q13" s="9"/>
    </row>
    <row r="14" spans="1:134" ht="15.75">
      <c r="A14" s="28" t="s">
        <v>25</v>
      </c>
      <c r="B14" s="29"/>
      <c r="C14" s="30"/>
      <c r="D14" s="31">
        <f t="shared" ref="D14:N14" si="3">SUM(D15:D18)</f>
        <v>16436268</v>
      </c>
      <c r="E14" s="31">
        <f t="shared" si="3"/>
        <v>11384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5054194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4" si="4">SUM(D14:N14)</f>
        <v>21501846</v>
      </c>
      <c r="P14" s="43">
        <f t="shared" si="1"/>
        <v>1094.0744924439016</v>
      </c>
      <c r="Q14" s="10"/>
    </row>
    <row r="15" spans="1:134">
      <c r="A15" s="12"/>
      <c r="B15" s="44">
        <v>521</v>
      </c>
      <c r="C15" s="20" t="s">
        <v>26</v>
      </c>
      <c r="D15" s="46">
        <v>9484909</v>
      </c>
      <c r="E15" s="46">
        <v>11384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2537097</v>
      </c>
      <c r="L15" s="46">
        <v>0</v>
      </c>
      <c r="M15" s="46">
        <v>0</v>
      </c>
      <c r="N15" s="46">
        <v>0</v>
      </c>
      <c r="O15" s="46">
        <f t="shared" si="4"/>
        <v>12033390</v>
      </c>
      <c r="P15" s="47">
        <f t="shared" si="1"/>
        <v>612.29277972828572</v>
      </c>
      <c r="Q15" s="9"/>
    </row>
    <row r="16" spans="1:134">
      <c r="A16" s="12"/>
      <c r="B16" s="44">
        <v>522</v>
      </c>
      <c r="C16" s="20" t="s">
        <v>27</v>
      </c>
      <c r="D16" s="46">
        <v>6494252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2517097</v>
      </c>
      <c r="L16" s="46">
        <v>0</v>
      </c>
      <c r="M16" s="46">
        <v>0</v>
      </c>
      <c r="N16" s="46">
        <v>0</v>
      </c>
      <c r="O16" s="46">
        <f t="shared" si="4"/>
        <v>9011349</v>
      </c>
      <c r="P16" s="47">
        <f t="shared" si="1"/>
        <v>458.52282094336744</v>
      </c>
      <c r="Q16" s="9"/>
    </row>
    <row r="17" spans="1:17">
      <c r="A17" s="12"/>
      <c r="B17" s="44">
        <v>524</v>
      </c>
      <c r="C17" s="20" t="s">
        <v>82</v>
      </c>
      <c r="D17" s="46">
        <v>375286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375286</v>
      </c>
      <c r="P17" s="47">
        <f t="shared" si="1"/>
        <v>19.095608812903883</v>
      </c>
      <c r="Q17" s="9"/>
    </row>
    <row r="18" spans="1:17">
      <c r="A18" s="12"/>
      <c r="B18" s="44">
        <v>525</v>
      </c>
      <c r="C18" s="20" t="s">
        <v>28</v>
      </c>
      <c r="D18" s="46">
        <v>81821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81821</v>
      </c>
      <c r="P18" s="47">
        <f t="shared" si="1"/>
        <v>4.1632829593446292</v>
      </c>
      <c r="Q18" s="9"/>
    </row>
    <row r="19" spans="1:17" ht="15.75">
      <c r="A19" s="28" t="s">
        <v>29</v>
      </c>
      <c r="B19" s="29"/>
      <c r="C19" s="30"/>
      <c r="D19" s="31">
        <f t="shared" ref="D19:N19" si="5">SUM(D20:D22)</f>
        <v>2126995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48243849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50370844</v>
      </c>
      <c r="P19" s="43">
        <f t="shared" si="1"/>
        <v>2563.0104309774588</v>
      </c>
      <c r="Q19" s="10"/>
    </row>
    <row r="20" spans="1:17">
      <c r="A20" s="12"/>
      <c r="B20" s="44">
        <v>534</v>
      </c>
      <c r="C20" s="20" t="s">
        <v>30</v>
      </c>
      <c r="D20" s="46">
        <v>2126995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2126995</v>
      </c>
      <c r="P20" s="47">
        <f t="shared" si="1"/>
        <v>108.22749707423803</v>
      </c>
      <c r="Q20" s="9"/>
    </row>
    <row r="21" spans="1:17">
      <c r="A21" s="12"/>
      <c r="B21" s="44">
        <v>536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46896029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46896029</v>
      </c>
      <c r="P21" s="47">
        <f t="shared" si="1"/>
        <v>2386.2020556658017</v>
      </c>
      <c r="Q21" s="9"/>
    </row>
    <row r="22" spans="1:17">
      <c r="A22" s="12"/>
      <c r="B22" s="44">
        <v>538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1347820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1347820</v>
      </c>
      <c r="P22" s="47">
        <f t="shared" si="1"/>
        <v>68.580878237419228</v>
      </c>
      <c r="Q22" s="9"/>
    </row>
    <row r="23" spans="1:17" ht="15.75">
      <c r="A23" s="28" t="s">
        <v>33</v>
      </c>
      <c r="B23" s="29"/>
      <c r="C23" s="30"/>
      <c r="D23" s="31">
        <f t="shared" ref="D23:N23" si="6">SUM(D24:D24)</f>
        <v>1257896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1257896</v>
      </c>
      <c r="P23" s="43">
        <f t="shared" si="1"/>
        <v>64.005291812954766</v>
      </c>
      <c r="Q23" s="10"/>
    </row>
    <row r="24" spans="1:17">
      <c r="A24" s="12"/>
      <c r="B24" s="44">
        <v>541</v>
      </c>
      <c r="C24" s="20" t="s">
        <v>34</v>
      </c>
      <c r="D24" s="46">
        <v>1257896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1257896</v>
      </c>
      <c r="P24" s="47">
        <f t="shared" si="1"/>
        <v>64.005291812954766</v>
      </c>
      <c r="Q24" s="9"/>
    </row>
    <row r="25" spans="1:17" ht="15.75">
      <c r="A25" s="28" t="s">
        <v>35</v>
      </c>
      <c r="B25" s="29"/>
      <c r="C25" s="30"/>
      <c r="D25" s="31">
        <f t="shared" ref="D25:N25" si="7">SUM(D26:D27)</f>
        <v>251018</v>
      </c>
      <c r="E25" s="31">
        <f t="shared" si="7"/>
        <v>1373283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107320</v>
      </c>
      <c r="O25" s="31">
        <f t="shared" si="4"/>
        <v>1731621</v>
      </c>
      <c r="P25" s="43">
        <f t="shared" si="1"/>
        <v>88.109754235994501</v>
      </c>
      <c r="Q25" s="10"/>
    </row>
    <row r="26" spans="1:17">
      <c r="A26" s="13"/>
      <c r="B26" s="45">
        <v>554</v>
      </c>
      <c r="C26" s="21" t="s">
        <v>36</v>
      </c>
      <c r="D26" s="46">
        <v>54802</v>
      </c>
      <c r="E26" s="46">
        <v>293442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348244</v>
      </c>
      <c r="P26" s="47">
        <f t="shared" si="1"/>
        <v>17.719635679031192</v>
      </c>
      <c r="Q26" s="9"/>
    </row>
    <row r="27" spans="1:17">
      <c r="A27" s="13"/>
      <c r="B27" s="45">
        <v>559</v>
      </c>
      <c r="C27" s="21" t="s">
        <v>37</v>
      </c>
      <c r="D27" s="46">
        <v>196216</v>
      </c>
      <c r="E27" s="46">
        <v>1079841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107320</v>
      </c>
      <c r="O27" s="46">
        <f t="shared" si="4"/>
        <v>1383377</v>
      </c>
      <c r="P27" s="47">
        <f t="shared" si="1"/>
        <v>70.390118556963316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SUM(D29:D30)</f>
        <v>1496094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4"/>
        <v>1496094</v>
      </c>
      <c r="P28" s="43">
        <f t="shared" si="1"/>
        <v>76.125477026408177</v>
      </c>
      <c r="Q28" s="9"/>
    </row>
    <row r="29" spans="1:17">
      <c r="A29" s="12"/>
      <c r="B29" s="44">
        <v>572</v>
      </c>
      <c r="C29" s="20" t="s">
        <v>39</v>
      </c>
      <c r="D29" s="46">
        <v>1172139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1172139</v>
      </c>
      <c r="P29" s="47">
        <f t="shared" si="1"/>
        <v>59.641734086399026</v>
      </c>
      <c r="Q29" s="9"/>
    </row>
    <row r="30" spans="1:17">
      <c r="A30" s="12"/>
      <c r="B30" s="44">
        <v>574</v>
      </c>
      <c r="C30" s="20" t="s">
        <v>40</v>
      </c>
      <c r="D30" s="46">
        <v>323955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323955</v>
      </c>
      <c r="P30" s="47">
        <f t="shared" si="1"/>
        <v>16.483742940009158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SUM(D32:D33)</f>
        <v>2097678</v>
      </c>
      <c r="E31" s="31">
        <f t="shared" si="9"/>
        <v>788927</v>
      </c>
      <c r="F31" s="31">
        <f t="shared" si="9"/>
        <v>0</v>
      </c>
      <c r="G31" s="31">
        <f t="shared" si="9"/>
        <v>429639</v>
      </c>
      <c r="H31" s="31">
        <f t="shared" si="9"/>
        <v>0</v>
      </c>
      <c r="I31" s="31">
        <f t="shared" si="9"/>
        <v>13098392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4"/>
        <v>16414636</v>
      </c>
      <c r="P31" s="43">
        <f t="shared" si="1"/>
        <v>835.2229176207195</v>
      </c>
      <c r="Q31" s="9"/>
    </row>
    <row r="32" spans="1:17">
      <c r="A32" s="12"/>
      <c r="B32" s="44">
        <v>581</v>
      </c>
      <c r="C32" s="20" t="s">
        <v>95</v>
      </c>
      <c r="D32" s="46">
        <v>2097678</v>
      </c>
      <c r="E32" s="46">
        <v>788927</v>
      </c>
      <c r="F32" s="46">
        <v>0</v>
      </c>
      <c r="G32" s="46">
        <v>429639</v>
      </c>
      <c r="H32" s="46">
        <v>0</v>
      </c>
      <c r="I32" s="46">
        <v>9185381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12501625</v>
      </c>
      <c r="P32" s="47">
        <f t="shared" si="1"/>
        <v>636.11789548669412</v>
      </c>
      <c r="Q32" s="9"/>
    </row>
    <row r="33" spans="1:120" ht="15.75" thickBot="1">
      <c r="A33" s="12"/>
      <c r="B33" s="44">
        <v>591</v>
      </c>
      <c r="C33" s="20" t="s">
        <v>96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3913011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3913011</v>
      </c>
      <c r="P33" s="47">
        <f t="shared" si="1"/>
        <v>199.10502213402535</v>
      </c>
      <c r="Q33" s="9"/>
    </row>
    <row r="34" spans="1:120" ht="16.5" thickBot="1">
      <c r="A34" s="14" t="s">
        <v>10</v>
      </c>
      <c r="B34" s="23"/>
      <c r="C34" s="22"/>
      <c r="D34" s="15">
        <f>SUM(D5,D14,D19,D23,D25,D28,D31)</f>
        <v>38000281</v>
      </c>
      <c r="E34" s="15">
        <f t="shared" ref="E34:N34" si="10">SUM(E5,E14,E19,E23,E25,E28,E31)</f>
        <v>3012631</v>
      </c>
      <c r="F34" s="15">
        <f t="shared" si="10"/>
        <v>1745751</v>
      </c>
      <c r="G34" s="15">
        <f t="shared" si="10"/>
        <v>429639</v>
      </c>
      <c r="H34" s="15">
        <f t="shared" si="10"/>
        <v>0</v>
      </c>
      <c r="I34" s="15">
        <f t="shared" si="10"/>
        <v>61342241</v>
      </c>
      <c r="J34" s="15">
        <f t="shared" si="10"/>
        <v>7223510</v>
      </c>
      <c r="K34" s="15">
        <f t="shared" si="10"/>
        <v>6866931</v>
      </c>
      <c r="L34" s="15">
        <f t="shared" si="10"/>
        <v>0</v>
      </c>
      <c r="M34" s="15">
        <f t="shared" si="10"/>
        <v>0</v>
      </c>
      <c r="N34" s="15">
        <f t="shared" si="10"/>
        <v>107320</v>
      </c>
      <c r="O34" s="15">
        <f t="shared" si="4"/>
        <v>118728304</v>
      </c>
      <c r="P34" s="37">
        <f t="shared" si="1"/>
        <v>6041.2305500432503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3" t="s">
        <v>97</v>
      </c>
      <c r="N36" s="163"/>
      <c r="O36" s="163"/>
      <c r="P36" s="41">
        <v>19653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14330009</v>
      </c>
      <c r="E5" s="26">
        <f t="shared" si="0"/>
        <v>20280</v>
      </c>
      <c r="F5" s="26">
        <f t="shared" si="0"/>
        <v>1750380</v>
      </c>
      <c r="G5" s="26">
        <f t="shared" si="0"/>
        <v>2907480</v>
      </c>
      <c r="H5" s="26">
        <f t="shared" si="0"/>
        <v>0</v>
      </c>
      <c r="I5" s="26">
        <f t="shared" si="0"/>
        <v>0</v>
      </c>
      <c r="J5" s="26">
        <f t="shared" si="0"/>
        <v>7089964</v>
      </c>
      <c r="K5" s="26">
        <f t="shared" si="0"/>
        <v>5658500</v>
      </c>
      <c r="L5" s="26">
        <f t="shared" si="0"/>
        <v>0</v>
      </c>
      <c r="M5" s="26">
        <f t="shared" si="0"/>
        <v>0</v>
      </c>
      <c r="N5" s="27">
        <f>SUM(D5:M5)</f>
        <v>31756613</v>
      </c>
      <c r="O5" s="32">
        <f t="shared" ref="O5:O32" si="1">(N5/O$34)</f>
        <v>1643.1216950380297</v>
      </c>
      <c r="P5" s="6"/>
    </row>
    <row r="6" spans="1:133">
      <c r="A6" s="12"/>
      <c r="B6" s="44">
        <v>511</v>
      </c>
      <c r="C6" s="20" t="s">
        <v>19</v>
      </c>
      <c r="D6" s="46">
        <v>149508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149508</v>
      </c>
      <c r="O6" s="47">
        <f t="shared" si="1"/>
        <v>7.735706524551146</v>
      </c>
      <c r="P6" s="9"/>
    </row>
    <row r="7" spans="1:133">
      <c r="A7" s="12"/>
      <c r="B7" s="44">
        <v>512</v>
      </c>
      <c r="C7" s="20" t="s">
        <v>20</v>
      </c>
      <c r="D7" s="46">
        <v>870866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870866</v>
      </c>
      <c r="O7" s="47">
        <f t="shared" si="1"/>
        <v>45.059553991824906</v>
      </c>
      <c r="P7" s="9"/>
    </row>
    <row r="8" spans="1:133">
      <c r="A8" s="12"/>
      <c r="B8" s="44">
        <v>513</v>
      </c>
      <c r="C8" s="20" t="s">
        <v>21</v>
      </c>
      <c r="D8" s="46">
        <v>7766494</v>
      </c>
      <c r="E8" s="46">
        <v>0</v>
      </c>
      <c r="F8" s="46">
        <v>45</v>
      </c>
      <c r="G8" s="46">
        <v>0</v>
      </c>
      <c r="H8" s="46">
        <v>0</v>
      </c>
      <c r="I8" s="46">
        <v>0</v>
      </c>
      <c r="J8" s="46">
        <v>7089964</v>
      </c>
      <c r="K8" s="46">
        <v>5658500</v>
      </c>
      <c r="L8" s="46">
        <v>0</v>
      </c>
      <c r="M8" s="46">
        <v>0</v>
      </c>
      <c r="N8" s="46">
        <f t="shared" si="2"/>
        <v>20515003</v>
      </c>
      <c r="O8" s="47">
        <f t="shared" si="1"/>
        <v>1061.4685672892845</v>
      </c>
      <c r="P8" s="9"/>
    </row>
    <row r="9" spans="1:133">
      <c r="A9" s="12"/>
      <c r="B9" s="44">
        <v>515</v>
      </c>
      <c r="C9" s="20" t="s">
        <v>22</v>
      </c>
      <c r="D9" s="46">
        <v>1185592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1185592</v>
      </c>
      <c r="O9" s="47">
        <f t="shared" si="1"/>
        <v>61.34381952708646</v>
      </c>
      <c r="P9" s="9"/>
    </row>
    <row r="10" spans="1:133">
      <c r="A10" s="12"/>
      <c r="B10" s="44">
        <v>516</v>
      </c>
      <c r="C10" s="20" t="s">
        <v>23</v>
      </c>
      <c r="D10" s="46">
        <v>1976262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1976262</v>
      </c>
      <c r="O10" s="47">
        <f t="shared" si="1"/>
        <v>102.25394525792932</v>
      </c>
      <c r="P10" s="9"/>
    </row>
    <row r="11" spans="1:133">
      <c r="A11" s="12"/>
      <c r="B11" s="44">
        <v>517</v>
      </c>
      <c r="C11" s="20" t="s">
        <v>59</v>
      </c>
      <c r="D11" s="46">
        <v>0</v>
      </c>
      <c r="E11" s="46">
        <v>20280</v>
      </c>
      <c r="F11" s="46">
        <v>1750335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1770615</v>
      </c>
      <c r="O11" s="47">
        <f t="shared" si="1"/>
        <v>91.613545816733065</v>
      </c>
      <c r="P11" s="9"/>
    </row>
    <row r="12" spans="1:133">
      <c r="A12" s="12"/>
      <c r="B12" s="44">
        <v>519</v>
      </c>
      <c r="C12" s="20" t="s">
        <v>62</v>
      </c>
      <c r="D12" s="46">
        <v>2381287</v>
      </c>
      <c r="E12" s="46">
        <v>0</v>
      </c>
      <c r="F12" s="46">
        <v>0</v>
      </c>
      <c r="G12" s="46">
        <v>2907480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5288767</v>
      </c>
      <c r="O12" s="47">
        <f t="shared" si="1"/>
        <v>273.64655663062035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15994225</v>
      </c>
      <c r="E13" s="31">
        <f t="shared" si="3"/>
        <v>67512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13505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16075242</v>
      </c>
      <c r="O13" s="43">
        <f t="shared" si="1"/>
        <v>831.75050447560409</v>
      </c>
      <c r="P13" s="10"/>
    </row>
    <row r="14" spans="1:133">
      <c r="A14" s="12"/>
      <c r="B14" s="44">
        <v>521</v>
      </c>
      <c r="C14" s="20" t="s">
        <v>26</v>
      </c>
      <c r="D14" s="46">
        <v>9106631</v>
      </c>
      <c r="E14" s="46">
        <v>67512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9174143</v>
      </c>
      <c r="O14" s="47">
        <f t="shared" si="1"/>
        <v>474.68013659647124</v>
      </c>
      <c r="P14" s="9"/>
    </row>
    <row r="15" spans="1:133">
      <c r="A15" s="12"/>
      <c r="B15" s="44">
        <v>522</v>
      </c>
      <c r="C15" s="20" t="s">
        <v>27</v>
      </c>
      <c r="D15" s="46">
        <v>6188208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6188208</v>
      </c>
      <c r="O15" s="47">
        <f t="shared" si="1"/>
        <v>320.18461220054843</v>
      </c>
      <c r="P15" s="9"/>
    </row>
    <row r="16" spans="1:133">
      <c r="A16" s="12"/>
      <c r="B16" s="44">
        <v>524</v>
      </c>
      <c r="C16" s="20" t="s">
        <v>82</v>
      </c>
      <c r="D16" s="46">
        <v>423192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423192</v>
      </c>
      <c r="O16" s="47">
        <f t="shared" si="1"/>
        <v>21.89641434262948</v>
      </c>
      <c r="P16" s="9"/>
    </row>
    <row r="17" spans="1:119">
      <c r="A17" s="12"/>
      <c r="B17" s="44">
        <v>525</v>
      </c>
      <c r="C17" s="20" t="s">
        <v>28</v>
      </c>
      <c r="D17" s="46">
        <v>276194</v>
      </c>
      <c r="E17" s="46">
        <v>0</v>
      </c>
      <c r="F17" s="46">
        <v>0</v>
      </c>
      <c r="G17" s="46">
        <v>0</v>
      </c>
      <c r="H17" s="46">
        <v>0</v>
      </c>
      <c r="I17" s="46">
        <v>13505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289699</v>
      </c>
      <c r="O17" s="47">
        <f t="shared" si="1"/>
        <v>14.989341335954881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SUM(D19:D21)</f>
        <v>2033981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55644472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57678453</v>
      </c>
      <c r="O18" s="43">
        <f t="shared" si="1"/>
        <v>2984.3458891705905</v>
      </c>
      <c r="P18" s="10"/>
    </row>
    <row r="19" spans="1:119">
      <c r="A19" s="12"/>
      <c r="B19" s="44">
        <v>534</v>
      </c>
      <c r="C19" s="20" t="s">
        <v>64</v>
      </c>
      <c r="D19" s="46">
        <v>2033981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2033981</v>
      </c>
      <c r="O19" s="47">
        <f t="shared" si="1"/>
        <v>105.24038909297873</v>
      </c>
      <c r="P19" s="9"/>
    </row>
    <row r="20" spans="1:119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54009301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54009301</v>
      </c>
      <c r="O20" s="47">
        <f t="shared" si="1"/>
        <v>2794.4999741294564</v>
      </c>
      <c r="P20" s="9"/>
    </row>
    <row r="21" spans="1:119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1635171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1635171</v>
      </c>
      <c r="O21" s="47">
        <f t="shared" si="1"/>
        <v>84.605525948155432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1784049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1784049</v>
      </c>
      <c r="O22" s="43">
        <f t="shared" si="1"/>
        <v>92.308635587520044</v>
      </c>
      <c r="P22" s="10"/>
    </row>
    <row r="23" spans="1:119">
      <c r="A23" s="12"/>
      <c r="B23" s="44">
        <v>541</v>
      </c>
      <c r="C23" s="20" t="s">
        <v>67</v>
      </c>
      <c r="D23" s="46">
        <v>1784049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1784049</v>
      </c>
      <c r="O23" s="47">
        <f t="shared" si="1"/>
        <v>92.308635587520044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SUM(D25:D26)</f>
        <v>153729</v>
      </c>
      <c r="E24" s="31">
        <f t="shared" si="7"/>
        <v>1366636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455484</v>
      </c>
      <c r="N24" s="31">
        <f t="shared" si="4"/>
        <v>1975849</v>
      </c>
      <c r="O24" s="43">
        <f t="shared" si="1"/>
        <v>102.23257618875149</v>
      </c>
      <c r="P24" s="10"/>
    </row>
    <row r="25" spans="1:119">
      <c r="A25" s="13"/>
      <c r="B25" s="45">
        <v>554</v>
      </c>
      <c r="C25" s="21" t="s">
        <v>36</v>
      </c>
      <c r="D25" s="46">
        <v>3478</v>
      </c>
      <c r="E25" s="46">
        <v>1366636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1370114</v>
      </c>
      <c r="O25" s="47">
        <f t="shared" si="1"/>
        <v>70.891188492782121</v>
      </c>
      <c r="P25" s="9"/>
    </row>
    <row r="26" spans="1:119">
      <c r="A26" s="13"/>
      <c r="B26" s="45">
        <v>559</v>
      </c>
      <c r="C26" s="21" t="s">
        <v>37</v>
      </c>
      <c r="D26" s="46">
        <v>150251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455484</v>
      </c>
      <c r="N26" s="46">
        <f t="shared" si="4"/>
        <v>605735</v>
      </c>
      <c r="O26" s="47">
        <f t="shared" si="1"/>
        <v>31.34138769596937</v>
      </c>
      <c r="P26" s="9"/>
    </row>
    <row r="27" spans="1:119" ht="15.75">
      <c r="A27" s="28" t="s">
        <v>38</v>
      </c>
      <c r="B27" s="29"/>
      <c r="C27" s="30"/>
      <c r="D27" s="31">
        <f t="shared" ref="D27:M27" si="8">SUM(D28:D29)</f>
        <v>1375664</v>
      </c>
      <c r="E27" s="31">
        <f t="shared" si="8"/>
        <v>0</v>
      </c>
      <c r="F27" s="31">
        <f t="shared" si="8"/>
        <v>0</v>
      </c>
      <c r="G27" s="31">
        <f t="shared" si="8"/>
        <v>2844971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4220635</v>
      </c>
      <c r="O27" s="43">
        <f t="shared" si="1"/>
        <v>218.3802452527552</v>
      </c>
      <c r="P27" s="9"/>
    </row>
    <row r="28" spans="1:119">
      <c r="A28" s="12"/>
      <c r="B28" s="44">
        <v>572</v>
      </c>
      <c r="C28" s="20" t="s">
        <v>68</v>
      </c>
      <c r="D28" s="46">
        <v>1039002</v>
      </c>
      <c r="E28" s="46">
        <v>0</v>
      </c>
      <c r="F28" s="46">
        <v>0</v>
      </c>
      <c r="G28" s="46">
        <v>2844971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3883973</v>
      </c>
      <c r="O28" s="47">
        <f t="shared" si="1"/>
        <v>200.96098721995136</v>
      </c>
      <c r="P28" s="9"/>
    </row>
    <row r="29" spans="1:119">
      <c r="A29" s="12"/>
      <c r="B29" s="44">
        <v>574</v>
      </c>
      <c r="C29" s="20" t="s">
        <v>40</v>
      </c>
      <c r="D29" s="46">
        <v>336662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336662</v>
      </c>
      <c r="O29" s="47">
        <f t="shared" si="1"/>
        <v>17.41925803280385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2031202</v>
      </c>
      <c r="E30" s="31">
        <f t="shared" si="9"/>
        <v>3827</v>
      </c>
      <c r="F30" s="31">
        <f t="shared" si="9"/>
        <v>0</v>
      </c>
      <c r="G30" s="31">
        <f t="shared" si="9"/>
        <v>237314</v>
      </c>
      <c r="H30" s="31">
        <f t="shared" si="9"/>
        <v>0</v>
      </c>
      <c r="I30" s="31">
        <f t="shared" si="9"/>
        <v>8208972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736669</v>
      </c>
      <c r="N30" s="31">
        <f t="shared" si="4"/>
        <v>11217984</v>
      </c>
      <c r="O30" s="43">
        <f t="shared" si="1"/>
        <v>580.43069281316298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2031202</v>
      </c>
      <c r="E31" s="46">
        <v>3827</v>
      </c>
      <c r="F31" s="46">
        <v>0</v>
      </c>
      <c r="G31" s="46">
        <v>237314</v>
      </c>
      <c r="H31" s="46">
        <v>0</v>
      </c>
      <c r="I31" s="46">
        <v>8208972</v>
      </c>
      <c r="J31" s="46">
        <v>0</v>
      </c>
      <c r="K31" s="46">
        <v>0</v>
      </c>
      <c r="L31" s="46">
        <v>0</v>
      </c>
      <c r="M31" s="46">
        <v>736669</v>
      </c>
      <c r="N31" s="46">
        <f t="shared" si="4"/>
        <v>11217984</v>
      </c>
      <c r="O31" s="47">
        <f t="shared" si="1"/>
        <v>580.43069281316298</v>
      </c>
      <c r="P31" s="9"/>
    </row>
    <row r="32" spans="1:119" ht="16.5" thickBot="1">
      <c r="A32" s="14" t="s">
        <v>10</v>
      </c>
      <c r="B32" s="23"/>
      <c r="C32" s="22"/>
      <c r="D32" s="15">
        <f>SUM(D5,D13,D18,D22,D24,D27,D30)</f>
        <v>37702859</v>
      </c>
      <c r="E32" s="15">
        <f t="shared" ref="E32:M32" si="10">SUM(E5,E13,E18,E22,E24,E27,E30)</f>
        <v>1458255</v>
      </c>
      <c r="F32" s="15">
        <f t="shared" si="10"/>
        <v>1750380</v>
      </c>
      <c r="G32" s="15">
        <f t="shared" si="10"/>
        <v>5989765</v>
      </c>
      <c r="H32" s="15">
        <f t="shared" si="10"/>
        <v>0</v>
      </c>
      <c r="I32" s="15">
        <f t="shared" si="10"/>
        <v>63866949</v>
      </c>
      <c r="J32" s="15">
        <f t="shared" si="10"/>
        <v>7089964</v>
      </c>
      <c r="K32" s="15">
        <f t="shared" si="10"/>
        <v>5658500</v>
      </c>
      <c r="L32" s="15">
        <f t="shared" si="10"/>
        <v>0</v>
      </c>
      <c r="M32" s="15">
        <f t="shared" si="10"/>
        <v>1192153</v>
      </c>
      <c r="N32" s="15">
        <f t="shared" si="4"/>
        <v>124708825</v>
      </c>
      <c r="O32" s="37">
        <f t="shared" si="1"/>
        <v>6452.570238526414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90</v>
      </c>
      <c r="M34" s="163"/>
      <c r="N34" s="163"/>
      <c r="O34" s="41">
        <v>19327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13726021</v>
      </c>
      <c r="E5" s="26">
        <f t="shared" si="0"/>
        <v>188963</v>
      </c>
      <c r="F5" s="26">
        <f t="shared" si="0"/>
        <v>1081000</v>
      </c>
      <c r="G5" s="26">
        <f t="shared" si="0"/>
        <v>845566</v>
      </c>
      <c r="H5" s="26">
        <f t="shared" si="0"/>
        <v>0</v>
      </c>
      <c r="I5" s="26">
        <f t="shared" si="0"/>
        <v>0</v>
      </c>
      <c r="J5" s="26">
        <f t="shared" si="0"/>
        <v>7775590</v>
      </c>
      <c r="K5" s="26">
        <f t="shared" si="0"/>
        <v>6103405</v>
      </c>
      <c r="L5" s="26">
        <f t="shared" si="0"/>
        <v>0</v>
      </c>
      <c r="M5" s="26">
        <f t="shared" si="0"/>
        <v>0</v>
      </c>
      <c r="N5" s="27">
        <f>SUM(D5:M5)</f>
        <v>29720545</v>
      </c>
      <c r="O5" s="32">
        <f t="shared" ref="O5:O34" si="1">(N5/O$36)</f>
        <v>1537.6937603476822</v>
      </c>
      <c r="P5" s="6"/>
    </row>
    <row r="6" spans="1:133">
      <c r="A6" s="12"/>
      <c r="B6" s="44">
        <v>511</v>
      </c>
      <c r="C6" s="20" t="s">
        <v>19</v>
      </c>
      <c r="D6" s="46">
        <v>136329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136329</v>
      </c>
      <c r="O6" s="47">
        <f t="shared" si="1"/>
        <v>7.0534457781456954</v>
      </c>
      <c r="P6" s="9"/>
    </row>
    <row r="7" spans="1:133">
      <c r="A7" s="12"/>
      <c r="B7" s="44">
        <v>512</v>
      </c>
      <c r="C7" s="20" t="s">
        <v>20</v>
      </c>
      <c r="D7" s="46">
        <v>703839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703839</v>
      </c>
      <c r="O7" s="47">
        <f t="shared" si="1"/>
        <v>36.41551117549669</v>
      </c>
      <c r="P7" s="9"/>
    </row>
    <row r="8" spans="1:133">
      <c r="A8" s="12"/>
      <c r="B8" s="44">
        <v>513</v>
      </c>
      <c r="C8" s="20" t="s">
        <v>21</v>
      </c>
      <c r="D8" s="46">
        <v>7211181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7775590</v>
      </c>
      <c r="K8" s="46">
        <v>264725</v>
      </c>
      <c r="L8" s="46">
        <v>0</v>
      </c>
      <c r="M8" s="46">
        <v>0</v>
      </c>
      <c r="N8" s="46">
        <f t="shared" si="2"/>
        <v>15251496</v>
      </c>
      <c r="O8" s="47">
        <f t="shared" si="1"/>
        <v>789.0881622516556</v>
      </c>
      <c r="P8" s="9"/>
    </row>
    <row r="9" spans="1:133">
      <c r="A9" s="12"/>
      <c r="B9" s="44">
        <v>515</v>
      </c>
      <c r="C9" s="20" t="s">
        <v>22</v>
      </c>
      <c r="D9" s="46">
        <v>919875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919875</v>
      </c>
      <c r="O9" s="47">
        <f t="shared" si="1"/>
        <v>47.59287044701987</v>
      </c>
      <c r="P9" s="9"/>
    </row>
    <row r="10" spans="1:133">
      <c r="A10" s="12"/>
      <c r="B10" s="44">
        <v>516</v>
      </c>
      <c r="C10" s="20" t="s">
        <v>23</v>
      </c>
      <c r="D10" s="46">
        <v>1849257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1849257</v>
      </c>
      <c r="O10" s="47">
        <f t="shared" si="1"/>
        <v>95.677617963576154</v>
      </c>
      <c r="P10" s="9"/>
    </row>
    <row r="11" spans="1:133">
      <c r="A11" s="12"/>
      <c r="B11" s="44">
        <v>517</v>
      </c>
      <c r="C11" s="20" t="s">
        <v>59</v>
      </c>
      <c r="D11" s="46">
        <v>32910</v>
      </c>
      <c r="E11" s="46">
        <v>188963</v>
      </c>
      <c r="F11" s="46">
        <v>1081000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1302873</v>
      </c>
      <c r="O11" s="47">
        <f t="shared" si="1"/>
        <v>67.408578228476827</v>
      </c>
      <c r="P11" s="9"/>
    </row>
    <row r="12" spans="1:133">
      <c r="A12" s="12"/>
      <c r="B12" s="44">
        <v>518</v>
      </c>
      <c r="C12" s="20" t="s">
        <v>52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5838680</v>
      </c>
      <c r="L12" s="46">
        <v>0</v>
      </c>
      <c r="M12" s="46">
        <v>0</v>
      </c>
      <c r="N12" s="46">
        <f t="shared" si="2"/>
        <v>5838680</v>
      </c>
      <c r="O12" s="47">
        <f t="shared" si="1"/>
        <v>302.08402317880797</v>
      </c>
      <c r="P12" s="9"/>
    </row>
    <row r="13" spans="1:133">
      <c r="A13" s="12"/>
      <c r="B13" s="44">
        <v>519</v>
      </c>
      <c r="C13" s="20" t="s">
        <v>62</v>
      </c>
      <c r="D13" s="46">
        <v>2872630</v>
      </c>
      <c r="E13" s="46">
        <v>0</v>
      </c>
      <c r="F13" s="46">
        <v>0</v>
      </c>
      <c r="G13" s="46">
        <v>845566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3718196</v>
      </c>
      <c r="O13" s="47">
        <f t="shared" si="1"/>
        <v>192.37355132450332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15847104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75064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15922168</v>
      </c>
      <c r="O14" s="43">
        <f t="shared" si="1"/>
        <v>823.78766556291396</v>
      </c>
      <c r="P14" s="10"/>
    </row>
    <row r="15" spans="1:133">
      <c r="A15" s="12"/>
      <c r="B15" s="44">
        <v>521</v>
      </c>
      <c r="C15" s="20" t="s">
        <v>26</v>
      </c>
      <c r="D15" s="46">
        <v>8953440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8953440</v>
      </c>
      <c r="O15" s="47">
        <f t="shared" si="1"/>
        <v>463.23675496688742</v>
      </c>
      <c r="P15" s="9"/>
    </row>
    <row r="16" spans="1:133">
      <c r="A16" s="12"/>
      <c r="B16" s="44">
        <v>522</v>
      </c>
      <c r="C16" s="20" t="s">
        <v>27</v>
      </c>
      <c r="D16" s="46">
        <v>6355261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6355261</v>
      </c>
      <c r="O16" s="47">
        <f t="shared" si="1"/>
        <v>328.8111030629139</v>
      </c>
      <c r="P16" s="9"/>
    </row>
    <row r="17" spans="1:16">
      <c r="A17" s="12"/>
      <c r="B17" s="44">
        <v>524</v>
      </c>
      <c r="C17" s="20" t="s">
        <v>82</v>
      </c>
      <c r="D17" s="46">
        <v>352153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352153</v>
      </c>
      <c r="O17" s="47">
        <f t="shared" si="1"/>
        <v>18.219836506622517</v>
      </c>
      <c r="P17" s="9"/>
    </row>
    <row r="18" spans="1:16">
      <c r="A18" s="12"/>
      <c r="B18" s="44">
        <v>525</v>
      </c>
      <c r="C18" s="20" t="s">
        <v>28</v>
      </c>
      <c r="D18" s="46">
        <v>186250</v>
      </c>
      <c r="E18" s="46">
        <v>0</v>
      </c>
      <c r="F18" s="46">
        <v>0</v>
      </c>
      <c r="G18" s="46">
        <v>0</v>
      </c>
      <c r="H18" s="46">
        <v>0</v>
      </c>
      <c r="I18" s="46">
        <v>75064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261314</v>
      </c>
      <c r="O18" s="47">
        <f t="shared" si="1"/>
        <v>13.519971026490067</v>
      </c>
      <c r="P18" s="9"/>
    </row>
    <row r="19" spans="1:16" ht="15.75">
      <c r="A19" s="28" t="s">
        <v>29</v>
      </c>
      <c r="B19" s="29"/>
      <c r="C19" s="30"/>
      <c r="D19" s="31">
        <f t="shared" ref="D19:M19" si="5">SUM(D20:D22)</f>
        <v>1943817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49589829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51533646</v>
      </c>
      <c r="O19" s="43">
        <f t="shared" si="1"/>
        <v>2666.2689362582782</v>
      </c>
      <c r="P19" s="10"/>
    </row>
    <row r="20" spans="1:16">
      <c r="A20" s="12"/>
      <c r="B20" s="44">
        <v>534</v>
      </c>
      <c r="C20" s="20" t="s">
        <v>64</v>
      </c>
      <c r="D20" s="46">
        <v>1943817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1943817</v>
      </c>
      <c r="O20" s="47">
        <f t="shared" si="1"/>
        <v>100.57000206953643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48068575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48068575</v>
      </c>
      <c r="O21" s="47">
        <f t="shared" si="1"/>
        <v>2486.9916701158941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1521254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1521254</v>
      </c>
      <c r="O22" s="47">
        <f t="shared" si="1"/>
        <v>78.707264072847678</v>
      </c>
      <c r="P22" s="9"/>
    </row>
    <row r="23" spans="1:16" ht="15.75">
      <c r="A23" s="28" t="s">
        <v>33</v>
      </c>
      <c r="B23" s="29"/>
      <c r="C23" s="30"/>
      <c r="D23" s="31">
        <f t="shared" ref="D23:M23" si="6">SUM(D24:D24)</f>
        <v>1098197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1098197</v>
      </c>
      <c r="O23" s="43">
        <f t="shared" si="1"/>
        <v>56.818967301324506</v>
      </c>
      <c r="P23" s="10"/>
    </row>
    <row r="24" spans="1:16">
      <c r="A24" s="12"/>
      <c r="B24" s="44">
        <v>541</v>
      </c>
      <c r="C24" s="20" t="s">
        <v>67</v>
      </c>
      <c r="D24" s="46">
        <v>1098197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1098197</v>
      </c>
      <c r="O24" s="47">
        <f t="shared" si="1"/>
        <v>56.818967301324506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2252073</v>
      </c>
      <c r="E25" s="31">
        <f t="shared" si="7"/>
        <v>867793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503549</v>
      </c>
      <c r="N25" s="31">
        <f t="shared" si="4"/>
        <v>3623415</v>
      </c>
      <c r="O25" s="43">
        <f t="shared" si="1"/>
        <v>187.46973302980132</v>
      </c>
      <c r="P25" s="10"/>
    </row>
    <row r="26" spans="1:16">
      <c r="A26" s="13"/>
      <c r="B26" s="45">
        <v>554</v>
      </c>
      <c r="C26" s="21" t="s">
        <v>36</v>
      </c>
      <c r="D26" s="46">
        <v>0</v>
      </c>
      <c r="E26" s="46">
        <v>484969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484969</v>
      </c>
      <c r="O26" s="47">
        <f t="shared" si="1"/>
        <v>25.091525248344372</v>
      </c>
      <c r="P26" s="9"/>
    </row>
    <row r="27" spans="1:16">
      <c r="A27" s="13"/>
      <c r="B27" s="45">
        <v>559</v>
      </c>
      <c r="C27" s="21" t="s">
        <v>37</v>
      </c>
      <c r="D27" s="46">
        <v>2252073</v>
      </c>
      <c r="E27" s="46">
        <v>382824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503549</v>
      </c>
      <c r="N27" s="46">
        <f t="shared" si="4"/>
        <v>3138446</v>
      </c>
      <c r="O27" s="47">
        <f t="shared" si="1"/>
        <v>162.37820778145695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SUM(D29:D30)</f>
        <v>1391840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1391840</v>
      </c>
      <c r="O28" s="43">
        <f t="shared" si="1"/>
        <v>72.011589403973517</v>
      </c>
      <c r="P28" s="9"/>
    </row>
    <row r="29" spans="1:16">
      <c r="A29" s="12"/>
      <c r="B29" s="44">
        <v>572</v>
      </c>
      <c r="C29" s="20" t="s">
        <v>68</v>
      </c>
      <c r="D29" s="46">
        <v>1039594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1039594</v>
      </c>
      <c r="O29" s="47">
        <f t="shared" si="1"/>
        <v>53.786941225165563</v>
      </c>
      <c r="P29" s="9"/>
    </row>
    <row r="30" spans="1:16">
      <c r="A30" s="12"/>
      <c r="B30" s="44">
        <v>574</v>
      </c>
      <c r="C30" s="20" t="s">
        <v>40</v>
      </c>
      <c r="D30" s="46">
        <v>352246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352246</v>
      </c>
      <c r="O30" s="47">
        <f t="shared" si="1"/>
        <v>18.224648178807946</v>
      </c>
      <c r="P30" s="9"/>
    </row>
    <row r="31" spans="1:16" ht="15.75">
      <c r="A31" s="28" t="s">
        <v>69</v>
      </c>
      <c r="B31" s="29"/>
      <c r="C31" s="30"/>
      <c r="D31" s="31">
        <f t="shared" ref="D31:M31" si="9">SUM(D32:D33)</f>
        <v>7544758</v>
      </c>
      <c r="E31" s="31">
        <f t="shared" si="9"/>
        <v>419616</v>
      </c>
      <c r="F31" s="31">
        <f t="shared" si="9"/>
        <v>673363</v>
      </c>
      <c r="G31" s="31">
        <f t="shared" si="9"/>
        <v>2800</v>
      </c>
      <c r="H31" s="31">
        <f t="shared" si="9"/>
        <v>0</v>
      </c>
      <c r="I31" s="31">
        <f t="shared" si="9"/>
        <v>12780149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21420686</v>
      </c>
      <c r="O31" s="43">
        <f t="shared" si="1"/>
        <v>1108.2722475165563</v>
      </c>
      <c r="P31" s="9"/>
    </row>
    <row r="32" spans="1:16">
      <c r="A32" s="12"/>
      <c r="B32" s="44">
        <v>581</v>
      </c>
      <c r="C32" s="20" t="s">
        <v>70</v>
      </c>
      <c r="D32" s="46">
        <v>7544758</v>
      </c>
      <c r="E32" s="46">
        <v>366796</v>
      </c>
      <c r="F32" s="46">
        <v>0</v>
      </c>
      <c r="G32" s="46">
        <v>2800</v>
      </c>
      <c r="H32" s="46">
        <v>0</v>
      </c>
      <c r="I32" s="46">
        <v>8384099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16298453</v>
      </c>
      <c r="O32" s="47">
        <f t="shared" si="1"/>
        <v>843.25605339403978</v>
      </c>
      <c r="P32" s="9"/>
    </row>
    <row r="33" spans="1:119" ht="15.75" thickBot="1">
      <c r="A33" s="12"/>
      <c r="B33" s="44">
        <v>591</v>
      </c>
      <c r="C33" s="20" t="s">
        <v>85</v>
      </c>
      <c r="D33" s="46">
        <v>0</v>
      </c>
      <c r="E33" s="46">
        <v>52820</v>
      </c>
      <c r="F33" s="46">
        <v>673363</v>
      </c>
      <c r="G33" s="46">
        <v>0</v>
      </c>
      <c r="H33" s="46">
        <v>0</v>
      </c>
      <c r="I33" s="46">
        <v>4396050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5122233</v>
      </c>
      <c r="O33" s="47">
        <f t="shared" si="1"/>
        <v>265.01619412251654</v>
      </c>
      <c r="P33" s="9"/>
    </row>
    <row r="34" spans="1:119" ht="16.5" thickBot="1">
      <c r="A34" s="14" t="s">
        <v>10</v>
      </c>
      <c r="B34" s="23"/>
      <c r="C34" s="22"/>
      <c r="D34" s="15">
        <f>SUM(D5,D14,D19,D23,D25,D28,D31)</f>
        <v>43803810</v>
      </c>
      <c r="E34" s="15">
        <f t="shared" ref="E34:M34" si="10">SUM(E5,E14,E19,E23,E25,E28,E31)</f>
        <v>1476372</v>
      </c>
      <c r="F34" s="15">
        <f t="shared" si="10"/>
        <v>1754363</v>
      </c>
      <c r="G34" s="15">
        <f t="shared" si="10"/>
        <v>848366</v>
      </c>
      <c r="H34" s="15">
        <f t="shared" si="10"/>
        <v>0</v>
      </c>
      <c r="I34" s="15">
        <f t="shared" si="10"/>
        <v>62445042</v>
      </c>
      <c r="J34" s="15">
        <f t="shared" si="10"/>
        <v>7775590</v>
      </c>
      <c r="K34" s="15">
        <f t="shared" si="10"/>
        <v>6103405</v>
      </c>
      <c r="L34" s="15">
        <f t="shared" si="10"/>
        <v>0</v>
      </c>
      <c r="M34" s="15">
        <f t="shared" si="10"/>
        <v>503549</v>
      </c>
      <c r="N34" s="15">
        <f t="shared" si="4"/>
        <v>124710497</v>
      </c>
      <c r="O34" s="37">
        <f t="shared" si="1"/>
        <v>6452.3228994205301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88</v>
      </c>
      <c r="M36" s="163"/>
      <c r="N36" s="163"/>
      <c r="O36" s="41">
        <v>19328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12913918</v>
      </c>
      <c r="E5" s="26">
        <f t="shared" si="0"/>
        <v>0</v>
      </c>
      <c r="F5" s="26">
        <f t="shared" si="0"/>
        <v>1752618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9451422</v>
      </c>
      <c r="K5" s="26">
        <f t="shared" si="0"/>
        <v>5365970</v>
      </c>
      <c r="L5" s="26">
        <f t="shared" si="0"/>
        <v>0</v>
      </c>
      <c r="M5" s="26">
        <f t="shared" si="0"/>
        <v>0</v>
      </c>
      <c r="N5" s="27">
        <f>SUM(D5:M5)</f>
        <v>29483928</v>
      </c>
      <c r="O5" s="32">
        <f t="shared" ref="O5:O35" si="1">(N5/O$37)</f>
        <v>1528.7736181686198</v>
      </c>
      <c r="P5" s="6"/>
    </row>
    <row r="6" spans="1:133">
      <c r="A6" s="12"/>
      <c r="B6" s="44">
        <v>511</v>
      </c>
      <c r="C6" s="20" t="s">
        <v>19</v>
      </c>
      <c r="D6" s="46">
        <v>116210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116210</v>
      </c>
      <c r="O6" s="47">
        <f t="shared" si="1"/>
        <v>6.0256144353416987</v>
      </c>
      <c r="P6" s="9"/>
    </row>
    <row r="7" spans="1:133">
      <c r="A7" s="12"/>
      <c r="B7" s="44">
        <v>512</v>
      </c>
      <c r="C7" s="20" t="s">
        <v>20</v>
      </c>
      <c r="D7" s="46">
        <v>619519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619519</v>
      </c>
      <c r="O7" s="47">
        <f t="shared" si="1"/>
        <v>32.122731515088667</v>
      </c>
      <c r="P7" s="9"/>
    </row>
    <row r="8" spans="1:133">
      <c r="A8" s="12"/>
      <c r="B8" s="44">
        <v>513</v>
      </c>
      <c r="C8" s="20" t="s">
        <v>21</v>
      </c>
      <c r="D8" s="46">
        <v>6648974</v>
      </c>
      <c r="E8" s="46">
        <v>0</v>
      </c>
      <c r="F8" s="46">
        <v>1752618</v>
      </c>
      <c r="G8" s="46">
        <v>0</v>
      </c>
      <c r="H8" s="46">
        <v>0</v>
      </c>
      <c r="I8" s="46">
        <v>0</v>
      </c>
      <c r="J8" s="46">
        <v>9451422</v>
      </c>
      <c r="K8" s="46">
        <v>553164</v>
      </c>
      <c r="L8" s="46">
        <v>0</v>
      </c>
      <c r="M8" s="46">
        <v>0</v>
      </c>
      <c r="N8" s="46">
        <f t="shared" si="2"/>
        <v>18406178</v>
      </c>
      <c r="O8" s="47">
        <f t="shared" si="1"/>
        <v>954.38027584776523</v>
      </c>
      <c r="P8" s="9"/>
    </row>
    <row r="9" spans="1:133">
      <c r="A9" s="12"/>
      <c r="B9" s="44">
        <v>515</v>
      </c>
      <c r="C9" s="20" t="s">
        <v>22</v>
      </c>
      <c r="D9" s="46">
        <v>1109537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1109537</v>
      </c>
      <c r="O9" s="47">
        <f t="shared" si="1"/>
        <v>57.530695841543086</v>
      </c>
      <c r="P9" s="9"/>
    </row>
    <row r="10" spans="1:133">
      <c r="A10" s="12"/>
      <c r="B10" s="44">
        <v>516</v>
      </c>
      <c r="C10" s="20" t="s">
        <v>23</v>
      </c>
      <c r="D10" s="46">
        <v>2011015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2011015</v>
      </c>
      <c r="O10" s="47">
        <f t="shared" si="1"/>
        <v>104.2733070621176</v>
      </c>
      <c r="P10" s="9"/>
    </row>
    <row r="11" spans="1:133">
      <c r="A11" s="12"/>
      <c r="B11" s="44">
        <v>517</v>
      </c>
      <c r="C11" s="20" t="s">
        <v>59</v>
      </c>
      <c r="D11" s="46">
        <v>32910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32910</v>
      </c>
      <c r="O11" s="47">
        <f t="shared" si="1"/>
        <v>1.7064191641605309</v>
      </c>
      <c r="P11" s="9"/>
    </row>
    <row r="12" spans="1:133">
      <c r="A12" s="12"/>
      <c r="B12" s="44">
        <v>518</v>
      </c>
      <c r="C12" s="20" t="s">
        <v>52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4812806</v>
      </c>
      <c r="L12" s="46">
        <v>0</v>
      </c>
      <c r="M12" s="46">
        <v>0</v>
      </c>
      <c r="N12" s="46">
        <f t="shared" si="2"/>
        <v>4812806</v>
      </c>
      <c r="O12" s="47">
        <f t="shared" si="1"/>
        <v>249.54920667841958</v>
      </c>
      <c r="P12" s="9"/>
    </row>
    <row r="13" spans="1:133">
      <c r="A13" s="12"/>
      <c r="B13" s="44">
        <v>519</v>
      </c>
      <c r="C13" s="20" t="s">
        <v>62</v>
      </c>
      <c r="D13" s="46">
        <v>2375753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2375753</v>
      </c>
      <c r="O13" s="47">
        <f t="shared" si="1"/>
        <v>123.18536762418334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14718432</v>
      </c>
      <c r="E14" s="31">
        <f t="shared" si="3"/>
        <v>8871</v>
      </c>
      <c r="F14" s="31">
        <f t="shared" si="3"/>
        <v>0</v>
      </c>
      <c r="G14" s="31">
        <f t="shared" si="3"/>
        <v>4416551</v>
      </c>
      <c r="H14" s="31">
        <f t="shared" si="3"/>
        <v>0</v>
      </c>
      <c r="I14" s="31">
        <f t="shared" si="3"/>
        <v>2260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19146114</v>
      </c>
      <c r="O14" s="43">
        <f t="shared" si="1"/>
        <v>992.74675930726949</v>
      </c>
      <c r="P14" s="10"/>
    </row>
    <row r="15" spans="1:133">
      <c r="A15" s="12"/>
      <c r="B15" s="44">
        <v>521</v>
      </c>
      <c r="C15" s="20" t="s">
        <v>26</v>
      </c>
      <c r="D15" s="46">
        <v>8331056</v>
      </c>
      <c r="E15" s="46">
        <v>8871</v>
      </c>
      <c r="F15" s="46">
        <v>0</v>
      </c>
      <c r="G15" s="46">
        <v>4416551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12756478</v>
      </c>
      <c r="O15" s="47">
        <f t="shared" si="1"/>
        <v>661.43720833765428</v>
      </c>
      <c r="P15" s="9"/>
    </row>
    <row r="16" spans="1:133">
      <c r="A16" s="12"/>
      <c r="B16" s="44">
        <v>522</v>
      </c>
      <c r="C16" s="20" t="s">
        <v>27</v>
      </c>
      <c r="D16" s="46">
        <v>5867153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5867153</v>
      </c>
      <c r="O16" s="47">
        <f t="shared" si="1"/>
        <v>304.21824121124132</v>
      </c>
      <c r="P16" s="9"/>
    </row>
    <row r="17" spans="1:16">
      <c r="A17" s="12"/>
      <c r="B17" s="44">
        <v>524</v>
      </c>
      <c r="C17" s="20" t="s">
        <v>82</v>
      </c>
      <c r="D17" s="46">
        <v>284956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284956</v>
      </c>
      <c r="O17" s="47">
        <f t="shared" si="1"/>
        <v>14.775277403297729</v>
      </c>
      <c r="P17" s="9"/>
    </row>
    <row r="18" spans="1:16">
      <c r="A18" s="12"/>
      <c r="B18" s="44">
        <v>525</v>
      </c>
      <c r="C18" s="20" t="s">
        <v>28</v>
      </c>
      <c r="D18" s="46">
        <v>235267</v>
      </c>
      <c r="E18" s="46">
        <v>0</v>
      </c>
      <c r="F18" s="46">
        <v>0</v>
      </c>
      <c r="G18" s="46">
        <v>0</v>
      </c>
      <c r="H18" s="46">
        <v>0</v>
      </c>
      <c r="I18" s="46">
        <v>2260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237527</v>
      </c>
      <c r="O18" s="47">
        <f t="shared" si="1"/>
        <v>12.316032355076221</v>
      </c>
      <c r="P18" s="9"/>
    </row>
    <row r="19" spans="1:16" ht="15.75">
      <c r="A19" s="28" t="s">
        <v>29</v>
      </c>
      <c r="B19" s="29"/>
      <c r="C19" s="30"/>
      <c r="D19" s="31">
        <f t="shared" ref="D19:M19" si="5">SUM(D20:D23)</f>
        <v>1874532</v>
      </c>
      <c r="E19" s="31">
        <f t="shared" si="5"/>
        <v>0</v>
      </c>
      <c r="F19" s="31">
        <f t="shared" si="5"/>
        <v>0</v>
      </c>
      <c r="G19" s="31">
        <f t="shared" si="5"/>
        <v>97892</v>
      </c>
      <c r="H19" s="31">
        <f t="shared" si="5"/>
        <v>0</v>
      </c>
      <c r="I19" s="31">
        <f t="shared" si="5"/>
        <v>45076499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47048923</v>
      </c>
      <c r="O19" s="43">
        <f t="shared" si="1"/>
        <v>2439.5376438867575</v>
      </c>
      <c r="P19" s="10"/>
    </row>
    <row r="20" spans="1:16">
      <c r="A20" s="12"/>
      <c r="B20" s="44">
        <v>534</v>
      </c>
      <c r="C20" s="20" t="s">
        <v>64</v>
      </c>
      <c r="D20" s="46">
        <v>1874532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1874532</v>
      </c>
      <c r="O20" s="47">
        <f t="shared" si="1"/>
        <v>97.196515607176195</v>
      </c>
      <c r="P20" s="9"/>
    </row>
    <row r="21" spans="1:16">
      <c r="A21" s="12"/>
      <c r="B21" s="44">
        <v>536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43858123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43858123</v>
      </c>
      <c r="O21" s="47">
        <f t="shared" si="1"/>
        <v>2274.0912060562064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1218376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1218376</v>
      </c>
      <c r="O22" s="47">
        <f t="shared" si="1"/>
        <v>63.174115939023125</v>
      </c>
      <c r="P22" s="9"/>
    </row>
    <row r="23" spans="1:16">
      <c r="A23" s="12"/>
      <c r="B23" s="44">
        <v>539</v>
      </c>
      <c r="C23" s="20" t="s">
        <v>75</v>
      </c>
      <c r="D23" s="46">
        <v>0</v>
      </c>
      <c r="E23" s="46">
        <v>0</v>
      </c>
      <c r="F23" s="46">
        <v>0</v>
      </c>
      <c r="G23" s="46">
        <v>97892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97892</v>
      </c>
      <c r="O23" s="47">
        <f t="shared" si="1"/>
        <v>5.0758062843513425</v>
      </c>
      <c r="P23" s="9"/>
    </row>
    <row r="24" spans="1:16" ht="15.75">
      <c r="A24" s="28" t="s">
        <v>33</v>
      </c>
      <c r="B24" s="29"/>
      <c r="C24" s="30"/>
      <c r="D24" s="31">
        <f t="shared" ref="D24:M24" si="6">SUM(D25:D25)</f>
        <v>1680309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1680309</v>
      </c>
      <c r="O24" s="43">
        <f t="shared" si="1"/>
        <v>87.125842580109918</v>
      </c>
      <c r="P24" s="10"/>
    </row>
    <row r="25" spans="1:16">
      <c r="A25" s="12"/>
      <c r="B25" s="44">
        <v>541</v>
      </c>
      <c r="C25" s="20" t="s">
        <v>67</v>
      </c>
      <c r="D25" s="46">
        <v>1680309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1680309</v>
      </c>
      <c r="O25" s="47">
        <f t="shared" si="1"/>
        <v>87.125842580109918</v>
      </c>
      <c r="P25" s="9"/>
    </row>
    <row r="26" spans="1:16" ht="15.75">
      <c r="A26" s="28" t="s">
        <v>35</v>
      </c>
      <c r="B26" s="29"/>
      <c r="C26" s="30"/>
      <c r="D26" s="31">
        <f t="shared" ref="D26:M26" si="7">SUM(D27:D28)</f>
        <v>375521</v>
      </c>
      <c r="E26" s="31">
        <f t="shared" si="7"/>
        <v>1106992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264503</v>
      </c>
      <c r="N26" s="31">
        <f t="shared" si="4"/>
        <v>1747016</v>
      </c>
      <c r="O26" s="43">
        <f t="shared" si="1"/>
        <v>90.584672819661932</v>
      </c>
      <c r="P26" s="10"/>
    </row>
    <row r="27" spans="1:16">
      <c r="A27" s="13"/>
      <c r="B27" s="45">
        <v>554</v>
      </c>
      <c r="C27" s="21" t="s">
        <v>36</v>
      </c>
      <c r="D27" s="46">
        <v>0</v>
      </c>
      <c r="E27" s="46">
        <v>321731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321731</v>
      </c>
      <c r="O27" s="47">
        <f t="shared" si="1"/>
        <v>16.682101005911022</v>
      </c>
      <c r="P27" s="9"/>
    </row>
    <row r="28" spans="1:16">
      <c r="A28" s="13"/>
      <c r="B28" s="45">
        <v>559</v>
      </c>
      <c r="C28" s="21" t="s">
        <v>37</v>
      </c>
      <c r="D28" s="46">
        <v>375521</v>
      </c>
      <c r="E28" s="46">
        <v>785261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264503</v>
      </c>
      <c r="N28" s="46">
        <f t="shared" si="4"/>
        <v>1425285</v>
      </c>
      <c r="O28" s="47">
        <f t="shared" si="1"/>
        <v>73.90257181375091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SUM(D30:D31)</f>
        <v>1295548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1295548</v>
      </c>
      <c r="O29" s="43">
        <f t="shared" si="1"/>
        <v>67.175567769366381</v>
      </c>
      <c r="P29" s="9"/>
    </row>
    <row r="30" spans="1:16">
      <c r="A30" s="12"/>
      <c r="B30" s="44">
        <v>572</v>
      </c>
      <c r="C30" s="20" t="s">
        <v>68</v>
      </c>
      <c r="D30" s="46">
        <v>983558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983558</v>
      </c>
      <c r="O30" s="47">
        <f t="shared" si="1"/>
        <v>50.998548169656743</v>
      </c>
      <c r="P30" s="9"/>
    </row>
    <row r="31" spans="1:16">
      <c r="A31" s="12"/>
      <c r="B31" s="44">
        <v>574</v>
      </c>
      <c r="C31" s="20" t="s">
        <v>40</v>
      </c>
      <c r="D31" s="46">
        <v>311990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311990</v>
      </c>
      <c r="O31" s="47">
        <f t="shared" si="1"/>
        <v>16.177019599709634</v>
      </c>
      <c r="P31" s="9"/>
    </row>
    <row r="32" spans="1:16" ht="15.75">
      <c r="A32" s="28" t="s">
        <v>69</v>
      </c>
      <c r="B32" s="29"/>
      <c r="C32" s="30"/>
      <c r="D32" s="31">
        <f t="shared" ref="D32:M32" si="9">SUM(D33:D34)</f>
        <v>621682</v>
      </c>
      <c r="E32" s="31">
        <f t="shared" si="9"/>
        <v>94476</v>
      </c>
      <c r="F32" s="31">
        <f t="shared" si="9"/>
        <v>0</v>
      </c>
      <c r="G32" s="31">
        <f t="shared" si="9"/>
        <v>100000</v>
      </c>
      <c r="H32" s="31">
        <f t="shared" si="9"/>
        <v>0</v>
      </c>
      <c r="I32" s="31">
        <f t="shared" si="9"/>
        <v>11153422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11969580</v>
      </c>
      <c r="O32" s="43">
        <f t="shared" si="1"/>
        <v>620.63569428601056</v>
      </c>
      <c r="P32" s="9"/>
    </row>
    <row r="33" spans="1:119">
      <c r="A33" s="12"/>
      <c r="B33" s="44">
        <v>581</v>
      </c>
      <c r="C33" s="20" t="s">
        <v>70</v>
      </c>
      <c r="D33" s="46">
        <v>621682</v>
      </c>
      <c r="E33" s="46">
        <v>94476</v>
      </c>
      <c r="F33" s="46">
        <v>0</v>
      </c>
      <c r="G33" s="46">
        <v>100000</v>
      </c>
      <c r="H33" s="46">
        <v>0</v>
      </c>
      <c r="I33" s="46">
        <v>7280466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8096624</v>
      </c>
      <c r="O33" s="47">
        <f t="shared" si="1"/>
        <v>419.81872861142796</v>
      </c>
      <c r="P33" s="9"/>
    </row>
    <row r="34" spans="1:119" ht="15.75" thickBot="1">
      <c r="A34" s="12"/>
      <c r="B34" s="44">
        <v>591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3872956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3872956</v>
      </c>
      <c r="O34" s="47">
        <f t="shared" si="1"/>
        <v>200.8169656745826</v>
      </c>
      <c r="P34" s="9"/>
    </row>
    <row r="35" spans="1:119" ht="16.5" thickBot="1">
      <c r="A35" s="14" t="s">
        <v>10</v>
      </c>
      <c r="B35" s="23"/>
      <c r="C35" s="22"/>
      <c r="D35" s="15">
        <f>SUM(D5,D14,D19,D24,D26,D29,D32)</f>
        <v>33479942</v>
      </c>
      <c r="E35" s="15">
        <f t="shared" ref="E35:M35" si="10">SUM(E5,E14,E19,E24,E26,E29,E32)</f>
        <v>1210339</v>
      </c>
      <c r="F35" s="15">
        <f t="shared" si="10"/>
        <v>1752618</v>
      </c>
      <c r="G35" s="15">
        <f t="shared" si="10"/>
        <v>4614443</v>
      </c>
      <c r="H35" s="15">
        <f t="shared" si="10"/>
        <v>0</v>
      </c>
      <c r="I35" s="15">
        <f t="shared" si="10"/>
        <v>56232181</v>
      </c>
      <c r="J35" s="15">
        <f t="shared" si="10"/>
        <v>9451422</v>
      </c>
      <c r="K35" s="15">
        <f t="shared" si="10"/>
        <v>5365970</v>
      </c>
      <c r="L35" s="15">
        <f t="shared" si="10"/>
        <v>0</v>
      </c>
      <c r="M35" s="15">
        <f t="shared" si="10"/>
        <v>264503</v>
      </c>
      <c r="N35" s="15">
        <f t="shared" si="4"/>
        <v>112371418</v>
      </c>
      <c r="O35" s="37">
        <f t="shared" si="1"/>
        <v>5826.5797988177956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86</v>
      </c>
      <c r="M37" s="163"/>
      <c r="N37" s="163"/>
      <c r="O37" s="41">
        <v>19286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12262256</v>
      </c>
      <c r="E5" s="26">
        <f t="shared" si="0"/>
        <v>0</v>
      </c>
      <c r="F5" s="26">
        <f t="shared" si="0"/>
        <v>1659762</v>
      </c>
      <c r="G5" s="26">
        <f t="shared" si="0"/>
        <v>4174358</v>
      </c>
      <c r="H5" s="26">
        <f t="shared" si="0"/>
        <v>0</v>
      </c>
      <c r="I5" s="26">
        <f t="shared" si="0"/>
        <v>0</v>
      </c>
      <c r="J5" s="26">
        <f t="shared" si="0"/>
        <v>6423071</v>
      </c>
      <c r="K5" s="26">
        <f t="shared" si="0"/>
        <v>1518645</v>
      </c>
      <c r="L5" s="26">
        <f t="shared" si="0"/>
        <v>0</v>
      </c>
      <c r="M5" s="26">
        <f t="shared" si="0"/>
        <v>0</v>
      </c>
      <c r="N5" s="27">
        <f t="shared" ref="N5:N32" si="1">SUM(D5:M5)</f>
        <v>26038092</v>
      </c>
      <c r="O5" s="32">
        <f t="shared" ref="O5:O32" si="2">(N5/O$34)</f>
        <v>1371.7254240859761</v>
      </c>
      <c r="P5" s="6"/>
    </row>
    <row r="6" spans="1:133">
      <c r="A6" s="12"/>
      <c r="B6" s="44">
        <v>511</v>
      </c>
      <c r="C6" s="20" t="s">
        <v>19</v>
      </c>
      <c r="D6" s="46">
        <v>100841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100841</v>
      </c>
      <c r="O6" s="47">
        <f t="shared" si="2"/>
        <v>5.3124539036982403</v>
      </c>
      <c r="P6" s="9"/>
    </row>
    <row r="7" spans="1:133">
      <c r="A7" s="12"/>
      <c r="B7" s="44">
        <v>512</v>
      </c>
      <c r="C7" s="20" t="s">
        <v>20</v>
      </c>
      <c r="D7" s="46">
        <v>568214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568214</v>
      </c>
      <c r="O7" s="47">
        <f t="shared" si="2"/>
        <v>29.934358866294385</v>
      </c>
      <c r="P7" s="9"/>
    </row>
    <row r="8" spans="1:133">
      <c r="A8" s="12"/>
      <c r="B8" s="44">
        <v>513</v>
      </c>
      <c r="C8" s="20" t="s">
        <v>21</v>
      </c>
      <c r="D8" s="46">
        <v>5975067</v>
      </c>
      <c r="E8" s="46">
        <v>0</v>
      </c>
      <c r="F8" s="46">
        <v>1659762</v>
      </c>
      <c r="G8" s="46">
        <v>0</v>
      </c>
      <c r="H8" s="46">
        <v>0</v>
      </c>
      <c r="I8" s="46">
        <v>0</v>
      </c>
      <c r="J8" s="46">
        <v>6423071</v>
      </c>
      <c r="K8" s="46">
        <v>1518645</v>
      </c>
      <c r="L8" s="46">
        <v>0</v>
      </c>
      <c r="M8" s="46">
        <v>0</v>
      </c>
      <c r="N8" s="46">
        <f t="shared" si="1"/>
        <v>15576545</v>
      </c>
      <c r="O8" s="47">
        <f t="shared" si="2"/>
        <v>820.59556421873356</v>
      </c>
      <c r="P8" s="9"/>
    </row>
    <row r="9" spans="1:133">
      <c r="A9" s="12"/>
      <c r="B9" s="44">
        <v>515</v>
      </c>
      <c r="C9" s="20" t="s">
        <v>22</v>
      </c>
      <c r="D9" s="46">
        <v>884808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884808</v>
      </c>
      <c r="O9" s="47">
        <f t="shared" si="2"/>
        <v>46.613001791170582</v>
      </c>
      <c r="P9" s="9"/>
    </row>
    <row r="10" spans="1:133">
      <c r="A10" s="12"/>
      <c r="B10" s="44">
        <v>516</v>
      </c>
      <c r="C10" s="20" t="s">
        <v>23</v>
      </c>
      <c r="D10" s="46">
        <v>1918867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1918867</v>
      </c>
      <c r="O10" s="47">
        <f t="shared" si="2"/>
        <v>101.08876830681699</v>
      </c>
      <c r="P10" s="9"/>
    </row>
    <row r="11" spans="1:133">
      <c r="A11" s="12"/>
      <c r="B11" s="44">
        <v>519</v>
      </c>
      <c r="C11" s="20" t="s">
        <v>62</v>
      </c>
      <c r="D11" s="46">
        <v>2814459</v>
      </c>
      <c r="E11" s="46">
        <v>0</v>
      </c>
      <c r="F11" s="46">
        <v>0</v>
      </c>
      <c r="G11" s="46">
        <v>4174358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6988817</v>
      </c>
      <c r="O11" s="47">
        <f t="shared" si="2"/>
        <v>368.18127699926248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14783958</v>
      </c>
      <c r="E12" s="31">
        <f t="shared" si="3"/>
        <v>375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713127</v>
      </c>
      <c r="J12" s="31">
        <f t="shared" si="3"/>
        <v>0</v>
      </c>
      <c r="K12" s="31">
        <f t="shared" si="3"/>
        <v>3939286</v>
      </c>
      <c r="L12" s="31">
        <f t="shared" si="3"/>
        <v>0</v>
      </c>
      <c r="M12" s="31">
        <f t="shared" si="3"/>
        <v>0</v>
      </c>
      <c r="N12" s="42">
        <f t="shared" si="1"/>
        <v>19436746</v>
      </c>
      <c r="O12" s="43">
        <f t="shared" si="2"/>
        <v>1023.9566958170899</v>
      </c>
      <c r="P12" s="10"/>
    </row>
    <row r="13" spans="1:133">
      <c r="A13" s="12"/>
      <c r="B13" s="44">
        <v>521</v>
      </c>
      <c r="C13" s="20" t="s">
        <v>26</v>
      </c>
      <c r="D13" s="46">
        <v>8317303</v>
      </c>
      <c r="E13" s="46">
        <v>375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2257693</v>
      </c>
      <c r="L13" s="46">
        <v>0</v>
      </c>
      <c r="M13" s="46">
        <v>0</v>
      </c>
      <c r="N13" s="46">
        <f t="shared" si="1"/>
        <v>10575371</v>
      </c>
      <c r="O13" s="47">
        <f t="shared" si="2"/>
        <v>557.12627752607739</v>
      </c>
      <c r="P13" s="9"/>
    </row>
    <row r="14" spans="1:133">
      <c r="A14" s="12"/>
      <c r="B14" s="44">
        <v>522</v>
      </c>
      <c r="C14" s="20" t="s">
        <v>27</v>
      </c>
      <c r="D14" s="46">
        <v>5594413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1681593</v>
      </c>
      <c r="L14" s="46">
        <v>0</v>
      </c>
      <c r="M14" s="46">
        <v>0</v>
      </c>
      <c r="N14" s="46">
        <f t="shared" si="1"/>
        <v>7276006</v>
      </c>
      <c r="O14" s="47">
        <f t="shared" si="2"/>
        <v>383.31082077757878</v>
      </c>
      <c r="P14" s="9"/>
    </row>
    <row r="15" spans="1:133">
      <c r="A15" s="12"/>
      <c r="B15" s="44">
        <v>524</v>
      </c>
      <c r="C15" s="20" t="s">
        <v>82</v>
      </c>
      <c r="D15" s="46">
        <v>227860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227860</v>
      </c>
      <c r="O15" s="47">
        <f t="shared" si="2"/>
        <v>12.004003793067117</v>
      </c>
      <c r="P15" s="9"/>
    </row>
    <row r="16" spans="1:133">
      <c r="A16" s="12"/>
      <c r="B16" s="44">
        <v>525</v>
      </c>
      <c r="C16" s="20" t="s">
        <v>28</v>
      </c>
      <c r="D16" s="46">
        <v>644382</v>
      </c>
      <c r="E16" s="46">
        <v>0</v>
      </c>
      <c r="F16" s="46">
        <v>0</v>
      </c>
      <c r="G16" s="46">
        <v>0</v>
      </c>
      <c r="H16" s="46">
        <v>0</v>
      </c>
      <c r="I16" s="46">
        <v>713127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1357509</v>
      </c>
      <c r="O16" s="47">
        <f t="shared" si="2"/>
        <v>71.515593720366667</v>
      </c>
      <c r="P16" s="9"/>
    </row>
    <row r="17" spans="1:119" ht="15.75">
      <c r="A17" s="28" t="s">
        <v>29</v>
      </c>
      <c r="B17" s="29"/>
      <c r="C17" s="30"/>
      <c r="D17" s="31">
        <f t="shared" ref="D17:M17" si="4">SUM(D18:D20)</f>
        <v>1843463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42645861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44489324</v>
      </c>
      <c r="O17" s="43">
        <f t="shared" si="2"/>
        <v>2343.7637762090403</v>
      </c>
      <c r="P17" s="10"/>
    </row>
    <row r="18" spans="1:119">
      <c r="A18" s="12"/>
      <c r="B18" s="44">
        <v>534</v>
      </c>
      <c r="C18" s="20" t="s">
        <v>64</v>
      </c>
      <c r="D18" s="46">
        <v>1843463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1843463</v>
      </c>
      <c r="O18" s="47">
        <f t="shared" si="2"/>
        <v>97.116373406384994</v>
      </c>
      <c r="P18" s="9"/>
    </row>
    <row r="19" spans="1:119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41516014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41516014</v>
      </c>
      <c r="O19" s="47">
        <f t="shared" si="2"/>
        <v>2187.1253819407862</v>
      </c>
      <c r="P19" s="9"/>
    </row>
    <row r="20" spans="1:119">
      <c r="A20" s="12"/>
      <c r="B20" s="44">
        <v>538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1129847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1129847</v>
      </c>
      <c r="O20" s="47">
        <f t="shared" si="2"/>
        <v>59.522020861869137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2926464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2926464</v>
      </c>
      <c r="O21" s="43">
        <f t="shared" si="2"/>
        <v>154.17047729427878</v>
      </c>
      <c r="P21" s="10"/>
    </row>
    <row r="22" spans="1:119">
      <c r="A22" s="12"/>
      <c r="B22" s="44">
        <v>541</v>
      </c>
      <c r="C22" s="20" t="s">
        <v>67</v>
      </c>
      <c r="D22" s="46">
        <v>2926464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2926464</v>
      </c>
      <c r="O22" s="47">
        <f t="shared" si="2"/>
        <v>154.17047729427878</v>
      </c>
      <c r="P22" s="9"/>
    </row>
    <row r="23" spans="1:119" ht="15.75">
      <c r="A23" s="28" t="s">
        <v>35</v>
      </c>
      <c r="B23" s="29"/>
      <c r="C23" s="30"/>
      <c r="D23" s="31">
        <f t="shared" ref="D23:M23" si="6">SUM(D24:D25)</f>
        <v>516689</v>
      </c>
      <c r="E23" s="31">
        <f t="shared" si="6"/>
        <v>1300955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211665</v>
      </c>
      <c r="N23" s="31">
        <f t="shared" si="1"/>
        <v>2029309</v>
      </c>
      <c r="O23" s="43">
        <f t="shared" si="2"/>
        <v>106.90701717416499</v>
      </c>
      <c r="P23" s="10"/>
    </row>
    <row r="24" spans="1:119">
      <c r="A24" s="13"/>
      <c r="B24" s="45">
        <v>554</v>
      </c>
      <c r="C24" s="21" t="s">
        <v>36</v>
      </c>
      <c r="D24" s="46">
        <v>0</v>
      </c>
      <c r="E24" s="46">
        <v>817604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817604</v>
      </c>
      <c r="O24" s="47">
        <f t="shared" si="2"/>
        <v>43.072595090085343</v>
      </c>
      <c r="P24" s="9"/>
    </row>
    <row r="25" spans="1:119">
      <c r="A25" s="13"/>
      <c r="B25" s="45">
        <v>559</v>
      </c>
      <c r="C25" s="21" t="s">
        <v>37</v>
      </c>
      <c r="D25" s="46">
        <v>516689</v>
      </c>
      <c r="E25" s="46">
        <v>483351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211665</v>
      </c>
      <c r="N25" s="46">
        <f t="shared" si="1"/>
        <v>1211705</v>
      </c>
      <c r="O25" s="47">
        <f t="shared" si="2"/>
        <v>63.834422084079655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SUM(D27:D28)</f>
        <v>1295850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1295850</v>
      </c>
      <c r="O26" s="43">
        <f t="shared" si="2"/>
        <v>68.267305868717727</v>
      </c>
      <c r="P26" s="9"/>
    </row>
    <row r="27" spans="1:119">
      <c r="A27" s="12"/>
      <c r="B27" s="44">
        <v>572</v>
      </c>
      <c r="C27" s="20" t="s">
        <v>68</v>
      </c>
      <c r="D27" s="46">
        <v>971359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971359</v>
      </c>
      <c r="O27" s="47">
        <f t="shared" si="2"/>
        <v>51.172637235275523</v>
      </c>
      <c r="P27" s="9"/>
    </row>
    <row r="28" spans="1:119">
      <c r="A28" s="12"/>
      <c r="B28" s="44">
        <v>574</v>
      </c>
      <c r="C28" s="20" t="s">
        <v>40</v>
      </c>
      <c r="D28" s="46">
        <v>324491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324491</v>
      </c>
      <c r="O28" s="47">
        <f t="shared" si="2"/>
        <v>17.094668633442208</v>
      </c>
      <c r="P28" s="9"/>
    </row>
    <row r="29" spans="1:119" ht="15.75">
      <c r="A29" s="28" t="s">
        <v>69</v>
      </c>
      <c r="B29" s="29"/>
      <c r="C29" s="30"/>
      <c r="D29" s="31">
        <f t="shared" ref="D29:M29" si="8">SUM(D30:D31)</f>
        <v>10282352</v>
      </c>
      <c r="E29" s="31">
        <f t="shared" si="8"/>
        <v>70057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10933033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21285442</v>
      </c>
      <c r="O29" s="43">
        <f t="shared" si="2"/>
        <v>1121.3487514487408</v>
      </c>
      <c r="P29" s="9"/>
    </row>
    <row r="30" spans="1:119">
      <c r="A30" s="12"/>
      <c r="B30" s="44">
        <v>581</v>
      </c>
      <c r="C30" s="20" t="s">
        <v>70</v>
      </c>
      <c r="D30" s="46">
        <v>354299</v>
      </c>
      <c r="E30" s="46">
        <v>70057</v>
      </c>
      <c r="F30" s="46">
        <v>0</v>
      </c>
      <c r="G30" s="46">
        <v>0</v>
      </c>
      <c r="H30" s="46">
        <v>0</v>
      </c>
      <c r="I30" s="46">
        <v>6590172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7014528</v>
      </c>
      <c r="O30" s="47">
        <f t="shared" si="2"/>
        <v>369.53577073016544</v>
      </c>
      <c r="P30" s="9"/>
    </row>
    <row r="31" spans="1:119" ht="15.75" thickBot="1">
      <c r="A31" s="12"/>
      <c r="B31" s="44">
        <v>585</v>
      </c>
      <c r="C31" s="20" t="s">
        <v>43</v>
      </c>
      <c r="D31" s="46">
        <v>9928053</v>
      </c>
      <c r="E31" s="46">
        <v>0</v>
      </c>
      <c r="F31" s="46">
        <v>0</v>
      </c>
      <c r="G31" s="46">
        <v>0</v>
      </c>
      <c r="H31" s="46">
        <v>0</v>
      </c>
      <c r="I31" s="46">
        <v>4342861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14270914</v>
      </c>
      <c r="O31" s="47">
        <f t="shared" si="2"/>
        <v>751.81298071857555</v>
      </c>
      <c r="P31" s="9"/>
    </row>
    <row r="32" spans="1:119" ht="16.5" thickBot="1">
      <c r="A32" s="14" t="s">
        <v>10</v>
      </c>
      <c r="B32" s="23"/>
      <c r="C32" s="22"/>
      <c r="D32" s="15">
        <f>SUM(D5,D12,D17,D21,D23,D26,D29)</f>
        <v>43911032</v>
      </c>
      <c r="E32" s="15">
        <f t="shared" ref="E32:M32" si="9">SUM(E5,E12,E17,E21,E23,E26,E29)</f>
        <v>1371387</v>
      </c>
      <c r="F32" s="15">
        <f t="shared" si="9"/>
        <v>1659762</v>
      </c>
      <c r="G32" s="15">
        <f t="shared" si="9"/>
        <v>4174358</v>
      </c>
      <c r="H32" s="15">
        <f t="shared" si="9"/>
        <v>0</v>
      </c>
      <c r="I32" s="15">
        <f t="shared" si="9"/>
        <v>54292021</v>
      </c>
      <c r="J32" s="15">
        <f t="shared" si="9"/>
        <v>6423071</v>
      </c>
      <c r="K32" s="15">
        <f t="shared" si="9"/>
        <v>5457931</v>
      </c>
      <c r="L32" s="15">
        <f t="shared" si="9"/>
        <v>0</v>
      </c>
      <c r="M32" s="15">
        <f t="shared" si="9"/>
        <v>211665</v>
      </c>
      <c r="N32" s="15">
        <f t="shared" si="1"/>
        <v>117501227</v>
      </c>
      <c r="O32" s="37">
        <f t="shared" si="2"/>
        <v>6190.1394478980083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83</v>
      </c>
      <c r="M34" s="163"/>
      <c r="N34" s="163"/>
      <c r="O34" s="41">
        <v>18982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12142740</v>
      </c>
      <c r="E5" s="26">
        <f t="shared" si="0"/>
        <v>0</v>
      </c>
      <c r="F5" s="26">
        <f t="shared" si="0"/>
        <v>1399402</v>
      </c>
      <c r="G5" s="26">
        <f t="shared" si="0"/>
        <v>1118835</v>
      </c>
      <c r="H5" s="26">
        <f t="shared" si="0"/>
        <v>0</v>
      </c>
      <c r="I5" s="26">
        <f t="shared" si="0"/>
        <v>0</v>
      </c>
      <c r="J5" s="26">
        <f t="shared" si="0"/>
        <v>6637514</v>
      </c>
      <c r="K5" s="26">
        <f t="shared" si="0"/>
        <v>6125430</v>
      </c>
      <c r="L5" s="26">
        <f t="shared" si="0"/>
        <v>0</v>
      </c>
      <c r="M5" s="26">
        <f t="shared" si="0"/>
        <v>0</v>
      </c>
      <c r="N5" s="27">
        <f t="shared" ref="N5:N31" si="1">SUM(D5:M5)</f>
        <v>27423921</v>
      </c>
      <c r="O5" s="32">
        <f t="shared" ref="O5:O31" si="2">(N5/O$33)</f>
        <v>1456.1631710295758</v>
      </c>
      <c r="P5" s="6"/>
    </row>
    <row r="6" spans="1:133">
      <c r="A6" s="12"/>
      <c r="B6" s="44">
        <v>511</v>
      </c>
      <c r="C6" s="20" t="s">
        <v>19</v>
      </c>
      <c r="D6" s="46">
        <v>95014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95014</v>
      </c>
      <c r="O6" s="47">
        <f t="shared" si="2"/>
        <v>5.0450804439016617</v>
      </c>
      <c r="P6" s="9"/>
    </row>
    <row r="7" spans="1:133">
      <c r="A7" s="12"/>
      <c r="B7" s="44">
        <v>512</v>
      </c>
      <c r="C7" s="20" t="s">
        <v>20</v>
      </c>
      <c r="D7" s="46">
        <v>475311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475311</v>
      </c>
      <c r="O7" s="47">
        <f t="shared" si="2"/>
        <v>25.238198906175331</v>
      </c>
      <c r="P7" s="9"/>
    </row>
    <row r="8" spans="1:133">
      <c r="A8" s="12"/>
      <c r="B8" s="44">
        <v>513</v>
      </c>
      <c r="C8" s="20" t="s">
        <v>21</v>
      </c>
      <c r="D8" s="46">
        <v>6638047</v>
      </c>
      <c r="E8" s="46">
        <v>0</v>
      </c>
      <c r="F8" s="46">
        <v>1399402</v>
      </c>
      <c r="G8" s="46">
        <v>0</v>
      </c>
      <c r="H8" s="46">
        <v>0</v>
      </c>
      <c r="I8" s="46">
        <v>0</v>
      </c>
      <c r="J8" s="46">
        <v>6637514</v>
      </c>
      <c r="K8" s="46">
        <v>6125430</v>
      </c>
      <c r="L8" s="46">
        <v>0</v>
      </c>
      <c r="M8" s="46">
        <v>0</v>
      </c>
      <c r="N8" s="46">
        <f t="shared" si="1"/>
        <v>20800393</v>
      </c>
      <c r="O8" s="47">
        <f t="shared" si="2"/>
        <v>1104.4651940742315</v>
      </c>
      <c r="P8" s="9"/>
    </row>
    <row r="9" spans="1:133">
      <c r="A9" s="12"/>
      <c r="B9" s="44">
        <v>515</v>
      </c>
      <c r="C9" s="20" t="s">
        <v>22</v>
      </c>
      <c r="D9" s="46">
        <v>981790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981790</v>
      </c>
      <c r="O9" s="47">
        <f t="shared" si="2"/>
        <v>52.131365156905431</v>
      </c>
      <c r="P9" s="9"/>
    </row>
    <row r="10" spans="1:133">
      <c r="A10" s="12"/>
      <c r="B10" s="44">
        <v>516</v>
      </c>
      <c r="C10" s="20" t="s">
        <v>23</v>
      </c>
      <c r="D10" s="46">
        <v>1696576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1696576</v>
      </c>
      <c r="O10" s="47">
        <f t="shared" si="2"/>
        <v>90.085275845590189</v>
      </c>
      <c r="P10" s="9"/>
    </row>
    <row r="11" spans="1:133">
      <c r="A11" s="12"/>
      <c r="B11" s="44">
        <v>519</v>
      </c>
      <c r="C11" s="20" t="s">
        <v>62</v>
      </c>
      <c r="D11" s="46">
        <v>2256002</v>
      </c>
      <c r="E11" s="46">
        <v>0</v>
      </c>
      <c r="F11" s="46">
        <v>0</v>
      </c>
      <c r="G11" s="46">
        <v>1118835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3374837</v>
      </c>
      <c r="O11" s="47">
        <f t="shared" si="2"/>
        <v>179.19805660277174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15808969</v>
      </c>
      <c r="E12" s="31">
        <f t="shared" si="3"/>
        <v>39392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15848361</v>
      </c>
      <c r="O12" s="43">
        <f t="shared" si="2"/>
        <v>841.52078797854824</v>
      </c>
      <c r="P12" s="10"/>
    </row>
    <row r="13" spans="1:133">
      <c r="A13" s="12"/>
      <c r="B13" s="44">
        <v>521</v>
      </c>
      <c r="C13" s="20" t="s">
        <v>26</v>
      </c>
      <c r="D13" s="46">
        <v>9871085</v>
      </c>
      <c r="E13" s="46">
        <v>39392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9910477</v>
      </c>
      <c r="O13" s="47">
        <f t="shared" si="2"/>
        <v>526.22933149259279</v>
      </c>
      <c r="P13" s="9"/>
    </row>
    <row r="14" spans="1:133">
      <c r="A14" s="12"/>
      <c r="B14" s="44">
        <v>522</v>
      </c>
      <c r="C14" s="20" t="s">
        <v>27</v>
      </c>
      <c r="D14" s="46">
        <v>5935179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5935179</v>
      </c>
      <c r="O14" s="47">
        <f t="shared" si="2"/>
        <v>315.14782562523231</v>
      </c>
      <c r="P14" s="9"/>
    </row>
    <row r="15" spans="1:133">
      <c r="A15" s="12"/>
      <c r="B15" s="44">
        <v>525</v>
      </c>
      <c r="C15" s="20" t="s">
        <v>28</v>
      </c>
      <c r="D15" s="46">
        <v>2705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2705</v>
      </c>
      <c r="O15" s="47">
        <f t="shared" si="2"/>
        <v>0.14363086072319864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1830471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41349755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43180226</v>
      </c>
      <c r="O16" s="43">
        <f t="shared" si="2"/>
        <v>2292.7959432910316</v>
      </c>
      <c r="P16" s="10"/>
    </row>
    <row r="17" spans="1:119">
      <c r="A17" s="12"/>
      <c r="B17" s="44">
        <v>534</v>
      </c>
      <c r="C17" s="20" t="s">
        <v>64</v>
      </c>
      <c r="D17" s="46">
        <v>1830471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1830471</v>
      </c>
      <c r="O17" s="47">
        <f t="shared" si="2"/>
        <v>97.194870705676209</v>
      </c>
      <c r="P17" s="9"/>
    </row>
    <row r="18" spans="1:119">
      <c r="A18" s="12"/>
      <c r="B18" s="44">
        <v>536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40181855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40181855</v>
      </c>
      <c r="O18" s="47">
        <f t="shared" si="2"/>
        <v>2133.5875856209846</v>
      </c>
      <c r="P18" s="9"/>
    </row>
    <row r="19" spans="1:119">
      <c r="A19" s="12"/>
      <c r="B19" s="44">
        <v>538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1167900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1167900</v>
      </c>
      <c r="O19" s="47">
        <f t="shared" si="2"/>
        <v>62.013486964371047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2921561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2921561</v>
      </c>
      <c r="O20" s="43">
        <f t="shared" si="2"/>
        <v>155.12987840492752</v>
      </c>
      <c r="P20" s="10"/>
    </row>
    <row r="21" spans="1:119">
      <c r="A21" s="12"/>
      <c r="B21" s="44">
        <v>541</v>
      </c>
      <c r="C21" s="20" t="s">
        <v>67</v>
      </c>
      <c r="D21" s="46">
        <v>2921561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2921561</v>
      </c>
      <c r="O21" s="47">
        <f t="shared" si="2"/>
        <v>155.12987840492752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466170</v>
      </c>
      <c r="E22" s="31">
        <f t="shared" si="6"/>
        <v>865601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190887</v>
      </c>
      <c r="N22" s="31">
        <f t="shared" si="1"/>
        <v>1522658</v>
      </c>
      <c r="O22" s="43">
        <f t="shared" si="2"/>
        <v>80.85052832793501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865601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865601</v>
      </c>
      <c r="O23" s="47">
        <f t="shared" si="2"/>
        <v>45.961928529708487</v>
      </c>
      <c r="P23" s="9"/>
    </row>
    <row r="24" spans="1:119">
      <c r="A24" s="13"/>
      <c r="B24" s="45">
        <v>559</v>
      </c>
      <c r="C24" s="21" t="s">
        <v>37</v>
      </c>
      <c r="D24" s="46">
        <v>466170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190887</v>
      </c>
      <c r="N24" s="46">
        <f t="shared" si="1"/>
        <v>657057</v>
      </c>
      <c r="O24" s="47">
        <f t="shared" si="2"/>
        <v>34.888599798226515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1122913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1122913</v>
      </c>
      <c r="O25" s="43">
        <f t="shared" si="2"/>
        <v>59.624754420432218</v>
      </c>
      <c r="P25" s="9"/>
    </row>
    <row r="26" spans="1:119">
      <c r="A26" s="12"/>
      <c r="B26" s="44">
        <v>572</v>
      </c>
      <c r="C26" s="20" t="s">
        <v>68</v>
      </c>
      <c r="D26" s="46">
        <v>824835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824835</v>
      </c>
      <c r="O26" s="47">
        <f t="shared" si="2"/>
        <v>43.79732384643976</v>
      </c>
      <c r="P26" s="9"/>
    </row>
    <row r="27" spans="1:119">
      <c r="A27" s="12"/>
      <c r="B27" s="44">
        <v>574</v>
      </c>
      <c r="C27" s="20" t="s">
        <v>40</v>
      </c>
      <c r="D27" s="46">
        <v>298078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298078</v>
      </c>
      <c r="O27" s="47">
        <f t="shared" si="2"/>
        <v>15.82743057399246</v>
      </c>
      <c r="P27" s="9"/>
    </row>
    <row r="28" spans="1:119" ht="15.75">
      <c r="A28" s="28" t="s">
        <v>69</v>
      </c>
      <c r="B28" s="29"/>
      <c r="C28" s="30"/>
      <c r="D28" s="31">
        <f t="shared" ref="D28:M28" si="8">SUM(D29:D30)</f>
        <v>1357309</v>
      </c>
      <c r="E28" s="31">
        <f t="shared" si="8"/>
        <v>44095</v>
      </c>
      <c r="F28" s="31">
        <f t="shared" si="8"/>
        <v>0</v>
      </c>
      <c r="G28" s="31">
        <f t="shared" si="8"/>
        <v>56403</v>
      </c>
      <c r="H28" s="31">
        <f t="shared" si="8"/>
        <v>0</v>
      </c>
      <c r="I28" s="31">
        <f t="shared" si="8"/>
        <v>11754832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13212639</v>
      </c>
      <c r="O28" s="43">
        <f t="shared" si="2"/>
        <v>701.56847023841135</v>
      </c>
      <c r="P28" s="9"/>
    </row>
    <row r="29" spans="1:119">
      <c r="A29" s="12"/>
      <c r="B29" s="44">
        <v>581</v>
      </c>
      <c r="C29" s="20" t="s">
        <v>70</v>
      </c>
      <c r="D29" s="46">
        <v>1357309</v>
      </c>
      <c r="E29" s="46">
        <v>44095</v>
      </c>
      <c r="F29" s="46">
        <v>0</v>
      </c>
      <c r="G29" s="46">
        <v>56403</v>
      </c>
      <c r="H29" s="46">
        <v>0</v>
      </c>
      <c r="I29" s="46">
        <v>7226129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8683936</v>
      </c>
      <c r="O29" s="47">
        <f t="shared" si="2"/>
        <v>461.10210800191152</v>
      </c>
      <c r="P29" s="9"/>
    </row>
    <row r="30" spans="1:119" ht="15.75" thickBot="1">
      <c r="A30" s="12"/>
      <c r="B30" s="44">
        <v>585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4528703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4528703</v>
      </c>
      <c r="O30" s="47">
        <f t="shared" si="2"/>
        <v>240.46636223649975</v>
      </c>
      <c r="P30" s="9"/>
    </row>
    <row r="31" spans="1:119" ht="16.5" thickBot="1">
      <c r="A31" s="14" t="s">
        <v>10</v>
      </c>
      <c r="B31" s="23"/>
      <c r="C31" s="22"/>
      <c r="D31" s="15">
        <f>SUM(D5,D12,D16,D20,D22,D25,D28)</f>
        <v>35650133</v>
      </c>
      <c r="E31" s="15">
        <f t="shared" ref="E31:M31" si="9">SUM(E5,E12,E16,E20,E22,E25,E28)</f>
        <v>949088</v>
      </c>
      <c r="F31" s="15">
        <f t="shared" si="9"/>
        <v>1399402</v>
      </c>
      <c r="G31" s="15">
        <f t="shared" si="9"/>
        <v>1175238</v>
      </c>
      <c r="H31" s="15">
        <f t="shared" si="9"/>
        <v>0</v>
      </c>
      <c r="I31" s="15">
        <f t="shared" si="9"/>
        <v>53104587</v>
      </c>
      <c r="J31" s="15">
        <f t="shared" si="9"/>
        <v>6637514</v>
      </c>
      <c r="K31" s="15">
        <f t="shared" si="9"/>
        <v>6125430</v>
      </c>
      <c r="L31" s="15">
        <f t="shared" si="9"/>
        <v>0</v>
      </c>
      <c r="M31" s="15">
        <f t="shared" si="9"/>
        <v>190887</v>
      </c>
      <c r="N31" s="15">
        <f t="shared" si="1"/>
        <v>105232279</v>
      </c>
      <c r="O31" s="37">
        <f t="shared" si="2"/>
        <v>5587.6535336908619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80</v>
      </c>
      <c r="M33" s="163"/>
      <c r="N33" s="163"/>
      <c r="O33" s="41">
        <v>18833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11133991</v>
      </c>
      <c r="E5" s="26">
        <f t="shared" si="0"/>
        <v>0</v>
      </c>
      <c r="F5" s="26">
        <f t="shared" si="0"/>
        <v>1364312</v>
      </c>
      <c r="G5" s="26">
        <f t="shared" si="0"/>
        <v>523861</v>
      </c>
      <c r="H5" s="26">
        <f t="shared" si="0"/>
        <v>0</v>
      </c>
      <c r="I5" s="26">
        <f t="shared" si="0"/>
        <v>0</v>
      </c>
      <c r="J5" s="26">
        <f t="shared" si="0"/>
        <v>1949991</v>
      </c>
      <c r="K5" s="26">
        <f t="shared" si="0"/>
        <v>4555175</v>
      </c>
      <c r="L5" s="26">
        <f t="shared" si="0"/>
        <v>0</v>
      </c>
      <c r="M5" s="26">
        <f t="shared" si="0"/>
        <v>0</v>
      </c>
      <c r="N5" s="27">
        <f t="shared" ref="N5:N31" si="1">SUM(D5:M5)</f>
        <v>19527330</v>
      </c>
      <c r="O5" s="32">
        <f t="shared" ref="O5:O31" si="2">(N5/O$33)</f>
        <v>1066.3097253317317</v>
      </c>
      <c r="P5" s="6"/>
    </row>
    <row r="6" spans="1:133">
      <c r="A6" s="12"/>
      <c r="B6" s="44">
        <v>511</v>
      </c>
      <c r="C6" s="20" t="s">
        <v>19</v>
      </c>
      <c r="D6" s="46">
        <v>90303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90303</v>
      </c>
      <c r="O6" s="47">
        <f t="shared" si="2"/>
        <v>4.9310872058100799</v>
      </c>
      <c r="P6" s="9"/>
    </row>
    <row r="7" spans="1:133">
      <c r="A7" s="12"/>
      <c r="B7" s="44">
        <v>512</v>
      </c>
      <c r="C7" s="20" t="s">
        <v>20</v>
      </c>
      <c r="D7" s="46">
        <v>427084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427084</v>
      </c>
      <c r="O7" s="47">
        <f t="shared" si="2"/>
        <v>23.321356413476764</v>
      </c>
      <c r="P7" s="9"/>
    </row>
    <row r="8" spans="1:133">
      <c r="A8" s="12"/>
      <c r="B8" s="44">
        <v>513</v>
      </c>
      <c r="C8" s="20" t="s">
        <v>21</v>
      </c>
      <c r="D8" s="46">
        <v>5575360</v>
      </c>
      <c r="E8" s="46">
        <v>0</v>
      </c>
      <c r="F8" s="46">
        <v>1364312</v>
      </c>
      <c r="G8" s="46">
        <v>0</v>
      </c>
      <c r="H8" s="46">
        <v>0</v>
      </c>
      <c r="I8" s="46">
        <v>0</v>
      </c>
      <c r="J8" s="46">
        <v>1949991</v>
      </c>
      <c r="K8" s="46">
        <v>4555175</v>
      </c>
      <c r="L8" s="46">
        <v>0</v>
      </c>
      <c r="M8" s="46">
        <v>0</v>
      </c>
      <c r="N8" s="46">
        <f t="shared" si="1"/>
        <v>13444838</v>
      </c>
      <c r="O8" s="47">
        <f t="shared" si="2"/>
        <v>734.16906023043737</v>
      </c>
      <c r="P8" s="9"/>
    </row>
    <row r="9" spans="1:133">
      <c r="A9" s="12"/>
      <c r="B9" s="44">
        <v>515</v>
      </c>
      <c r="C9" s="20" t="s">
        <v>22</v>
      </c>
      <c r="D9" s="46">
        <v>806619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806619</v>
      </c>
      <c r="O9" s="47">
        <f t="shared" si="2"/>
        <v>44.046251296892919</v>
      </c>
      <c r="P9" s="9"/>
    </row>
    <row r="10" spans="1:133">
      <c r="A10" s="12"/>
      <c r="B10" s="44">
        <v>516</v>
      </c>
      <c r="C10" s="20" t="s">
        <v>23</v>
      </c>
      <c r="D10" s="46">
        <v>1890739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1890739</v>
      </c>
      <c r="O10" s="47">
        <f t="shared" si="2"/>
        <v>103.24572707912412</v>
      </c>
      <c r="P10" s="9"/>
    </row>
    <row r="11" spans="1:133">
      <c r="A11" s="12"/>
      <c r="B11" s="44">
        <v>519</v>
      </c>
      <c r="C11" s="20" t="s">
        <v>62</v>
      </c>
      <c r="D11" s="46">
        <v>2343886</v>
      </c>
      <c r="E11" s="46">
        <v>0</v>
      </c>
      <c r="F11" s="46">
        <v>0</v>
      </c>
      <c r="G11" s="46">
        <v>523861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2867747</v>
      </c>
      <c r="O11" s="47">
        <f t="shared" si="2"/>
        <v>156.59624310599028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16498170</v>
      </c>
      <c r="E12" s="31">
        <f t="shared" si="3"/>
        <v>22878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16521048</v>
      </c>
      <c r="O12" s="43">
        <f t="shared" si="2"/>
        <v>902.14863757986132</v>
      </c>
      <c r="P12" s="10"/>
    </row>
    <row r="13" spans="1:133">
      <c r="A13" s="12"/>
      <c r="B13" s="44">
        <v>521</v>
      </c>
      <c r="C13" s="20" t="s">
        <v>26</v>
      </c>
      <c r="D13" s="46">
        <v>9139807</v>
      </c>
      <c r="E13" s="46">
        <v>22878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9162685</v>
      </c>
      <c r="O13" s="47">
        <f t="shared" si="2"/>
        <v>500.33773821875172</v>
      </c>
      <c r="P13" s="9"/>
    </row>
    <row r="14" spans="1:133">
      <c r="A14" s="12"/>
      <c r="B14" s="44">
        <v>522</v>
      </c>
      <c r="C14" s="20" t="s">
        <v>27</v>
      </c>
      <c r="D14" s="46">
        <v>7355963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7355963</v>
      </c>
      <c r="O14" s="47">
        <f t="shared" si="2"/>
        <v>401.67984491891008</v>
      </c>
      <c r="P14" s="9"/>
    </row>
    <row r="15" spans="1:133">
      <c r="A15" s="12"/>
      <c r="B15" s="44">
        <v>525</v>
      </c>
      <c r="C15" s="20" t="s">
        <v>28</v>
      </c>
      <c r="D15" s="46">
        <v>2400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2400</v>
      </c>
      <c r="O15" s="47">
        <f t="shared" si="2"/>
        <v>0.13105444219953039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1804997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40195899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42000896</v>
      </c>
      <c r="O16" s="43">
        <f t="shared" si="2"/>
        <v>2293.5016654835363</v>
      </c>
      <c r="P16" s="10"/>
    </row>
    <row r="17" spans="1:119">
      <c r="A17" s="12"/>
      <c r="B17" s="44">
        <v>534</v>
      </c>
      <c r="C17" s="20" t="s">
        <v>64</v>
      </c>
      <c r="D17" s="46">
        <v>1804997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1804997</v>
      </c>
      <c r="O17" s="47">
        <f t="shared" si="2"/>
        <v>98.56369791951073</v>
      </c>
      <c r="P17" s="9"/>
    </row>
    <row r="18" spans="1:119">
      <c r="A18" s="12"/>
      <c r="B18" s="44">
        <v>536</v>
      </c>
      <c r="C18" s="20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39172018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39172018</v>
      </c>
      <c r="O18" s="47">
        <f t="shared" si="2"/>
        <v>2139.0279036749848</v>
      </c>
      <c r="P18" s="9"/>
    </row>
    <row r="19" spans="1:119">
      <c r="A19" s="12"/>
      <c r="B19" s="44">
        <v>538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1023881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1023881</v>
      </c>
      <c r="O19" s="47">
        <f t="shared" si="2"/>
        <v>55.910063889040572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1496689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1496689</v>
      </c>
      <c r="O20" s="43">
        <f t="shared" si="2"/>
        <v>81.728225850488727</v>
      </c>
      <c r="P20" s="10"/>
    </row>
    <row r="21" spans="1:119">
      <c r="A21" s="12"/>
      <c r="B21" s="44">
        <v>541</v>
      </c>
      <c r="C21" s="20" t="s">
        <v>67</v>
      </c>
      <c r="D21" s="46">
        <v>1496689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1496689</v>
      </c>
      <c r="O21" s="47">
        <f t="shared" si="2"/>
        <v>81.728225850488727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395868</v>
      </c>
      <c r="E22" s="31">
        <f t="shared" si="6"/>
        <v>1235594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147971</v>
      </c>
      <c r="N22" s="31">
        <f t="shared" si="1"/>
        <v>1779433</v>
      </c>
      <c r="O22" s="43">
        <f t="shared" si="2"/>
        <v>97.167749686015398</v>
      </c>
      <c r="P22" s="10"/>
    </row>
    <row r="23" spans="1:119">
      <c r="A23" s="13"/>
      <c r="B23" s="45">
        <v>554</v>
      </c>
      <c r="C23" s="21" t="s">
        <v>36</v>
      </c>
      <c r="D23" s="46">
        <v>0</v>
      </c>
      <c r="E23" s="46">
        <v>1235594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1235594</v>
      </c>
      <c r="O23" s="47">
        <f t="shared" si="2"/>
        <v>67.470867689619396</v>
      </c>
      <c r="P23" s="9"/>
    </row>
    <row r="24" spans="1:119">
      <c r="A24" s="13"/>
      <c r="B24" s="45">
        <v>559</v>
      </c>
      <c r="C24" s="21" t="s">
        <v>37</v>
      </c>
      <c r="D24" s="46">
        <v>395868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147971</v>
      </c>
      <c r="N24" s="46">
        <f t="shared" si="1"/>
        <v>543839</v>
      </c>
      <c r="O24" s="47">
        <f t="shared" si="2"/>
        <v>29.696881996396002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1174495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1174495</v>
      </c>
      <c r="O25" s="43">
        <f t="shared" si="2"/>
        <v>64.134494621307269</v>
      </c>
      <c r="P25" s="9"/>
    </row>
    <row r="26" spans="1:119">
      <c r="A26" s="12"/>
      <c r="B26" s="44">
        <v>572</v>
      </c>
      <c r="C26" s="20" t="s">
        <v>68</v>
      </c>
      <c r="D26" s="46">
        <v>867362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867362</v>
      </c>
      <c r="O26" s="47">
        <f t="shared" si="2"/>
        <v>47.363184622945447</v>
      </c>
      <c r="P26" s="9"/>
    </row>
    <row r="27" spans="1:119">
      <c r="A27" s="12"/>
      <c r="B27" s="44">
        <v>574</v>
      </c>
      <c r="C27" s="20" t="s">
        <v>40</v>
      </c>
      <c r="D27" s="46">
        <v>307133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307133</v>
      </c>
      <c r="O27" s="47">
        <f t="shared" si="2"/>
        <v>16.771309998361819</v>
      </c>
      <c r="P27" s="9"/>
    </row>
    <row r="28" spans="1:119" ht="15.75">
      <c r="A28" s="28" t="s">
        <v>69</v>
      </c>
      <c r="B28" s="29"/>
      <c r="C28" s="30"/>
      <c r="D28" s="31">
        <f t="shared" ref="D28:M28" si="8">SUM(D29:D30)</f>
        <v>0</v>
      </c>
      <c r="E28" s="31">
        <f t="shared" si="8"/>
        <v>57164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15803754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15860918</v>
      </c>
      <c r="O28" s="43">
        <f t="shared" si="2"/>
        <v>866.10156719270469</v>
      </c>
      <c r="P28" s="9"/>
    </row>
    <row r="29" spans="1:119">
      <c r="A29" s="12"/>
      <c r="B29" s="44">
        <v>581</v>
      </c>
      <c r="C29" s="20" t="s">
        <v>70</v>
      </c>
      <c r="D29" s="46">
        <v>0</v>
      </c>
      <c r="E29" s="46">
        <v>57164</v>
      </c>
      <c r="F29" s="46">
        <v>0</v>
      </c>
      <c r="G29" s="46">
        <v>0</v>
      </c>
      <c r="H29" s="46">
        <v>0</v>
      </c>
      <c r="I29" s="46">
        <v>11102408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11159572</v>
      </c>
      <c r="O29" s="47">
        <f t="shared" si="2"/>
        <v>609.37978485229075</v>
      </c>
      <c r="P29" s="9"/>
    </row>
    <row r="30" spans="1:119" ht="15.75" thickBot="1">
      <c r="A30" s="12"/>
      <c r="B30" s="44">
        <v>585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4701346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4701346</v>
      </c>
      <c r="O30" s="47">
        <f t="shared" si="2"/>
        <v>256.72178234041394</v>
      </c>
      <c r="P30" s="9"/>
    </row>
    <row r="31" spans="1:119" ht="16.5" thickBot="1">
      <c r="A31" s="14" t="s">
        <v>10</v>
      </c>
      <c r="B31" s="23"/>
      <c r="C31" s="22"/>
      <c r="D31" s="15">
        <f>SUM(D5,D12,D16,D20,D22,D25,D28)</f>
        <v>32504210</v>
      </c>
      <c r="E31" s="15">
        <f t="shared" ref="E31:M31" si="9">SUM(E5,E12,E16,E20,E22,E25,E28)</f>
        <v>1315636</v>
      </c>
      <c r="F31" s="15">
        <f t="shared" si="9"/>
        <v>1364312</v>
      </c>
      <c r="G31" s="15">
        <f t="shared" si="9"/>
        <v>523861</v>
      </c>
      <c r="H31" s="15">
        <f t="shared" si="9"/>
        <v>0</v>
      </c>
      <c r="I31" s="15">
        <f t="shared" si="9"/>
        <v>55999653</v>
      </c>
      <c r="J31" s="15">
        <f t="shared" si="9"/>
        <v>1949991</v>
      </c>
      <c r="K31" s="15">
        <f t="shared" si="9"/>
        <v>4555175</v>
      </c>
      <c r="L31" s="15">
        <f t="shared" si="9"/>
        <v>0</v>
      </c>
      <c r="M31" s="15">
        <f t="shared" si="9"/>
        <v>147971</v>
      </c>
      <c r="N31" s="15">
        <f t="shared" si="1"/>
        <v>98360809</v>
      </c>
      <c r="O31" s="37">
        <f t="shared" si="2"/>
        <v>5371.0920657456454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18313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2024-10-18T18:53:03Z</cp:lastPrinted>
  <dcterms:created xsi:type="dcterms:W3CDTF">2000-08-31T21:26:31Z</dcterms:created>
  <dcterms:modified xsi:type="dcterms:W3CDTF">2024-10-18T18:53:08Z</dcterms:modified>
</cp:coreProperties>
</file>