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Revenues/"/>
    </mc:Choice>
  </mc:AlternateContent>
  <xr:revisionPtr revIDLastSave="112" documentId="11_CF898E1BA814634D44ACEF9A3670AECF595089D9" xr6:coauthVersionLast="47" xr6:coauthVersionMax="47" xr10:uidLastSave="{DFFEA2F1-8EC8-47C8-9726-64654C29F9D9}"/>
  <bookViews>
    <workbookView xWindow="-120" yWindow="-120" windowWidth="29040" windowHeight="15720" tabRatio="786" xr2:uid="{00000000-000D-0000-FFFF-FFFF00000000}"/>
  </bookViews>
  <sheets>
    <sheet name="2023" sheetId="49" r:id="rId1"/>
    <sheet name="2022" sheetId="48" r:id="rId2"/>
    <sheet name="2021" sheetId="47" r:id="rId3"/>
    <sheet name="2020" sheetId="46" r:id="rId4"/>
    <sheet name="2019" sheetId="45" r:id="rId5"/>
    <sheet name="2018" sheetId="44" r:id="rId6"/>
    <sheet name="2017" sheetId="43" r:id="rId7"/>
    <sheet name="2016" sheetId="42" r:id="rId8"/>
    <sheet name="2015" sheetId="41" r:id="rId9"/>
    <sheet name="2014" sheetId="40" r:id="rId10"/>
    <sheet name="2013" sheetId="38" r:id="rId11"/>
    <sheet name="2012" sheetId="37" r:id="rId12"/>
    <sheet name="2011" sheetId="35" r:id="rId13"/>
    <sheet name="2010" sheetId="36" r:id="rId14"/>
    <sheet name="2009" sheetId="33" r:id="rId15"/>
    <sheet name="2008" sheetId="39" r:id="rId16"/>
  </sheets>
  <definedNames>
    <definedName name="_xlnm.Print_Area" localSheetId="15">'2008'!$A$1:$O$69</definedName>
    <definedName name="_xlnm.Print_Area" localSheetId="14">'2009'!$A$1:$O$69</definedName>
    <definedName name="_xlnm.Print_Area" localSheetId="13">'2010'!$A$1:$O$66</definedName>
    <definedName name="_xlnm.Print_Area" localSheetId="12">'2011'!$A$1:$O$66</definedName>
    <definedName name="_xlnm.Print_Area" localSheetId="11">'2012'!$A$1:$O$69</definedName>
    <definedName name="_xlnm.Print_Area" localSheetId="10">'2013'!$A$1:$O$71</definedName>
    <definedName name="_xlnm.Print_Area" localSheetId="9">'2014'!$A$1:$O$71</definedName>
    <definedName name="_xlnm.Print_Area" localSheetId="8">'2015'!$A$1:$O$73</definedName>
    <definedName name="_xlnm.Print_Area" localSheetId="7">'2016'!$A$1:$O$74</definedName>
    <definedName name="_xlnm.Print_Area" localSheetId="6">'2017'!$A$1:$O$80</definedName>
    <definedName name="_xlnm.Print_Area" localSheetId="5">'2018'!$A$1:$O$72</definedName>
    <definedName name="_xlnm.Print_Area" localSheetId="4">'2019'!$A$1:$O$75</definedName>
    <definedName name="_xlnm.Print_Area" localSheetId="3">'2020'!$A$1:$O$73</definedName>
    <definedName name="_xlnm.Print_Area" localSheetId="2">'2021'!$A$1:$P$70</definedName>
    <definedName name="_xlnm.Print_Area" localSheetId="1">'2022'!$A$1:$P$75</definedName>
    <definedName name="_xlnm.Print_Area" localSheetId="0">'2023'!$A$1:$P$74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69" i="49" l="1"/>
  <c r="P69" i="49" s="1"/>
  <c r="O68" i="49"/>
  <c r="P68" i="49" s="1"/>
  <c r="N67" i="49"/>
  <c r="M67" i="49"/>
  <c r="L67" i="49"/>
  <c r="K67" i="49"/>
  <c r="J67" i="49"/>
  <c r="I67" i="49"/>
  <c r="H67" i="49"/>
  <c r="G67" i="49"/>
  <c r="F67" i="49"/>
  <c r="E67" i="49"/>
  <c r="D67" i="49"/>
  <c r="O66" i="49"/>
  <c r="P66" i="49" s="1"/>
  <c r="O65" i="49"/>
  <c r="P65" i="49" s="1"/>
  <c r="O64" i="49"/>
  <c r="P64" i="49" s="1"/>
  <c r="O63" i="49"/>
  <c r="P63" i="49" s="1"/>
  <c r="O62" i="49"/>
  <c r="P62" i="49" s="1"/>
  <c r="O61" i="49"/>
  <c r="P61" i="49" s="1"/>
  <c r="O60" i="49"/>
  <c r="P60" i="49" s="1"/>
  <c r="O59" i="49"/>
  <c r="P59" i="49" s="1"/>
  <c r="N58" i="49"/>
  <c r="M58" i="49"/>
  <c r="L58" i="49"/>
  <c r="K58" i="49"/>
  <c r="J58" i="49"/>
  <c r="I58" i="49"/>
  <c r="H58" i="49"/>
  <c r="G58" i="49"/>
  <c r="F58" i="49"/>
  <c r="E58" i="49"/>
  <c r="D58" i="49"/>
  <c r="O57" i="49"/>
  <c r="P57" i="49" s="1"/>
  <c r="O56" i="49"/>
  <c r="P56" i="49" s="1"/>
  <c r="N55" i="49"/>
  <c r="M55" i="49"/>
  <c r="L55" i="49"/>
  <c r="K55" i="49"/>
  <c r="J55" i="49"/>
  <c r="I55" i="49"/>
  <c r="H55" i="49"/>
  <c r="G55" i="49"/>
  <c r="F55" i="49"/>
  <c r="E55" i="49"/>
  <c r="D55" i="49"/>
  <c r="O54" i="49"/>
  <c r="P54" i="49" s="1"/>
  <c r="O53" i="49"/>
  <c r="P53" i="49" s="1"/>
  <c r="O52" i="49"/>
  <c r="P52" i="49" s="1"/>
  <c r="O51" i="49"/>
  <c r="P51" i="49" s="1"/>
  <c r="O50" i="49"/>
  <c r="P50" i="49" s="1"/>
  <c r="O49" i="49"/>
  <c r="P49" i="49" s="1"/>
  <c r="O48" i="49"/>
  <c r="P48" i="49" s="1"/>
  <c r="O47" i="49"/>
  <c r="P47" i="49" s="1"/>
  <c r="O46" i="49"/>
  <c r="P46" i="49" s="1"/>
  <c r="O45" i="49"/>
  <c r="P45" i="49" s="1"/>
  <c r="O44" i="49"/>
  <c r="P44" i="49" s="1"/>
  <c r="O43" i="49"/>
  <c r="P43" i="49" s="1"/>
  <c r="O42" i="49"/>
  <c r="P42" i="49" s="1"/>
  <c r="N41" i="49"/>
  <c r="M41" i="49"/>
  <c r="L41" i="49"/>
  <c r="K41" i="49"/>
  <c r="J41" i="49"/>
  <c r="I41" i="49"/>
  <c r="H41" i="49"/>
  <c r="G41" i="49"/>
  <c r="F41" i="49"/>
  <c r="E41" i="49"/>
  <c r="D41" i="49"/>
  <c r="O40" i="49"/>
  <c r="P40" i="49" s="1"/>
  <c r="O39" i="49"/>
  <c r="P39" i="49" s="1"/>
  <c r="O38" i="49"/>
  <c r="P38" i="49" s="1"/>
  <c r="O37" i="49"/>
  <c r="P37" i="49" s="1"/>
  <c r="O36" i="49"/>
  <c r="P36" i="49" s="1"/>
  <c r="O35" i="49"/>
  <c r="P35" i="49" s="1"/>
  <c r="O34" i="49"/>
  <c r="P34" i="49" s="1"/>
  <c r="O33" i="49"/>
  <c r="P33" i="49" s="1"/>
  <c r="O32" i="49"/>
  <c r="P32" i="49" s="1"/>
  <c r="O31" i="49"/>
  <c r="P31" i="49" s="1"/>
  <c r="O30" i="49"/>
  <c r="P30" i="49" s="1"/>
  <c r="O29" i="49"/>
  <c r="P29" i="49" s="1"/>
  <c r="O28" i="49"/>
  <c r="P28" i="49" s="1"/>
  <c r="O27" i="49"/>
  <c r="P27" i="49" s="1"/>
  <c r="N26" i="49"/>
  <c r="M26" i="49"/>
  <c r="L26" i="49"/>
  <c r="K26" i="49"/>
  <c r="J26" i="49"/>
  <c r="I26" i="49"/>
  <c r="H26" i="49"/>
  <c r="G26" i="49"/>
  <c r="F26" i="49"/>
  <c r="E26" i="49"/>
  <c r="D26" i="49"/>
  <c r="O25" i="49"/>
  <c r="P25" i="49" s="1"/>
  <c r="O24" i="49"/>
  <c r="P24" i="49" s="1"/>
  <c r="O23" i="49"/>
  <c r="P23" i="49" s="1"/>
  <c r="O22" i="49"/>
  <c r="P22" i="49" s="1"/>
  <c r="O21" i="49"/>
  <c r="P21" i="49" s="1"/>
  <c r="O20" i="49"/>
  <c r="P20" i="49" s="1"/>
  <c r="O19" i="49"/>
  <c r="P19" i="49" s="1"/>
  <c r="O18" i="49"/>
  <c r="P18" i="49" s="1"/>
  <c r="O17" i="49"/>
  <c r="P17" i="49" s="1"/>
  <c r="O16" i="49"/>
  <c r="P16" i="49" s="1"/>
  <c r="O15" i="49"/>
  <c r="P15" i="49" s="1"/>
  <c r="N14" i="49"/>
  <c r="M14" i="49"/>
  <c r="L14" i="49"/>
  <c r="K14" i="49"/>
  <c r="J14" i="49"/>
  <c r="I14" i="49"/>
  <c r="H14" i="49"/>
  <c r="G14" i="49"/>
  <c r="F14" i="49"/>
  <c r="E14" i="49"/>
  <c r="D14" i="49"/>
  <c r="O13" i="49"/>
  <c r="P13" i="49" s="1"/>
  <c r="O12" i="49"/>
  <c r="P12" i="49" s="1"/>
  <c r="O11" i="49"/>
  <c r="P11" i="49" s="1"/>
  <c r="O10" i="49"/>
  <c r="P10" i="49" s="1"/>
  <c r="O9" i="49"/>
  <c r="P9" i="49" s="1"/>
  <c r="O8" i="49"/>
  <c r="P8" i="49" s="1"/>
  <c r="O7" i="49"/>
  <c r="P7" i="49" s="1"/>
  <c r="O6" i="49"/>
  <c r="P6" i="49" s="1"/>
  <c r="N5" i="49"/>
  <c r="M5" i="49"/>
  <c r="L5" i="49"/>
  <c r="K5" i="49"/>
  <c r="J5" i="49"/>
  <c r="I5" i="49"/>
  <c r="H5" i="49"/>
  <c r="G5" i="49"/>
  <c r="F5" i="49"/>
  <c r="E5" i="49"/>
  <c r="D5" i="49"/>
  <c r="O58" i="49" l="1"/>
  <c r="P58" i="49" s="1"/>
  <c r="E70" i="49"/>
  <c r="G70" i="49"/>
  <c r="F70" i="49"/>
  <c r="H70" i="49"/>
  <c r="O14" i="49"/>
  <c r="P14" i="49" s="1"/>
  <c r="D70" i="49"/>
  <c r="K70" i="49"/>
  <c r="O55" i="49"/>
  <c r="P55" i="49" s="1"/>
  <c r="O26" i="49"/>
  <c r="P26" i="49" s="1"/>
  <c r="I70" i="49"/>
  <c r="J70" i="49"/>
  <c r="L70" i="49"/>
  <c r="M70" i="49"/>
  <c r="N70" i="49"/>
  <c r="O5" i="49"/>
  <c r="P5" i="49" s="1"/>
  <c r="O41" i="49"/>
  <c r="P41" i="49" s="1"/>
  <c r="O67" i="49"/>
  <c r="P67" i="49" s="1"/>
  <c r="O70" i="49" l="1"/>
  <c r="P70" i="49" s="1"/>
  <c r="O70" i="48" l="1"/>
  <c r="P70" i="48" s="1"/>
  <c r="O69" i="48"/>
  <c r="P69" i="48" s="1"/>
  <c r="N68" i="48"/>
  <c r="M68" i="48"/>
  <c r="L68" i="48"/>
  <c r="K68" i="48"/>
  <c r="J68" i="48"/>
  <c r="I68" i="48"/>
  <c r="H68" i="48"/>
  <c r="G68" i="48"/>
  <c r="F68" i="48"/>
  <c r="E68" i="48"/>
  <c r="D68" i="48"/>
  <c r="O67" i="48"/>
  <c r="P67" i="48" s="1"/>
  <c r="O66" i="48"/>
  <c r="P66" i="48" s="1"/>
  <c r="O65" i="48"/>
  <c r="P65" i="48" s="1"/>
  <c r="O64" i="48"/>
  <c r="P64" i="48" s="1"/>
  <c r="O63" i="48"/>
  <c r="P63" i="48" s="1"/>
  <c r="O62" i="48"/>
  <c r="P62" i="48" s="1"/>
  <c r="O61" i="48"/>
  <c r="P61" i="48" s="1"/>
  <c r="O60" i="48"/>
  <c r="P60" i="48" s="1"/>
  <c r="N59" i="48"/>
  <c r="M59" i="48"/>
  <c r="L59" i="48"/>
  <c r="K59" i="48"/>
  <c r="J59" i="48"/>
  <c r="I59" i="48"/>
  <c r="H59" i="48"/>
  <c r="G59" i="48"/>
  <c r="F59" i="48"/>
  <c r="E59" i="48"/>
  <c r="D59" i="48"/>
  <c r="O58" i="48"/>
  <c r="P58" i="48" s="1"/>
  <c r="O57" i="48"/>
  <c r="P57" i="48" s="1"/>
  <c r="O56" i="48"/>
  <c r="P56" i="48" s="1"/>
  <c r="O55" i="48"/>
  <c r="P55" i="48" s="1"/>
  <c r="O54" i="48"/>
  <c r="P54" i="48" s="1"/>
  <c r="N53" i="48"/>
  <c r="M53" i="48"/>
  <c r="L53" i="48"/>
  <c r="K53" i="48"/>
  <c r="J53" i="48"/>
  <c r="I53" i="48"/>
  <c r="H53" i="48"/>
  <c r="G53" i="48"/>
  <c r="F53" i="48"/>
  <c r="E53" i="48"/>
  <c r="D53" i="48"/>
  <c r="O52" i="48"/>
  <c r="P52" i="48" s="1"/>
  <c r="O51" i="48"/>
  <c r="P51" i="48" s="1"/>
  <c r="O50" i="48"/>
  <c r="P50" i="48" s="1"/>
  <c r="O49" i="48"/>
  <c r="P49" i="48" s="1"/>
  <c r="O48" i="48"/>
  <c r="P48" i="48" s="1"/>
  <c r="O47" i="48"/>
  <c r="P47" i="48" s="1"/>
  <c r="O46" i="48"/>
  <c r="P46" i="48" s="1"/>
  <c r="O45" i="48"/>
  <c r="P45" i="48" s="1"/>
  <c r="O44" i="48"/>
  <c r="P44" i="48" s="1"/>
  <c r="O43" i="48"/>
  <c r="P43" i="48" s="1"/>
  <c r="O42" i="48"/>
  <c r="P42" i="48" s="1"/>
  <c r="O41" i="48"/>
  <c r="P41" i="48" s="1"/>
  <c r="N40" i="48"/>
  <c r="M40" i="48"/>
  <c r="L40" i="48"/>
  <c r="K40" i="48"/>
  <c r="J40" i="48"/>
  <c r="I40" i="48"/>
  <c r="H40" i="48"/>
  <c r="G40" i="48"/>
  <c r="F40" i="48"/>
  <c r="E40" i="48"/>
  <c r="D40" i="48"/>
  <c r="O39" i="48"/>
  <c r="P39" i="48" s="1"/>
  <c r="O38" i="48"/>
  <c r="P38" i="48" s="1"/>
  <c r="O37" i="48"/>
  <c r="P37" i="48" s="1"/>
  <c r="O36" i="48"/>
  <c r="P36" i="48" s="1"/>
  <c r="O35" i="48"/>
  <c r="P35" i="48" s="1"/>
  <c r="O34" i="48"/>
  <c r="P34" i="48" s="1"/>
  <c r="O33" i="48"/>
  <c r="P33" i="48" s="1"/>
  <c r="O32" i="48"/>
  <c r="P32" i="48" s="1"/>
  <c r="O31" i="48"/>
  <c r="P31" i="48" s="1"/>
  <c r="O30" i="48"/>
  <c r="P30" i="48" s="1"/>
  <c r="O29" i="48"/>
  <c r="P29" i="48" s="1"/>
  <c r="O28" i="48"/>
  <c r="P28" i="48" s="1"/>
  <c r="O27" i="48"/>
  <c r="P27" i="48" s="1"/>
  <c r="N26" i="48"/>
  <c r="M26" i="48"/>
  <c r="L26" i="48"/>
  <c r="K26" i="48"/>
  <c r="J26" i="48"/>
  <c r="I26" i="48"/>
  <c r="H26" i="48"/>
  <c r="G26" i="48"/>
  <c r="F26" i="48"/>
  <c r="E26" i="48"/>
  <c r="D26" i="48"/>
  <c r="O25" i="48"/>
  <c r="P25" i="48" s="1"/>
  <c r="O24" i="48"/>
  <c r="P24" i="48" s="1"/>
  <c r="O23" i="48"/>
  <c r="P23" i="48" s="1"/>
  <c r="O22" i="48"/>
  <c r="P22" i="48" s="1"/>
  <c r="O21" i="48"/>
  <c r="P21" i="48" s="1"/>
  <c r="O20" i="48"/>
  <c r="P20" i="48" s="1"/>
  <c r="O19" i="48"/>
  <c r="P19" i="48" s="1"/>
  <c r="O18" i="48"/>
  <c r="P18" i="48" s="1"/>
  <c r="O17" i="48"/>
  <c r="P17" i="48" s="1"/>
  <c r="O16" i="48"/>
  <c r="P16" i="48" s="1"/>
  <c r="O15" i="48"/>
  <c r="P15" i="48" s="1"/>
  <c r="N14" i="48"/>
  <c r="M14" i="48"/>
  <c r="L14" i="48"/>
  <c r="K14" i="48"/>
  <c r="J14" i="48"/>
  <c r="I14" i="48"/>
  <c r="H14" i="48"/>
  <c r="G14" i="48"/>
  <c r="F14" i="48"/>
  <c r="E14" i="48"/>
  <c r="D14" i="48"/>
  <c r="O13" i="48"/>
  <c r="P13" i="48" s="1"/>
  <c r="O12" i="48"/>
  <c r="P12" i="48" s="1"/>
  <c r="O11" i="48"/>
  <c r="P11" i="48" s="1"/>
  <c r="O10" i="48"/>
  <c r="P10" i="48" s="1"/>
  <c r="O9" i="48"/>
  <c r="P9" i="48" s="1"/>
  <c r="O8" i="48"/>
  <c r="P8" i="48" s="1"/>
  <c r="O7" i="48"/>
  <c r="P7" i="48" s="1"/>
  <c r="O6" i="48"/>
  <c r="P6" i="48" s="1"/>
  <c r="N5" i="48"/>
  <c r="M5" i="48"/>
  <c r="L5" i="48"/>
  <c r="K5" i="48"/>
  <c r="J5" i="48"/>
  <c r="I5" i="48"/>
  <c r="H5" i="48"/>
  <c r="G5" i="48"/>
  <c r="F5" i="48"/>
  <c r="E5" i="48"/>
  <c r="D5" i="48"/>
  <c r="O68" i="48" l="1"/>
  <c r="P68" i="48" s="1"/>
  <c r="O59" i="48"/>
  <c r="P59" i="48" s="1"/>
  <c r="O53" i="48"/>
  <c r="P53" i="48" s="1"/>
  <c r="O40" i="48"/>
  <c r="P40" i="48" s="1"/>
  <c r="O26" i="48"/>
  <c r="P26" i="48" s="1"/>
  <c r="J71" i="48"/>
  <c r="K71" i="48"/>
  <c r="E71" i="48"/>
  <c r="F71" i="48"/>
  <c r="G71" i="48"/>
  <c r="H71" i="48"/>
  <c r="I71" i="48"/>
  <c r="O14" i="48"/>
  <c r="P14" i="48" s="1"/>
  <c r="M71" i="48"/>
  <c r="N71" i="48"/>
  <c r="L71" i="48"/>
  <c r="D71" i="48"/>
  <c r="O5" i="48"/>
  <c r="P5" i="48" s="1"/>
  <c r="O65" i="47"/>
  <c r="P65" i="47" s="1"/>
  <c r="N64" i="47"/>
  <c r="M64" i="47"/>
  <c r="L64" i="47"/>
  <c r="K64" i="47"/>
  <c r="J64" i="47"/>
  <c r="I64" i="47"/>
  <c r="H64" i="47"/>
  <c r="G64" i="47"/>
  <c r="F64" i="47"/>
  <c r="E64" i="47"/>
  <c r="D64" i="47"/>
  <c r="O63" i="47"/>
  <c r="P63" i="47" s="1"/>
  <c r="O62" i="47"/>
  <c r="P62" i="47" s="1"/>
  <c r="O61" i="47"/>
  <c r="P61" i="47" s="1"/>
  <c r="O60" i="47"/>
  <c r="P60" i="47" s="1"/>
  <c r="O59" i="47"/>
  <c r="P59" i="47" s="1"/>
  <c r="O58" i="47"/>
  <c r="P58" i="47" s="1"/>
  <c r="O57" i="47"/>
  <c r="P57" i="47" s="1"/>
  <c r="O56" i="47"/>
  <c r="P56" i="47" s="1"/>
  <c r="N55" i="47"/>
  <c r="M55" i="47"/>
  <c r="L55" i="47"/>
  <c r="K55" i="47"/>
  <c r="J55" i="47"/>
  <c r="I55" i="47"/>
  <c r="H55" i="47"/>
  <c r="G55" i="47"/>
  <c r="F55" i="47"/>
  <c r="E55" i="47"/>
  <c r="D55" i="47"/>
  <c r="O54" i="47"/>
  <c r="P54" i="47" s="1"/>
  <c r="O53" i="47"/>
  <c r="P53" i="47" s="1"/>
  <c r="N52" i="47"/>
  <c r="M52" i="47"/>
  <c r="L52" i="47"/>
  <c r="K52" i="47"/>
  <c r="J52" i="47"/>
  <c r="I52" i="47"/>
  <c r="H52" i="47"/>
  <c r="G52" i="47"/>
  <c r="F52" i="47"/>
  <c r="E52" i="47"/>
  <c r="D52" i="47"/>
  <c r="O51" i="47"/>
  <c r="P51" i="47" s="1"/>
  <c r="O50" i="47"/>
  <c r="P50" i="47" s="1"/>
  <c r="O49" i="47"/>
  <c r="P49" i="47" s="1"/>
  <c r="O48" i="47"/>
  <c r="P48" i="47" s="1"/>
  <c r="O47" i="47"/>
  <c r="P47" i="47" s="1"/>
  <c r="O46" i="47"/>
  <c r="P46" i="47" s="1"/>
  <c r="O45" i="47"/>
  <c r="P45" i="47" s="1"/>
  <c r="O44" i="47"/>
  <c r="P44" i="47" s="1"/>
  <c r="O43" i="47"/>
  <c r="P43" i="47" s="1"/>
  <c r="O42" i="47"/>
  <c r="P42" i="47" s="1"/>
  <c r="N41" i="47"/>
  <c r="M41" i="47"/>
  <c r="L41" i="47"/>
  <c r="K41" i="47"/>
  <c r="J41" i="47"/>
  <c r="I41" i="47"/>
  <c r="H41" i="47"/>
  <c r="G41" i="47"/>
  <c r="F41" i="47"/>
  <c r="E41" i="47"/>
  <c r="D41" i="47"/>
  <c r="O40" i="47"/>
  <c r="P40" i="47" s="1"/>
  <c r="O39" i="47"/>
  <c r="P39" i="47" s="1"/>
  <c r="O38" i="47"/>
  <c r="P38" i="47" s="1"/>
  <c r="O37" i="47"/>
  <c r="P37" i="47" s="1"/>
  <c r="O36" i="47"/>
  <c r="P36" i="47" s="1"/>
  <c r="O35" i="47"/>
  <c r="P35" i="47" s="1"/>
  <c r="O34" i="47"/>
  <c r="P34" i="47" s="1"/>
  <c r="O33" i="47"/>
  <c r="P33" i="47" s="1"/>
  <c r="O32" i="47"/>
  <c r="P32" i="47" s="1"/>
  <c r="O31" i="47"/>
  <c r="P31" i="47" s="1"/>
  <c r="O30" i="47"/>
  <c r="P30" i="47" s="1"/>
  <c r="O29" i="47"/>
  <c r="P29" i="47" s="1"/>
  <c r="O28" i="47"/>
  <c r="P28" i="47" s="1"/>
  <c r="O27" i="47"/>
  <c r="P27" i="47" s="1"/>
  <c r="O26" i="47"/>
  <c r="P26" i="47" s="1"/>
  <c r="O25" i="47"/>
  <c r="P25" i="47" s="1"/>
  <c r="N24" i="47"/>
  <c r="M24" i="47"/>
  <c r="L24" i="47"/>
  <c r="K24" i="47"/>
  <c r="J24" i="47"/>
  <c r="I24" i="47"/>
  <c r="H24" i="47"/>
  <c r="G24" i="47"/>
  <c r="F24" i="47"/>
  <c r="E24" i="47"/>
  <c r="D24" i="47"/>
  <c r="O23" i="47"/>
  <c r="P23" i="47" s="1"/>
  <c r="O22" i="47"/>
  <c r="P22" i="47" s="1"/>
  <c r="O21" i="47"/>
  <c r="P21" i="47" s="1"/>
  <c r="O20" i="47"/>
  <c r="P20" i="47" s="1"/>
  <c r="O19" i="47"/>
  <c r="P19" i="47" s="1"/>
  <c r="O18" i="47"/>
  <c r="P18" i="47" s="1"/>
  <c r="O17" i="47"/>
  <c r="P17" i="47" s="1"/>
  <c r="O16" i="47"/>
  <c r="P16" i="47" s="1"/>
  <c r="O15" i="47"/>
  <c r="P15" i="47" s="1"/>
  <c r="N14" i="47"/>
  <c r="M14" i="47"/>
  <c r="L14" i="47"/>
  <c r="K14" i="47"/>
  <c r="J14" i="47"/>
  <c r="I14" i="47"/>
  <c r="H14" i="47"/>
  <c r="G14" i="47"/>
  <c r="F14" i="47"/>
  <c r="E14" i="47"/>
  <c r="D14" i="47"/>
  <c r="O13" i="47"/>
  <c r="P13" i="47" s="1"/>
  <c r="O12" i="47"/>
  <c r="P12" i="47" s="1"/>
  <c r="O11" i="47"/>
  <c r="P11" i="47" s="1"/>
  <c r="O10" i="47"/>
  <c r="P10" i="47" s="1"/>
  <c r="O9" i="47"/>
  <c r="P9" i="47" s="1"/>
  <c r="O8" i="47"/>
  <c r="P8" i="47" s="1"/>
  <c r="O7" i="47"/>
  <c r="P7" i="47" s="1"/>
  <c r="O6" i="47"/>
  <c r="P6" i="47" s="1"/>
  <c r="N5" i="47"/>
  <c r="M5" i="47"/>
  <c r="L5" i="47"/>
  <c r="K5" i="47"/>
  <c r="J5" i="47"/>
  <c r="I5" i="47"/>
  <c r="H5" i="47"/>
  <c r="G5" i="47"/>
  <c r="F5" i="47"/>
  <c r="E5" i="47"/>
  <c r="D5" i="47"/>
  <c r="N68" i="46"/>
  <c r="O68" i="46" s="1"/>
  <c r="M67" i="46"/>
  <c r="L67" i="46"/>
  <c r="K67" i="46"/>
  <c r="J67" i="46"/>
  <c r="I67" i="46"/>
  <c r="H67" i="46"/>
  <c r="G67" i="46"/>
  <c r="F67" i="46"/>
  <c r="E67" i="46"/>
  <c r="D67" i="46"/>
  <c r="N66" i="46"/>
  <c r="O66" i="46" s="1"/>
  <c r="N65" i="46"/>
  <c r="O65" i="46" s="1"/>
  <c r="N64" i="46"/>
  <c r="O64" i="46" s="1"/>
  <c r="N63" i="46"/>
  <c r="O63" i="46" s="1"/>
  <c r="N62" i="46"/>
  <c r="O62" i="46" s="1"/>
  <c r="N61" i="46"/>
  <c r="O61" i="46" s="1"/>
  <c r="N60" i="46"/>
  <c r="O60" i="46" s="1"/>
  <c r="N59" i="46"/>
  <c r="O59" i="46" s="1"/>
  <c r="M58" i="46"/>
  <c r="L58" i="46"/>
  <c r="K58" i="46"/>
  <c r="J58" i="46"/>
  <c r="I58" i="46"/>
  <c r="H58" i="46"/>
  <c r="G58" i="46"/>
  <c r="F58" i="46"/>
  <c r="E58" i="46"/>
  <c r="D58" i="46"/>
  <c r="N57" i="46"/>
  <c r="O57" i="46" s="1"/>
  <c r="N56" i="46"/>
  <c r="O56" i="46" s="1"/>
  <c r="N55" i="46"/>
  <c r="O55" i="46" s="1"/>
  <c r="N54" i="46"/>
  <c r="O54" i="46"/>
  <c r="N53" i="46"/>
  <c r="O53" i="46" s="1"/>
  <c r="M52" i="46"/>
  <c r="L52" i="46"/>
  <c r="K52" i="46"/>
  <c r="J52" i="46"/>
  <c r="I52" i="46"/>
  <c r="H52" i="46"/>
  <c r="G52" i="46"/>
  <c r="F52" i="46"/>
  <c r="E52" i="46"/>
  <c r="D52" i="46"/>
  <c r="N51" i="46"/>
  <c r="O51" i="46"/>
  <c r="N50" i="46"/>
  <c r="O50" i="46" s="1"/>
  <c r="N49" i="46"/>
  <c r="O49" i="46" s="1"/>
  <c r="N48" i="46"/>
  <c r="O48" i="46" s="1"/>
  <c r="N47" i="46"/>
  <c r="O47" i="46" s="1"/>
  <c r="N46" i="46"/>
  <c r="O46" i="46"/>
  <c r="N45" i="46"/>
  <c r="O45" i="46"/>
  <c r="N44" i="46"/>
  <c r="O44" i="46" s="1"/>
  <c r="N43" i="46"/>
  <c r="O43" i="46" s="1"/>
  <c r="N42" i="46"/>
  <c r="O42" i="46" s="1"/>
  <c r="N41" i="46"/>
  <c r="O41" i="46" s="1"/>
  <c r="M40" i="46"/>
  <c r="L40" i="46"/>
  <c r="K40" i="46"/>
  <c r="J40" i="46"/>
  <c r="I40" i="46"/>
  <c r="H40" i="46"/>
  <c r="G40" i="46"/>
  <c r="F40" i="46"/>
  <c r="E40" i="46"/>
  <c r="D40" i="46"/>
  <c r="N39" i="46"/>
  <c r="O39" i="46" s="1"/>
  <c r="N38" i="46"/>
  <c r="O38" i="46" s="1"/>
  <c r="N37" i="46"/>
  <c r="O37" i="46" s="1"/>
  <c r="N36" i="46"/>
  <c r="O36" i="46" s="1"/>
  <c r="N35" i="46"/>
  <c r="O35" i="46" s="1"/>
  <c r="N34" i="46"/>
  <c r="O34" i="46" s="1"/>
  <c r="N33" i="46"/>
  <c r="O33" i="46" s="1"/>
  <c r="N32" i="46"/>
  <c r="O32" i="46" s="1"/>
  <c r="N31" i="46"/>
  <c r="O31" i="46" s="1"/>
  <c r="N30" i="46"/>
  <c r="O30" i="46" s="1"/>
  <c r="N29" i="46"/>
  <c r="O29" i="46" s="1"/>
  <c r="N28" i="46"/>
  <c r="O28" i="46" s="1"/>
  <c r="N27" i="46"/>
  <c r="O27" i="46" s="1"/>
  <c r="N26" i="46"/>
  <c r="O26" i="46" s="1"/>
  <c r="M25" i="46"/>
  <c r="L25" i="46"/>
  <c r="K25" i="46"/>
  <c r="J25" i="46"/>
  <c r="I25" i="46"/>
  <c r="H25" i="46"/>
  <c r="G25" i="46"/>
  <c r="F25" i="46"/>
  <c r="E25" i="46"/>
  <c r="D25" i="46"/>
  <c r="N24" i="46"/>
  <c r="O24" i="46" s="1"/>
  <c r="N23" i="46"/>
  <c r="O23" i="46" s="1"/>
  <c r="N22" i="46"/>
  <c r="O22" i="46" s="1"/>
  <c r="N21" i="46"/>
  <c r="O21" i="46" s="1"/>
  <c r="N20" i="46"/>
  <c r="O20" i="46" s="1"/>
  <c r="N19" i="46"/>
  <c r="O19" i="46" s="1"/>
  <c r="N18" i="46"/>
  <c r="O18" i="46" s="1"/>
  <c r="N17" i="46"/>
  <c r="O17" i="46" s="1"/>
  <c r="N16" i="46"/>
  <c r="O16" i="46" s="1"/>
  <c r="N15" i="46"/>
  <c r="O15" i="46" s="1"/>
  <c r="M14" i="46"/>
  <c r="L14" i="46"/>
  <c r="K14" i="46"/>
  <c r="J14" i="46"/>
  <c r="I14" i="46"/>
  <c r="H14" i="46"/>
  <c r="G14" i="46"/>
  <c r="F14" i="46"/>
  <c r="E14" i="46"/>
  <c r="D14" i="46"/>
  <c r="N13" i="46"/>
  <c r="O13" i="46" s="1"/>
  <c r="N12" i="46"/>
  <c r="O12" i="46" s="1"/>
  <c r="N11" i="46"/>
  <c r="O11" i="46" s="1"/>
  <c r="N10" i="46"/>
  <c r="O10" i="46" s="1"/>
  <c r="N9" i="46"/>
  <c r="O9" i="46" s="1"/>
  <c r="N8" i="46"/>
  <c r="O8" i="46" s="1"/>
  <c r="N7" i="46"/>
  <c r="O7" i="46" s="1"/>
  <c r="N6" i="46"/>
  <c r="O6" i="46" s="1"/>
  <c r="M5" i="46"/>
  <c r="L5" i="46"/>
  <c r="K5" i="46"/>
  <c r="J5" i="46"/>
  <c r="I5" i="46"/>
  <c r="H5" i="46"/>
  <c r="G5" i="46"/>
  <c r="F5" i="46"/>
  <c r="E5" i="46"/>
  <c r="D5" i="46"/>
  <c r="N70" i="45"/>
  <c r="O70" i="45" s="1"/>
  <c r="N69" i="45"/>
  <c r="O69" i="45" s="1"/>
  <c r="M68" i="45"/>
  <c r="L68" i="45"/>
  <c r="K68" i="45"/>
  <c r="J68" i="45"/>
  <c r="I68" i="45"/>
  <c r="H68" i="45"/>
  <c r="G68" i="45"/>
  <c r="F68" i="45"/>
  <c r="E68" i="45"/>
  <c r="D68" i="45"/>
  <c r="N67" i="45"/>
  <c r="O67" i="45" s="1"/>
  <c r="N66" i="45"/>
  <c r="O66" i="45" s="1"/>
  <c r="N65" i="45"/>
  <c r="O65" i="45" s="1"/>
  <c r="N64" i="45"/>
  <c r="O64" i="45" s="1"/>
  <c r="N63" i="45"/>
  <c r="O63" i="45" s="1"/>
  <c r="N62" i="45"/>
  <c r="O62" i="45" s="1"/>
  <c r="N61" i="45"/>
  <c r="O61" i="45" s="1"/>
  <c r="N60" i="45"/>
  <c r="O60" i="45" s="1"/>
  <c r="M59" i="45"/>
  <c r="L59" i="45"/>
  <c r="K59" i="45"/>
  <c r="J59" i="45"/>
  <c r="I59" i="45"/>
  <c r="H59" i="45"/>
  <c r="G59" i="45"/>
  <c r="F59" i="45"/>
  <c r="E59" i="45"/>
  <c r="D59" i="45"/>
  <c r="N58" i="45"/>
  <c r="O58" i="45" s="1"/>
  <c r="N57" i="45"/>
  <c r="O57" i="45" s="1"/>
  <c r="N56" i="45"/>
  <c r="O56" i="45" s="1"/>
  <c r="N55" i="45"/>
  <c r="O55" i="45" s="1"/>
  <c r="N54" i="45"/>
  <c r="O54" i="45" s="1"/>
  <c r="M53" i="45"/>
  <c r="L53" i="45"/>
  <c r="K53" i="45"/>
  <c r="J53" i="45"/>
  <c r="I53" i="45"/>
  <c r="H53" i="45"/>
  <c r="G53" i="45"/>
  <c r="F53" i="45"/>
  <c r="E53" i="45"/>
  <c r="D53" i="45"/>
  <c r="N52" i="45"/>
  <c r="O52" i="45" s="1"/>
  <c r="N51" i="45"/>
  <c r="O51" i="45" s="1"/>
  <c r="N50" i="45"/>
  <c r="O50" i="45" s="1"/>
  <c r="N49" i="45"/>
  <c r="O49" i="45" s="1"/>
  <c r="N48" i="45"/>
  <c r="O48" i="45" s="1"/>
  <c r="N47" i="45"/>
  <c r="O47" i="45" s="1"/>
  <c r="N46" i="45"/>
  <c r="O46" i="45" s="1"/>
  <c r="N45" i="45"/>
  <c r="O45" i="45" s="1"/>
  <c r="N44" i="45"/>
  <c r="O44" i="45" s="1"/>
  <c r="N43" i="45"/>
  <c r="O43" i="45" s="1"/>
  <c r="N42" i="45"/>
  <c r="O42" i="45" s="1"/>
  <c r="M41" i="45"/>
  <c r="L41" i="45"/>
  <c r="K41" i="45"/>
  <c r="J41" i="45"/>
  <c r="I41" i="45"/>
  <c r="H41" i="45"/>
  <c r="G41" i="45"/>
  <c r="F41" i="45"/>
  <c r="E41" i="45"/>
  <c r="D41" i="45"/>
  <c r="N40" i="45"/>
  <c r="O40" i="45" s="1"/>
  <c r="N39" i="45"/>
  <c r="O39" i="45" s="1"/>
  <c r="N38" i="45"/>
  <c r="O38" i="45" s="1"/>
  <c r="N37" i="45"/>
  <c r="O37" i="45" s="1"/>
  <c r="N36" i="45"/>
  <c r="O36" i="45" s="1"/>
  <c r="N35" i="45"/>
  <c r="O35" i="45" s="1"/>
  <c r="N34" i="45"/>
  <c r="O34" i="45" s="1"/>
  <c r="N33" i="45"/>
  <c r="O33" i="45" s="1"/>
  <c r="N32" i="45"/>
  <c r="O32" i="45" s="1"/>
  <c r="N31" i="45"/>
  <c r="O31" i="45" s="1"/>
  <c r="N30" i="45"/>
  <c r="O30" i="45" s="1"/>
  <c r="N29" i="45"/>
  <c r="O29" i="45" s="1"/>
  <c r="N28" i="45"/>
  <c r="O28" i="45" s="1"/>
  <c r="N27" i="45"/>
  <c r="O27" i="45" s="1"/>
  <c r="N26" i="45"/>
  <c r="O26" i="45" s="1"/>
  <c r="M25" i="45"/>
  <c r="L25" i="45"/>
  <c r="K25" i="45"/>
  <c r="J25" i="45"/>
  <c r="I25" i="45"/>
  <c r="H25" i="45"/>
  <c r="G25" i="45"/>
  <c r="F25" i="45"/>
  <c r="E25" i="45"/>
  <c r="D25" i="45"/>
  <c r="N24" i="45"/>
  <c r="O24" i="45" s="1"/>
  <c r="N23" i="45"/>
  <c r="O23" i="45" s="1"/>
  <c r="N22" i="45"/>
  <c r="O22" i="45" s="1"/>
  <c r="N21" i="45"/>
  <c r="O21" i="45" s="1"/>
  <c r="N20" i="45"/>
  <c r="O20" i="45" s="1"/>
  <c r="N19" i="45"/>
  <c r="O19" i="45" s="1"/>
  <c r="N18" i="45"/>
  <c r="O18" i="45" s="1"/>
  <c r="N17" i="45"/>
  <c r="O17" i="45" s="1"/>
  <c r="N16" i="45"/>
  <c r="O16" i="45" s="1"/>
  <c r="N15" i="45"/>
  <c r="O15" i="45" s="1"/>
  <c r="M14" i="45"/>
  <c r="L14" i="45"/>
  <c r="K14" i="45"/>
  <c r="J14" i="45"/>
  <c r="I14" i="45"/>
  <c r="H14" i="45"/>
  <c r="G14" i="45"/>
  <c r="F14" i="45"/>
  <c r="E14" i="45"/>
  <c r="D14" i="45"/>
  <c r="N13" i="45"/>
  <c r="O13" i="45" s="1"/>
  <c r="N12" i="45"/>
  <c r="O12" i="45" s="1"/>
  <c r="N11" i="45"/>
  <c r="O11" i="45" s="1"/>
  <c r="N10" i="45"/>
  <c r="O10" i="45" s="1"/>
  <c r="N9" i="45"/>
  <c r="O9" i="45" s="1"/>
  <c r="N8" i="45"/>
  <c r="O8" i="45" s="1"/>
  <c r="N7" i="45"/>
  <c r="O7" i="45" s="1"/>
  <c r="N6" i="45"/>
  <c r="O6" i="45" s="1"/>
  <c r="M5" i="45"/>
  <c r="L5" i="45"/>
  <c r="K5" i="45"/>
  <c r="J5" i="45"/>
  <c r="I5" i="45"/>
  <c r="H5" i="45"/>
  <c r="G5" i="45"/>
  <c r="F5" i="45"/>
  <c r="E5" i="45"/>
  <c r="D5" i="45"/>
  <c r="N67" i="44"/>
  <c r="O67" i="44" s="1"/>
  <c r="M66" i="44"/>
  <c r="L66" i="44"/>
  <c r="K66" i="44"/>
  <c r="J66" i="44"/>
  <c r="I66" i="44"/>
  <c r="H66" i="44"/>
  <c r="G66" i="44"/>
  <c r="F66" i="44"/>
  <c r="E66" i="44"/>
  <c r="D66" i="44"/>
  <c r="N65" i="44"/>
  <c r="O65" i="44" s="1"/>
  <c r="N64" i="44"/>
  <c r="O64" i="44" s="1"/>
  <c r="N63" i="44"/>
  <c r="O63" i="44" s="1"/>
  <c r="N62" i="44"/>
  <c r="O62" i="44" s="1"/>
  <c r="N61" i="44"/>
  <c r="O61" i="44" s="1"/>
  <c r="N60" i="44"/>
  <c r="O60" i="44" s="1"/>
  <c r="N59" i="44"/>
  <c r="O59" i="44" s="1"/>
  <c r="N58" i="44"/>
  <c r="O58" i="44" s="1"/>
  <c r="N57" i="44"/>
  <c r="O57" i="44" s="1"/>
  <c r="M56" i="44"/>
  <c r="L56" i="44"/>
  <c r="K56" i="44"/>
  <c r="J56" i="44"/>
  <c r="I56" i="44"/>
  <c r="H56" i="44"/>
  <c r="G56" i="44"/>
  <c r="F56" i="44"/>
  <c r="E56" i="44"/>
  <c r="D56" i="44"/>
  <c r="N55" i="44"/>
  <c r="O55" i="44" s="1"/>
  <c r="N54" i="44"/>
  <c r="O54" i="44" s="1"/>
  <c r="N53" i="44"/>
  <c r="O53" i="44" s="1"/>
  <c r="N52" i="44"/>
  <c r="O52" i="44" s="1"/>
  <c r="N51" i="44"/>
  <c r="O51" i="44" s="1"/>
  <c r="M50" i="44"/>
  <c r="L50" i="44"/>
  <c r="K50" i="44"/>
  <c r="J50" i="44"/>
  <c r="I50" i="44"/>
  <c r="H50" i="44"/>
  <c r="G50" i="44"/>
  <c r="F50" i="44"/>
  <c r="E50" i="44"/>
  <c r="D50" i="44"/>
  <c r="N49" i="44"/>
  <c r="O49" i="44" s="1"/>
  <c r="N48" i="44"/>
  <c r="O48" i="44" s="1"/>
  <c r="N47" i="44"/>
  <c r="O47" i="44" s="1"/>
  <c r="N46" i="44"/>
  <c r="O46" i="44" s="1"/>
  <c r="N45" i="44"/>
  <c r="O45" i="44" s="1"/>
  <c r="N44" i="44"/>
  <c r="O44" i="44" s="1"/>
  <c r="N43" i="44"/>
  <c r="O43" i="44" s="1"/>
  <c r="N42" i="44"/>
  <c r="O42" i="44" s="1"/>
  <c r="N41" i="44"/>
  <c r="O41" i="44" s="1"/>
  <c r="N40" i="44"/>
  <c r="O40" i="44" s="1"/>
  <c r="M39" i="44"/>
  <c r="L39" i="44"/>
  <c r="K39" i="44"/>
  <c r="J39" i="44"/>
  <c r="I39" i="44"/>
  <c r="H39" i="44"/>
  <c r="G39" i="44"/>
  <c r="F39" i="44"/>
  <c r="E39" i="44"/>
  <c r="D39" i="44"/>
  <c r="N38" i="44"/>
  <c r="O38" i="44" s="1"/>
  <c r="N37" i="44"/>
  <c r="O37" i="44" s="1"/>
  <c r="N36" i="44"/>
  <c r="O36" i="44" s="1"/>
  <c r="N35" i="44"/>
  <c r="O35" i="44" s="1"/>
  <c r="N34" i="44"/>
  <c r="O34" i="44" s="1"/>
  <c r="N33" i="44"/>
  <c r="O33" i="44" s="1"/>
  <c r="N32" i="44"/>
  <c r="O32" i="44" s="1"/>
  <c r="N31" i="44"/>
  <c r="O31" i="44" s="1"/>
  <c r="N30" i="44"/>
  <c r="O30" i="44" s="1"/>
  <c r="N29" i="44"/>
  <c r="O29" i="44" s="1"/>
  <c r="N28" i="44"/>
  <c r="O28" i="44" s="1"/>
  <c r="N27" i="44"/>
  <c r="O27" i="44" s="1"/>
  <c r="N26" i="44"/>
  <c r="O26" i="44" s="1"/>
  <c r="N25" i="44"/>
  <c r="O25" i="44" s="1"/>
  <c r="M24" i="44"/>
  <c r="L24" i="44"/>
  <c r="K24" i="44"/>
  <c r="J24" i="44"/>
  <c r="I24" i="44"/>
  <c r="H24" i="44"/>
  <c r="G24" i="44"/>
  <c r="F24" i="44"/>
  <c r="E24" i="44"/>
  <c r="D24" i="44"/>
  <c r="N23" i="44"/>
  <c r="O23" i="44" s="1"/>
  <c r="N22" i="44"/>
  <c r="O22" i="44" s="1"/>
  <c r="N21" i="44"/>
  <c r="O21" i="44" s="1"/>
  <c r="N20" i="44"/>
  <c r="O20" i="44" s="1"/>
  <c r="N19" i="44"/>
  <c r="O19" i="44" s="1"/>
  <c r="N18" i="44"/>
  <c r="O18" i="44" s="1"/>
  <c r="N17" i="44"/>
  <c r="O17" i="44" s="1"/>
  <c r="N16" i="44"/>
  <c r="O16" i="44" s="1"/>
  <c r="N15" i="44"/>
  <c r="O15" i="44" s="1"/>
  <c r="M14" i="44"/>
  <c r="L14" i="44"/>
  <c r="K14" i="44"/>
  <c r="J14" i="44"/>
  <c r="I14" i="44"/>
  <c r="H14" i="44"/>
  <c r="G14" i="44"/>
  <c r="F14" i="44"/>
  <c r="E14" i="44"/>
  <c r="D14" i="44"/>
  <c r="N13" i="44"/>
  <c r="O13" i="44" s="1"/>
  <c r="N12" i="44"/>
  <c r="O12" i="44" s="1"/>
  <c r="N11" i="44"/>
  <c r="O11" i="44"/>
  <c r="N10" i="44"/>
  <c r="O10" i="44" s="1"/>
  <c r="N9" i="44"/>
  <c r="O9" i="44" s="1"/>
  <c r="N8" i="44"/>
  <c r="O8" i="44" s="1"/>
  <c r="N7" i="44"/>
  <c r="O7" i="44" s="1"/>
  <c r="N6" i="44"/>
  <c r="O6" i="44" s="1"/>
  <c r="M5" i="44"/>
  <c r="L5" i="44"/>
  <c r="K5" i="44"/>
  <c r="J5" i="44"/>
  <c r="I5" i="44"/>
  <c r="H5" i="44"/>
  <c r="G5" i="44"/>
  <c r="F5" i="44"/>
  <c r="E5" i="44"/>
  <c r="D5" i="44"/>
  <c r="N75" i="43"/>
  <c r="O75" i="43" s="1"/>
  <c r="N74" i="43"/>
  <c r="O74" i="43"/>
  <c r="N73" i="43"/>
  <c r="O73" i="43" s="1"/>
  <c r="M72" i="43"/>
  <c r="L72" i="43"/>
  <c r="K72" i="43"/>
  <c r="J72" i="43"/>
  <c r="I72" i="43"/>
  <c r="H72" i="43"/>
  <c r="G72" i="43"/>
  <c r="F72" i="43"/>
  <c r="E72" i="43"/>
  <c r="D72" i="43"/>
  <c r="N71" i="43"/>
  <c r="O71" i="43" s="1"/>
  <c r="N70" i="43"/>
  <c r="O70" i="43" s="1"/>
  <c r="N69" i="43"/>
  <c r="O69" i="43" s="1"/>
  <c r="N68" i="43"/>
  <c r="O68" i="43" s="1"/>
  <c r="N67" i="43"/>
  <c r="O67" i="43" s="1"/>
  <c r="N66" i="43"/>
  <c r="O66" i="43" s="1"/>
  <c r="N65" i="43"/>
  <c r="O65" i="43" s="1"/>
  <c r="N64" i="43"/>
  <c r="O64" i="43" s="1"/>
  <c r="M63" i="43"/>
  <c r="L63" i="43"/>
  <c r="K63" i="43"/>
  <c r="J63" i="43"/>
  <c r="I63" i="43"/>
  <c r="H63" i="43"/>
  <c r="G63" i="43"/>
  <c r="F63" i="43"/>
  <c r="E63" i="43"/>
  <c r="D63" i="43"/>
  <c r="N62" i="43"/>
  <c r="O62" i="43" s="1"/>
  <c r="N61" i="43"/>
  <c r="O61" i="43" s="1"/>
  <c r="N60" i="43"/>
  <c r="O60" i="43" s="1"/>
  <c r="N59" i="43"/>
  <c r="O59" i="43" s="1"/>
  <c r="N58" i="43"/>
  <c r="O58" i="43" s="1"/>
  <c r="N57" i="43"/>
  <c r="O57" i="43" s="1"/>
  <c r="M56" i="43"/>
  <c r="L56" i="43"/>
  <c r="K56" i="43"/>
  <c r="J56" i="43"/>
  <c r="I56" i="43"/>
  <c r="H56" i="43"/>
  <c r="G56" i="43"/>
  <c r="F56" i="43"/>
  <c r="E56" i="43"/>
  <c r="D56" i="43"/>
  <c r="N55" i="43"/>
  <c r="O55" i="43" s="1"/>
  <c r="N54" i="43"/>
  <c r="O54" i="43" s="1"/>
  <c r="N53" i="43"/>
  <c r="O53" i="43" s="1"/>
  <c r="N52" i="43"/>
  <c r="O52" i="43" s="1"/>
  <c r="N51" i="43"/>
  <c r="O51" i="43" s="1"/>
  <c r="N50" i="43"/>
  <c r="O50" i="43" s="1"/>
  <c r="N49" i="43"/>
  <c r="O49" i="43" s="1"/>
  <c r="N48" i="43"/>
  <c r="O48" i="43" s="1"/>
  <c r="N47" i="43"/>
  <c r="O47" i="43" s="1"/>
  <c r="N46" i="43"/>
  <c r="O46" i="43" s="1"/>
  <c r="M45" i="43"/>
  <c r="L45" i="43"/>
  <c r="K45" i="43"/>
  <c r="J45" i="43"/>
  <c r="I45" i="43"/>
  <c r="H45" i="43"/>
  <c r="G45" i="43"/>
  <c r="F45" i="43"/>
  <c r="E45" i="43"/>
  <c r="D45" i="43"/>
  <c r="N44" i="43"/>
  <c r="O44" i="43" s="1"/>
  <c r="N43" i="43"/>
  <c r="O43" i="43" s="1"/>
  <c r="N42" i="43"/>
  <c r="O42" i="43" s="1"/>
  <c r="N41" i="43"/>
  <c r="O41" i="43" s="1"/>
  <c r="N40" i="43"/>
  <c r="O40" i="43" s="1"/>
  <c r="N39" i="43"/>
  <c r="O39" i="43" s="1"/>
  <c r="N38" i="43"/>
  <c r="O38" i="43" s="1"/>
  <c r="N37" i="43"/>
  <c r="O37" i="43" s="1"/>
  <c r="N36" i="43"/>
  <c r="O36" i="43" s="1"/>
  <c r="N35" i="43"/>
  <c r="O35" i="43" s="1"/>
  <c r="N34" i="43"/>
  <c r="O34" i="43" s="1"/>
  <c r="N33" i="43"/>
  <c r="O33" i="43" s="1"/>
  <c r="N32" i="43"/>
  <c r="O32" i="43" s="1"/>
  <c r="N31" i="43"/>
  <c r="O31" i="43" s="1"/>
  <c r="N30" i="43"/>
  <c r="O30" i="43" s="1"/>
  <c r="N29" i="43"/>
  <c r="O29" i="43" s="1"/>
  <c r="N28" i="43"/>
  <c r="O28" i="43" s="1"/>
  <c r="N27" i="43"/>
  <c r="O27" i="43" s="1"/>
  <c r="N26" i="43"/>
  <c r="O26" i="43" s="1"/>
  <c r="M25" i="43"/>
  <c r="L25" i="43"/>
  <c r="K25" i="43"/>
  <c r="J25" i="43"/>
  <c r="I25" i="43"/>
  <c r="H25" i="43"/>
  <c r="G25" i="43"/>
  <c r="F25" i="43"/>
  <c r="E25" i="43"/>
  <c r="D25" i="43"/>
  <c r="N24" i="43"/>
  <c r="O24" i="43" s="1"/>
  <c r="N23" i="43"/>
  <c r="O23" i="43" s="1"/>
  <c r="N22" i="43"/>
  <c r="O22" i="43" s="1"/>
  <c r="N21" i="43"/>
  <c r="O21" i="43" s="1"/>
  <c r="N20" i="43"/>
  <c r="O20" i="43" s="1"/>
  <c r="N19" i="43"/>
  <c r="O19" i="43" s="1"/>
  <c r="N18" i="43"/>
  <c r="O18" i="43" s="1"/>
  <c r="N17" i="43"/>
  <c r="O17" i="43" s="1"/>
  <c r="N16" i="43"/>
  <c r="O16" i="43" s="1"/>
  <c r="N15" i="43"/>
  <c r="O15" i="43" s="1"/>
  <c r="M14" i="43"/>
  <c r="L14" i="43"/>
  <c r="K14" i="43"/>
  <c r="J14" i="43"/>
  <c r="I14" i="43"/>
  <c r="H14" i="43"/>
  <c r="G14" i="43"/>
  <c r="F14" i="43"/>
  <c r="E14" i="43"/>
  <c r="D14" i="43"/>
  <c r="N13" i="43"/>
  <c r="O13" i="43" s="1"/>
  <c r="N12" i="43"/>
  <c r="O12" i="43" s="1"/>
  <c r="N11" i="43"/>
  <c r="O11" i="43" s="1"/>
  <c r="N10" i="43"/>
  <c r="O10" i="43" s="1"/>
  <c r="N9" i="43"/>
  <c r="O9" i="43" s="1"/>
  <c r="N8" i="43"/>
  <c r="O8" i="43" s="1"/>
  <c r="N7" i="43"/>
  <c r="O7" i="43" s="1"/>
  <c r="N6" i="43"/>
  <c r="O6" i="43"/>
  <c r="M5" i="43"/>
  <c r="L5" i="43"/>
  <c r="K5" i="43"/>
  <c r="J5" i="43"/>
  <c r="I5" i="43"/>
  <c r="H5" i="43"/>
  <c r="G5" i="43"/>
  <c r="F5" i="43"/>
  <c r="E5" i="43"/>
  <c r="D5" i="43"/>
  <c r="N69" i="42"/>
  <c r="O69" i="42" s="1"/>
  <c r="N68" i="42"/>
  <c r="O68" i="42" s="1"/>
  <c r="M67" i="42"/>
  <c r="L67" i="42"/>
  <c r="K67" i="42"/>
  <c r="J67" i="42"/>
  <c r="I67" i="42"/>
  <c r="H67" i="42"/>
  <c r="G67" i="42"/>
  <c r="F67" i="42"/>
  <c r="F70" i="42" s="1"/>
  <c r="E67" i="42"/>
  <c r="D67" i="42"/>
  <c r="N66" i="42"/>
  <c r="O66" i="42" s="1"/>
  <c r="N65" i="42"/>
  <c r="O65" i="42" s="1"/>
  <c r="N64" i="42"/>
  <c r="O64" i="42" s="1"/>
  <c r="N63" i="42"/>
  <c r="O63" i="42" s="1"/>
  <c r="N62" i="42"/>
  <c r="O62" i="42" s="1"/>
  <c r="N61" i="42"/>
  <c r="O61" i="42" s="1"/>
  <c r="N60" i="42"/>
  <c r="O60" i="42" s="1"/>
  <c r="N59" i="42"/>
  <c r="O59" i="42" s="1"/>
  <c r="M58" i="42"/>
  <c r="L58" i="42"/>
  <c r="K58" i="42"/>
  <c r="J58" i="42"/>
  <c r="I58" i="42"/>
  <c r="H58" i="42"/>
  <c r="G58" i="42"/>
  <c r="F58" i="42"/>
  <c r="E58" i="42"/>
  <c r="D58" i="42"/>
  <c r="N57" i="42"/>
  <c r="O57" i="42" s="1"/>
  <c r="N56" i="42"/>
  <c r="O56" i="42" s="1"/>
  <c r="N55" i="42"/>
  <c r="O55" i="42" s="1"/>
  <c r="N54" i="42"/>
  <c r="O54" i="42" s="1"/>
  <c r="N53" i="42"/>
  <c r="O53" i="42" s="1"/>
  <c r="N52" i="42"/>
  <c r="O52" i="42" s="1"/>
  <c r="M51" i="42"/>
  <c r="L51" i="42"/>
  <c r="K51" i="42"/>
  <c r="J51" i="42"/>
  <c r="I51" i="42"/>
  <c r="H51" i="42"/>
  <c r="G51" i="42"/>
  <c r="F51" i="42"/>
  <c r="E51" i="42"/>
  <c r="D51" i="42"/>
  <c r="N50" i="42"/>
  <c r="O50" i="42" s="1"/>
  <c r="N49" i="42"/>
  <c r="O49" i="42" s="1"/>
  <c r="N48" i="42"/>
  <c r="O48" i="42" s="1"/>
  <c r="N47" i="42"/>
  <c r="O47" i="42" s="1"/>
  <c r="N46" i="42"/>
  <c r="O46" i="42" s="1"/>
  <c r="N45" i="42"/>
  <c r="O45" i="42" s="1"/>
  <c r="N44" i="42"/>
  <c r="O44" i="42" s="1"/>
  <c r="N43" i="42"/>
  <c r="O43" i="42" s="1"/>
  <c r="N42" i="42"/>
  <c r="O42" i="42" s="1"/>
  <c r="N41" i="42"/>
  <c r="O41" i="42" s="1"/>
  <c r="M40" i="42"/>
  <c r="L40" i="42"/>
  <c r="K40" i="42"/>
  <c r="J40" i="42"/>
  <c r="I40" i="42"/>
  <c r="H40" i="42"/>
  <c r="G40" i="42"/>
  <c r="F40" i="42"/>
  <c r="E40" i="42"/>
  <c r="D40" i="42"/>
  <c r="N39" i="42"/>
  <c r="O39" i="42" s="1"/>
  <c r="N38" i="42"/>
  <c r="O38" i="42" s="1"/>
  <c r="N37" i="42"/>
  <c r="O37" i="42" s="1"/>
  <c r="N36" i="42"/>
  <c r="O36" i="42" s="1"/>
  <c r="N35" i="42"/>
  <c r="O35" i="42" s="1"/>
  <c r="N34" i="42"/>
  <c r="O34" i="42" s="1"/>
  <c r="N33" i="42"/>
  <c r="O33" i="42" s="1"/>
  <c r="N32" i="42"/>
  <c r="O32" i="42" s="1"/>
  <c r="N31" i="42"/>
  <c r="O31" i="42" s="1"/>
  <c r="N30" i="42"/>
  <c r="O30" i="42" s="1"/>
  <c r="N29" i="42"/>
  <c r="O29" i="42" s="1"/>
  <c r="N28" i="42"/>
  <c r="O28" i="42" s="1"/>
  <c r="N27" i="42"/>
  <c r="O27" i="42" s="1"/>
  <c r="N26" i="42"/>
  <c r="O26" i="42" s="1"/>
  <c r="M25" i="42"/>
  <c r="L25" i="42"/>
  <c r="K25" i="42"/>
  <c r="J25" i="42"/>
  <c r="I25" i="42"/>
  <c r="H25" i="42"/>
  <c r="G25" i="42"/>
  <c r="F25" i="42"/>
  <c r="E25" i="42"/>
  <c r="D25" i="42"/>
  <c r="N24" i="42"/>
  <c r="O24" i="42" s="1"/>
  <c r="N23" i="42"/>
  <c r="O23" i="42" s="1"/>
  <c r="N22" i="42"/>
  <c r="O22" i="42" s="1"/>
  <c r="N21" i="42"/>
  <c r="O21" i="42" s="1"/>
  <c r="N20" i="42"/>
  <c r="O20" i="42" s="1"/>
  <c r="N19" i="42"/>
  <c r="O19" i="42" s="1"/>
  <c r="N18" i="42"/>
  <c r="O18" i="42" s="1"/>
  <c r="N17" i="42"/>
  <c r="O17" i="42" s="1"/>
  <c r="N16" i="42"/>
  <c r="O16" i="42" s="1"/>
  <c r="N15" i="42"/>
  <c r="O15" i="42" s="1"/>
  <c r="M14" i="42"/>
  <c r="L14" i="42"/>
  <c r="K14" i="42"/>
  <c r="J14" i="42"/>
  <c r="I14" i="42"/>
  <c r="H14" i="42"/>
  <c r="G14" i="42"/>
  <c r="F14" i="42"/>
  <c r="E14" i="42"/>
  <c r="D14" i="42"/>
  <c r="N14" i="42" s="1"/>
  <c r="O14" i="42" s="1"/>
  <c r="N13" i="42"/>
  <c r="O13" i="42" s="1"/>
  <c r="N12" i="42"/>
  <c r="O12" i="42" s="1"/>
  <c r="N11" i="42"/>
  <c r="O11" i="42" s="1"/>
  <c r="N10" i="42"/>
  <c r="O10" i="42" s="1"/>
  <c r="N9" i="42"/>
  <c r="O9" i="42" s="1"/>
  <c r="N8" i="42"/>
  <c r="O8" i="42" s="1"/>
  <c r="N7" i="42"/>
  <c r="O7" i="42" s="1"/>
  <c r="N6" i="42"/>
  <c r="O6" i="42" s="1"/>
  <c r="M5" i="42"/>
  <c r="L5" i="42"/>
  <c r="K5" i="42"/>
  <c r="J5" i="42"/>
  <c r="I5" i="42"/>
  <c r="H5" i="42"/>
  <c r="G5" i="42"/>
  <c r="F5" i="42"/>
  <c r="E5" i="42"/>
  <c r="D5" i="42"/>
  <c r="N68" i="41"/>
  <c r="O68" i="41" s="1"/>
  <c r="N67" i="41"/>
  <c r="O67" i="41" s="1"/>
  <c r="M66" i="41"/>
  <c r="L66" i="41"/>
  <c r="K66" i="41"/>
  <c r="J66" i="41"/>
  <c r="I66" i="41"/>
  <c r="H66" i="41"/>
  <c r="G66" i="41"/>
  <c r="F66" i="41"/>
  <c r="E66" i="41"/>
  <c r="D66" i="41"/>
  <c r="N65" i="41"/>
  <c r="O65" i="41" s="1"/>
  <c r="N64" i="41"/>
  <c r="O64" i="41" s="1"/>
  <c r="N63" i="41"/>
  <c r="O63" i="41" s="1"/>
  <c r="N62" i="41"/>
  <c r="O62" i="41" s="1"/>
  <c r="N61" i="41"/>
  <c r="O61" i="41" s="1"/>
  <c r="N60" i="41"/>
  <c r="O60" i="41" s="1"/>
  <c r="N59" i="41"/>
  <c r="O59" i="41" s="1"/>
  <c r="M58" i="41"/>
  <c r="L58" i="41"/>
  <c r="K58" i="41"/>
  <c r="J58" i="41"/>
  <c r="I58" i="41"/>
  <c r="N58" i="41" s="1"/>
  <c r="O58" i="41" s="1"/>
  <c r="H58" i="41"/>
  <c r="G58" i="41"/>
  <c r="F58" i="41"/>
  <c r="E58" i="41"/>
  <c r="D58" i="41"/>
  <c r="N57" i="41"/>
  <c r="O57" i="41" s="1"/>
  <c r="N56" i="41"/>
  <c r="O56" i="41" s="1"/>
  <c r="N55" i="41"/>
  <c r="O55" i="41" s="1"/>
  <c r="N54" i="41"/>
  <c r="O54" i="41" s="1"/>
  <c r="N53" i="41"/>
  <c r="O53" i="41" s="1"/>
  <c r="N52" i="41"/>
  <c r="O52" i="41" s="1"/>
  <c r="M51" i="41"/>
  <c r="L51" i="41"/>
  <c r="K51" i="41"/>
  <c r="J51" i="41"/>
  <c r="I51" i="41"/>
  <c r="H51" i="41"/>
  <c r="N51" i="41" s="1"/>
  <c r="O51" i="41" s="1"/>
  <c r="G51" i="41"/>
  <c r="F51" i="41"/>
  <c r="E51" i="41"/>
  <c r="D51" i="41"/>
  <c r="N50" i="41"/>
  <c r="O50" i="41" s="1"/>
  <c r="N49" i="41"/>
  <c r="O49" i="41" s="1"/>
  <c r="N48" i="41"/>
  <c r="O48" i="41" s="1"/>
  <c r="N47" i="41"/>
  <c r="O47" i="41" s="1"/>
  <c r="N46" i="41"/>
  <c r="O46" i="41" s="1"/>
  <c r="N45" i="41"/>
  <c r="O45" i="41" s="1"/>
  <c r="N44" i="41"/>
  <c r="O44" i="41" s="1"/>
  <c r="N43" i="41"/>
  <c r="O43" i="41" s="1"/>
  <c r="N42" i="41"/>
  <c r="O42" i="41" s="1"/>
  <c r="N41" i="41"/>
  <c r="O41" i="41" s="1"/>
  <c r="M40" i="41"/>
  <c r="L40" i="41"/>
  <c r="K40" i="41"/>
  <c r="J40" i="41"/>
  <c r="I40" i="41"/>
  <c r="H40" i="41"/>
  <c r="G40" i="41"/>
  <c r="G69" i="41" s="1"/>
  <c r="F40" i="41"/>
  <c r="E40" i="41"/>
  <c r="D40" i="41"/>
  <c r="N40" i="41" s="1"/>
  <c r="O40" i="41" s="1"/>
  <c r="N39" i="41"/>
  <c r="O39" i="41" s="1"/>
  <c r="N38" i="41"/>
  <c r="O38" i="41" s="1"/>
  <c r="N37" i="41"/>
  <c r="O37" i="41" s="1"/>
  <c r="N36" i="41"/>
  <c r="O36" i="41" s="1"/>
  <c r="N35" i="41"/>
  <c r="O35" i="41" s="1"/>
  <c r="N34" i="41"/>
  <c r="O34" i="41" s="1"/>
  <c r="N33" i="41"/>
  <c r="O33" i="41" s="1"/>
  <c r="N32" i="41"/>
  <c r="O32" i="41" s="1"/>
  <c r="N31" i="41"/>
  <c r="O31" i="41" s="1"/>
  <c r="N30" i="41"/>
  <c r="O30" i="41" s="1"/>
  <c r="N29" i="41"/>
  <c r="O29" i="41" s="1"/>
  <c r="N28" i="41"/>
  <c r="O28" i="41" s="1"/>
  <c r="N27" i="41"/>
  <c r="O27" i="41" s="1"/>
  <c r="N26" i="41"/>
  <c r="O26" i="41" s="1"/>
  <c r="M25" i="41"/>
  <c r="L25" i="41"/>
  <c r="K25" i="41"/>
  <c r="J25" i="41"/>
  <c r="I25" i="41"/>
  <c r="H25" i="41"/>
  <c r="G25" i="41"/>
  <c r="F25" i="41"/>
  <c r="E25" i="41"/>
  <c r="D25" i="41"/>
  <c r="N24" i="41"/>
  <c r="O24" i="41" s="1"/>
  <c r="N23" i="41"/>
  <c r="O23" i="41" s="1"/>
  <c r="N22" i="41"/>
  <c r="O22" i="41" s="1"/>
  <c r="N21" i="41"/>
  <c r="O21" i="41" s="1"/>
  <c r="N20" i="41"/>
  <c r="O20" i="41" s="1"/>
  <c r="N19" i="41"/>
  <c r="O19" i="41" s="1"/>
  <c r="N18" i="41"/>
  <c r="O18" i="41" s="1"/>
  <c r="N17" i="41"/>
  <c r="O17" i="41" s="1"/>
  <c r="N16" i="41"/>
  <c r="O16" i="41" s="1"/>
  <c r="N15" i="41"/>
  <c r="O15" i="41" s="1"/>
  <c r="M14" i="41"/>
  <c r="L14" i="41"/>
  <c r="K14" i="41"/>
  <c r="J14" i="41"/>
  <c r="I14" i="41"/>
  <c r="H14" i="41"/>
  <c r="G14" i="41"/>
  <c r="F14" i="41"/>
  <c r="E14" i="41"/>
  <c r="D14" i="41"/>
  <c r="N13" i="41"/>
  <c r="O13" i="41" s="1"/>
  <c r="N12" i="41"/>
  <c r="O12" i="41"/>
  <c r="N11" i="41"/>
  <c r="O11" i="41" s="1"/>
  <c r="N10" i="41"/>
  <c r="O10" i="41" s="1"/>
  <c r="N9" i="41"/>
  <c r="O9" i="41" s="1"/>
  <c r="N8" i="41"/>
  <c r="O8" i="41" s="1"/>
  <c r="N7" i="41"/>
  <c r="O7" i="41" s="1"/>
  <c r="N6" i="41"/>
  <c r="O6" i="41"/>
  <c r="M5" i="41"/>
  <c r="L5" i="41"/>
  <c r="K5" i="41"/>
  <c r="K69" i="41" s="1"/>
  <c r="J5" i="41"/>
  <c r="I5" i="41"/>
  <c r="H5" i="41"/>
  <c r="G5" i="41"/>
  <c r="F5" i="41"/>
  <c r="E5" i="41"/>
  <c r="D5" i="41"/>
  <c r="N5" i="41" s="1"/>
  <c r="O5" i="41" s="1"/>
  <c r="N66" i="40"/>
  <c r="O66" i="40" s="1"/>
  <c r="N65" i="40"/>
  <c r="O65" i="40" s="1"/>
  <c r="M64" i="40"/>
  <c r="L64" i="40"/>
  <c r="K64" i="40"/>
  <c r="J64" i="40"/>
  <c r="I64" i="40"/>
  <c r="H64" i="40"/>
  <c r="G64" i="40"/>
  <c r="F64" i="40"/>
  <c r="E64" i="40"/>
  <c r="D64" i="40"/>
  <c r="N63" i="40"/>
  <c r="O63" i="40" s="1"/>
  <c r="N62" i="40"/>
  <c r="O62" i="40" s="1"/>
  <c r="N61" i="40"/>
  <c r="O61" i="40" s="1"/>
  <c r="N60" i="40"/>
  <c r="O60" i="40" s="1"/>
  <c r="N59" i="40"/>
  <c r="O59" i="40" s="1"/>
  <c r="N58" i="40"/>
  <c r="O58" i="40" s="1"/>
  <c r="N57" i="40"/>
  <c r="O57" i="40" s="1"/>
  <c r="N56" i="40"/>
  <c r="O56" i="40" s="1"/>
  <c r="M55" i="40"/>
  <c r="L55" i="40"/>
  <c r="K55" i="40"/>
  <c r="J55" i="40"/>
  <c r="I55" i="40"/>
  <c r="H55" i="40"/>
  <c r="G55" i="40"/>
  <c r="F55" i="40"/>
  <c r="E55" i="40"/>
  <c r="N55" i="40" s="1"/>
  <c r="O55" i="40" s="1"/>
  <c r="D55" i="40"/>
  <c r="D67" i="40" s="1"/>
  <c r="N54" i="40"/>
  <c r="O54" i="40" s="1"/>
  <c r="N53" i="40"/>
  <c r="O53" i="40" s="1"/>
  <c r="N52" i="40"/>
  <c r="O52" i="40" s="1"/>
  <c r="N51" i="40"/>
  <c r="O51" i="40" s="1"/>
  <c r="N50" i="40"/>
  <c r="O50" i="40" s="1"/>
  <c r="M49" i="40"/>
  <c r="L49" i="40"/>
  <c r="K49" i="40"/>
  <c r="J49" i="40"/>
  <c r="I49" i="40"/>
  <c r="H49" i="40"/>
  <c r="G49" i="40"/>
  <c r="F49" i="40"/>
  <c r="E49" i="40"/>
  <c r="D49" i="40"/>
  <c r="N49" i="40" s="1"/>
  <c r="O49" i="40" s="1"/>
  <c r="N48" i="40"/>
  <c r="O48" i="40" s="1"/>
  <c r="N47" i="40"/>
  <c r="O47" i="40" s="1"/>
  <c r="N46" i="40"/>
  <c r="O46" i="40" s="1"/>
  <c r="N45" i="40"/>
  <c r="O45" i="40" s="1"/>
  <c r="N44" i="40"/>
  <c r="O44" i="40" s="1"/>
  <c r="N43" i="40"/>
  <c r="O43" i="40" s="1"/>
  <c r="N42" i="40"/>
  <c r="O42" i="40" s="1"/>
  <c r="N41" i="40"/>
  <c r="O41" i="40" s="1"/>
  <c r="N40" i="40"/>
  <c r="O40" i="40" s="1"/>
  <c r="N39" i="40"/>
  <c r="O39" i="40" s="1"/>
  <c r="M38" i="40"/>
  <c r="L38" i="40"/>
  <c r="K38" i="40"/>
  <c r="J38" i="40"/>
  <c r="I38" i="40"/>
  <c r="H38" i="40"/>
  <c r="G38" i="40"/>
  <c r="F38" i="40"/>
  <c r="E38" i="40"/>
  <c r="D38" i="40"/>
  <c r="N37" i="40"/>
  <c r="O37" i="40" s="1"/>
  <c r="N36" i="40"/>
  <c r="O36" i="40" s="1"/>
  <c r="N35" i="40"/>
  <c r="O35" i="40" s="1"/>
  <c r="N34" i="40"/>
  <c r="O34" i="40" s="1"/>
  <c r="N33" i="40"/>
  <c r="O33" i="40" s="1"/>
  <c r="N32" i="40"/>
  <c r="O32" i="40" s="1"/>
  <c r="N31" i="40"/>
  <c r="O31" i="40" s="1"/>
  <c r="N30" i="40"/>
  <c r="O30" i="40" s="1"/>
  <c r="N29" i="40"/>
  <c r="O29" i="40" s="1"/>
  <c r="N28" i="40"/>
  <c r="O28" i="40" s="1"/>
  <c r="N27" i="40"/>
  <c r="O27" i="40" s="1"/>
  <c r="N26" i="40"/>
  <c r="O26" i="40" s="1"/>
  <c r="M25" i="40"/>
  <c r="L25" i="40"/>
  <c r="K25" i="40"/>
  <c r="J25" i="40"/>
  <c r="I25" i="40"/>
  <c r="H25" i="40"/>
  <c r="N25" i="40" s="1"/>
  <c r="O25" i="40" s="1"/>
  <c r="G25" i="40"/>
  <c r="F25" i="40"/>
  <c r="E25" i="40"/>
  <c r="D25" i="40"/>
  <c r="N24" i="40"/>
  <c r="O24" i="40" s="1"/>
  <c r="N23" i="40"/>
  <c r="O23" i="40" s="1"/>
  <c r="N22" i="40"/>
  <c r="O22" i="40" s="1"/>
  <c r="N21" i="40"/>
  <c r="O21" i="40" s="1"/>
  <c r="N20" i="40"/>
  <c r="O20" i="40" s="1"/>
  <c r="N19" i="40"/>
  <c r="O19" i="40" s="1"/>
  <c r="N18" i="40"/>
  <c r="O18" i="40" s="1"/>
  <c r="N17" i="40"/>
  <c r="O17" i="40" s="1"/>
  <c r="N16" i="40"/>
  <c r="O16" i="40" s="1"/>
  <c r="N15" i="40"/>
  <c r="O15" i="40" s="1"/>
  <c r="M14" i="40"/>
  <c r="L14" i="40"/>
  <c r="K14" i="40"/>
  <c r="J14" i="40"/>
  <c r="I14" i="40"/>
  <c r="H14" i="40"/>
  <c r="H67" i="40" s="1"/>
  <c r="G14" i="40"/>
  <c r="F14" i="40"/>
  <c r="E14" i="40"/>
  <c r="D14" i="40"/>
  <c r="N13" i="40"/>
  <c r="O13" i="40" s="1"/>
  <c r="N12" i="40"/>
  <c r="O12" i="40" s="1"/>
  <c r="N11" i="40"/>
  <c r="O11" i="40" s="1"/>
  <c r="N10" i="40"/>
  <c r="O10" i="40" s="1"/>
  <c r="N9" i="40"/>
  <c r="O9" i="40" s="1"/>
  <c r="N8" i="40"/>
  <c r="O8" i="40" s="1"/>
  <c r="N7" i="40"/>
  <c r="O7" i="40" s="1"/>
  <c r="N6" i="40"/>
  <c r="O6" i="40" s="1"/>
  <c r="M5" i="40"/>
  <c r="L5" i="40"/>
  <c r="K5" i="40"/>
  <c r="J5" i="40"/>
  <c r="I5" i="40"/>
  <c r="H5" i="40"/>
  <c r="G5" i="40"/>
  <c r="G67" i="40" s="1"/>
  <c r="F5" i="40"/>
  <c r="E5" i="40"/>
  <c r="D5" i="40"/>
  <c r="N64" i="39"/>
  <c r="O64" i="39" s="1"/>
  <c r="N63" i="39"/>
  <c r="O63" i="39" s="1"/>
  <c r="M62" i="39"/>
  <c r="L62" i="39"/>
  <c r="K62" i="39"/>
  <c r="N62" i="39" s="1"/>
  <c r="O62" i="39" s="1"/>
  <c r="J62" i="39"/>
  <c r="I62" i="39"/>
  <c r="H62" i="39"/>
  <c r="G62" i="39"/>
  <c r="F62" i="39"/>
  <c r="E62" i="39"/>
  <c r="D62" i="39"/>
  <c r="N61" i="39"/>
  <c r="O61" i="39" s="1"/>
  <c r="N60" i="39"/>
  <c r="O60" i="39" s="1"/>
  <c r="N59" i="39"/>
  <c r="O59" i="39" s="1"/>
  <c r="N58" i="39"/>
  <c r="O58" i="39" s="1"/>
  <c r="N57" i="39"/>
  <c r="O57" i="39" s="1"/>
  <c r="N56" i="39"/>
  <c r="O56" i="39" s="1"/>
  <c r="N55" i="39"/>
  <c r="O55" i="39" s="1"/>
  <c r="N54" i="39"/>
  <c r="O54" i="39" s="1"/>
  <c r="N53" i="39"/>
  <c r="O53" i="39" s="1"/>
  <c r="N52" i="39"/>
  <c r="O52" i="39" s="1"/>
  <c r="N51" i="39"/>
  <c r="O51" i="39" s="1"/>
  <c r="M50" i="39"/>
  <c r="L50" i="39"/>
  <c r="K50" i="39"/>
  <c r="J50" i="39"/>
  <c r="I50" i="39"/>
  <c r="N50" i="39" s="1"/>
  <c r="O50" i="39" s="1"/>
  <c r="H50" i="39"/>
  <c r="G50" i="39"/>
  <c r="F50" i="39"/>
  <c r="E50" i="39"/>
  <c r="D50" i="39"/>
  <c r="N49" i="39"/>
  <c r="O49" i="39" s="1"/>
  <c r="N48" i="39"/>
  <c r="O48" i="39" s="1"/>
  <c r="M47" i="39"/>
  <c r="L47" i="39"/>
  <c r="K47" i="39"/>
  <c r="J47" i="39"/>
  <c r="I47" i="39"/>
  <c r="H47" i="39"/>
  <c r="G47" i="39"/>
  <c r="N47" i="39" s="1"/>
  <c r="O47" i="39" s="1"/>
  <c r="F47" i="39"/>
  <c r="E47" i="39"/>
  <c r="D47" i="39"/>
  <c r="N46" i="39"/>
  <c r="O46" i="39" s="1"/>
  <c r="N45" i="39"/>
  <c r="O45" i="39" s="1"/>
  <c r="N44" i="39"/>
  <c r="O44" i="39" s="1"/>
  <c r="N43" i="39"/>
  <c r="O43" i="39" s="1"/>
  <c r="N42" i="39"/>
  <c r="O42" i="39" s="1"/>
  <c r="N41" i="39"/>
  <c r="O41" i="39" s="1"/>
  <c r="N40" i="39"/>
  <c r="O40" i="39" s="1"/>
  <c r="N39" i="39"/>
  <c r="O39" i="39" s="1"/>
  <c r="N38" i="39"/>
  <c r="O38" i="39" s="1"/>
  <c r="N37" i="39"/>
  <c r="O37" i="39" s="1"/>
  <c r="M36" i="39"/>
  <c r="L36" i="39"/>
  <c r="K36" i="39"/>
  <c r="J36" i="39"/>
  <c r="I36" i="39"/>
  <c r="H36" i="39"/>
  <c r="G36" i="39"/>
  <c r="F36" i="39"/>
  <c r="E36" i="39"/>
  <c r="D36" i="39"/>
  <c r="N35" i="39"/>
  <c r="O35" i="39" s="1"/>
  <c r="N34" i="39"/>
  <c r="O34" i="39" s="1"/>
  <c r="N33" i="39"/>
  <c r="O33" i="39" s="1"/>
  <c r="N32" i="39"/>
  <c r="O32" i="39" s="1"/>
  <c r="N31" i="39"/>
  <c r="O31" i="39"/>
  <c r="N30" i="39"/>
  <c r="O30" i="39" s="1"/>
  <c r="N29" i="39"/>
  <c r="O29" i="39"/>
  <c r="N28" i="39"/>
  <c r="O28" i="39" s="1"/>
  <c r="N27" i="39"/>
  <c r="O27" i="39" s="1"/>
  <c r="N26" i="39"/>
  <c r="O26" i="39" s="1"/>
  <c r="N25" i="39"/>
  <c r="O25" i="39"/>
  <c r="N24" i="39"/>
  <c r="O24" i="39" s="1"/>
  <c r="N23" i="39"/>
  <c r="O23" i="39"/>
  <c r="N22" i="39"/>
  <c r="O22" i="39" s="1"/>
  <c r="N21" i="39"/>
  <c r="O21" i="39" s="1"/>
  <c r="M20" i="39"/>
  <c r="L20" i="39"/>
  <c r="K20" i="39"/>
  <c r="J20" i="39"/>
  <c r="I20" i="39"/>
  <c r="I65" i="39" s="1"/>
  <c r="H20" i="39"/>
  <c r="G20" i="39"/>
  <c r="F20" i="39"/>
  <c r="E20" i="39"/>
  <c r="E65" i="39" s="1"/>
  <c r="D20" i="39"/>
  <c r="N19" i="39"/>
  <c r="O19" i="39" s="1"/>
  <c r="N18" i="39"/>
  <c r="O18" i="39" s="1"/>
  <c r="N17" i="39"/>
  <c r="O17" i="39" s="1"/>
  <c r="N16" i="39"/>
  <c r="O16" i="39" s="1"/>
  <c r="N15" i="39"/>
  <c r="O15" i="39" s="1"/>
  <c r="M14" i="39"/>
  <c r="L14" i="39"/>
  <c r="K14" i="39"/>
  <c r="J14" i="39"/>
  <c r="I14" i="39"/>
  <c r="H14" i="39"/>
  <c r="G14" i="39"/>
  <c r="G65" i="39" s="1"/>
  <c r="F14" i="39"/>
  <c r="E14" i="39"/>
  <c r="D14" i="39"/>
  <c r="N13" i="39"/>
  <c r="O13" i="39" s="1"/>
  <c r="N12" i="39"/>
  <c r="O12" i="39" s="1"/>
  <c r="N11" i="39"/>
  <c r="O11" i="39" s="1"/>
  <c r="N10" i="39"/>
  <c r="O10" i="39" s="1"/>
  <c r="N9" i="39"/>
  <c r="O9" i="39" s="1"/>
  <c r="N8" i="39"/>
  <c r="O8" i="39" s="1"/>
  <c r="N7" i="39"/>
  <c r="O7" i="39" s="1"/>
  <c r="N6" i="39"/>
  <c r="O6" i="39" s="1"/>
  <c r="M5" i="39"/>
  <c r="M65" i="39" s="1"/>
  <c r="L5" i="39"/>
  <c r="K5" i="39"/>
  <c r="K65" i="39" s="1"/>
  <c r="J5" i="39"/>
  <c r="I5" i="39"/>
  <c r="H5" i="39"/>
  <c r="H65" i="39" s="1"/>
  <c r="G5" i="39"/>
  <c r="F5" i="39"/>
  <c r="E5" i="39"/>
  <c r="D5" i="39"/>
  <c r="N66" i="38"/>
  <c r="O66" i="38" s="1"/>
  <c r="N65" i="38"/>
  <c r="O65" i="38" s="1"/>
  <c r="M64" i="38"/>
  <c r="L64" i="38"/>
  <c r="K64" i="38"/>
  <c r="J64" i="38"/>
  <c r="I64" i="38"/>
  <c r="H64" i="38"/>
  <c r="G64" i="38"/>
  <c r="F64" i="38"/>
  <c r="E64" i="38"/>
  <c r="D64" i="38"/>
  <c r="N64" i="38" s="1"/>
  <c r="O64" i="38" s="1"/>
  <c r="N63" i="38"/>
  <c r="O63" i="38" s="1"/>
  <c r="N62" i="38"/>
  <c r="O62" i="38" s="1"/>
  <c r="N61" i="38"/>
  <c r="O61" i="38" s="1"/>
  <c r="N60" i="38"/>
  <c r="O60" i="38" s="1"/>
  <c r="N59" i="38"/>
  <c r="O59" i="38"/>
  <c r="N58" i="38"/>
  <c r="O58" i="38" s="1"/>
  <c r="N57" i="38"/>
  <c r="O57" i="38" s="1"/>
  <c r="N56" i="38"/>
  <c r="O56" i="38" s="1"/>
  <c r="M55" i="38"/>
  <c r="L55" i="38"/>
  <c r="K55" i="38"/>
  <c r="J55" i="38"/>
  <c r="I55" i="38"/>
  <c r="H55" i="38"/>
  <c r="G55" i="38"/>
  <c r="F55" i="38"/>
  <c r="E55" i="38"/>
  <c r="N55" i="38" s="1"/>
  <c r="O55" i="38" s="1"/>
  <c r="D55" i="38"/>
  <c r="N54" i="38"/>
  <c r="O54" i="38" s="1"/>
  <c r="N53" i="38"/>
  <c r="O53" i="38"/>
  <c r="N52" i="38"/>
  <c r="O52" i="38" s="1"/>
  <c r="N51" i="38"/>
  <c r="O51" i="38" s="1"/>
  <c r="N50" i="38"/>
  <c r="O50" i="38" s="1"/>
  <c r="M49" i="38"/>
  <c r="L49" i="38"/>
  <c r="K49" i="38"/>
  <c r="J49" i="38"/>
  <c r="I49" i="38"/>
  <c r="H49" i="38"/>
  <c r="G49" i="38"/>
  <c r="F49" i="38"/>
  <c r="E49" i="38"/>
  <c r="D49" i="38"/>
  <c r="N49" i="38"/>
  <c r="O49" i="38" s="1"/>
  <c r="N48" i="38"/>
  <c r="O48" i="38" s="1"/>
  <c r="N47" i="38"/>
  <c r="O47" i="38" s="1"/>
  <c r="N46" i="38"/>
  <c r="O46" i="38" s="1"/>
  <c r="N45" i="38"/>
  <c r="O45" i="38" s="1"/>
  <c r="N44" i="38"/>
  <c r="O44" i="38" s="1"/>
  <c r="N43" i="38"/>
  <c r="O43" i="38" s="1"/>
  <c r="N42" i="38"/>
  <c r="O42" i="38"/>
  <c r="N41" i="38"/>
  <c r="O41" i="38" s="1"/>
  <c r="N40" i="38"/>
  <c r="O40" i="38" s="1"/>
  <c r="N39" i="38"/>
  <c r="O39" i="38" s="1"/>
  <c r="M38" i="38"/>
  <c r="L38" i="38"/>
  <c r="K38" i="38"/>
  <c r="J38" i="38"/>
  <c r="I38" i="38"/>
  <c r="H38" i="38"/>
  <c r="G38" i="38"/>
  <c r="F38" i="38"/>
  <c r="N38" i="38" s="1"/>
  <c r="O38" i="38" s="1"/>
  <c r="E38" i="38"/>
  <c r="E67" i="38" s="1"/>
  <c r="D38" i="38"/>
  <c r="N37" i="38"/>
  <c r="O37" i="38" s="1"/>
  <c r="N36" i="38"/>
  <c r="O36" i="38" s="1"/>
  <c r="N35" i="38"/>
  <c r="O35" i="38" s="1"/>
  <c r="N34" i="38"/>
  <c r="O34" i="38" s="1"/>
  <c r="N33" i="38"/>
  <c r="O33" i="38"/>
  <c r="N32" i="38"/>
  <c r="O32" i="38" s="1"/>
  <c r="N31" i="38"/>
  <c r="O31" i="38" s="1"/>
  <c r="N30" i="38"/>
  <c r="O30" i="38" s="1"/>
  <c r="N29" i="38"/>
  <c r="O29" i="38" s="1"/>
  <c r="N28" i="38"/>
  <c r="O28" i="38" s="1"/>
  <c r="N27" i="38"/>
  <c r="O27" i="38" s="1"/>
  <c r="N26" i="38"/>
  <c r="O26" i="38" s="1"/>
  <c r="M25" i="38"/>
  <c r="L25" i="38"/>
  <c r="K25" i="38"/>
  <c r="J25" i="38"/>
  <c r="I25" i="38"/>
  <c r="H25" i="38"/>
  <c r="G25" i="38"/>
  <c r="F25" i="38"/>
  <c r="E25" i="38"/>
  <c r="D25" i="38"/>
  <c r="N24" i="38"/>
  <c r="O24" i="38" s="1"/>
  <c r="N23" i="38"/>
  <c r="O23" i="38" s="1"/>
  <c r="N22" i="38"/>
  <c r="O22" i="38" s="1"/>
  <c r="N21" i="38"/>
  <c r="O21" i="38" s="1"/>
  <c r="N20" i="38"/>
  <c r="O20" i="38" s="1"/>
  <c r="N19" i="38"/>
  <c r="O19" i="38" s="1"/>
  <c r="N18" i="38"/>
  <c r="O18" i="38" s="1"/>
  <c r="N17" i="38"/>
  <c r="O17" i="38" s="1"/>
  <c r="N16" i="38"/>
  <c r="O16" i="38" s="1"/>
  <c r="N15" i="38"/>
  <c r="O15" i="38" s="1"/>
  <c r="M14" i="38"/>
  <c r="L14" i="38"/>
  <c r="K14" i="38"/>
  <c r="J14" i="38"/>
  <c r="N14" i="38" s="1"/>
  <c r="O14" i="38" s="1"/>
  <c r="I14" i="38"/>
  <c r="H14" i="38"/>
  <c r="G14" i="38"/>
  <c r="F14" i="38"/>
  <c r="E14" i="38"/>
  <c r="D14" i="38"/>
  <c r="N13" i="38"/>
  <c r="O13" i="38" s="1"/>
  <c r="N12" i="38"/>
  <c r="O12" i="38" s="1"/>
  <c r="N11" i="38"/>
  <c r="O11" i="38" s="1"/>
  <c r="N10" i="38"/>
  <c r="O10" i="38" s="1"/>
  <c r="N9" i="38"/>
  <c r="O9" i="38" s="1"/>
  <c r="N8" i="38"/>
  <c r="O8" i="38" s="1"/>
  <c r="N7" i="38"/>
  <c r="O7" i="38" s="1"/>
  <c r="N6" i="38"/>
  <c r="O6" i="38" s="1"/>
  <c r="M5" i="38"/>
  <c r="M67" i="38" s="1"/>
  <c r="L5" i="38"/>
  <c r="K5" i="38"/>
  <c r="J5" i="38"/>
  <c r="I5" i="38"/>
  <c r="H5" i="38"/>
  <c r="H67" i="38" s="1"/>
  <c r="G5" i="38"/>
  <c r="G67" i="38" s="1"/>
  <c r="F5" i="38"/>
  <c r="E5" i="38"/>
  <c r="D5" i="38"/>
  <c r="N64" i="37"/>
  <c r="O64" i="37" s="1"/>
  <c r="M63" i="37"/>
  <c r="L63" i="37"/>
  <c r="K63" i="37"/>
  <c r="J63" i="37"/>
  <c r="I63" i="37"/>
  <c r="H63" i="37"/>
  <c r="G63" i="37"/>
  <c r="F63" i="37"/>
  <c r="E63" i="37"/>
  <c r="N63" i="37" s="1"/>
  <c r="O63" i="37" s="1"/>
  <c r="D63" i="37"/>
  <c r="N62" i="37"/>
  <c r="O62" i="37" s="1"/>
  <c r="N61" i="37"/>
  <c r="O61" i="37" s="1"/>
  <c r="N60" i="37"/>
  <c r="O60" i="37" s="1"/>
  <c r="N59" i="37"/>
  <c r="O59" i="37" s="1"/>
  <c r="N58" i="37"/>
  <c r="O58" i="37" s="1"/>
  <c r="N57" i="37"/>
  <c r="O57" i="37" s="1"/>
  <c r="N56" i="37"/>
  <c r="O56" i="37" s="1"/>
  <c r="N55" i="37"/>
  <c r="O55" i="37" s="1"/>
  <c r="M54" i="37"/>
  <c r="L54" i="37"/>
  <c r="K54" i="37"/>
  <c r="J54" i="37"/>
  <c r="I54" i="37"/>
  <c r="H54" i="37"/>
  <c r="G54" i="37"/>
  <c r="F54" i="37"/>
  <c r="E54" i="37"/>
  <c r="D54" i="37"/>
  <c r="N53" i="37"/>
  <c r="O53" i="37" s="1"/>
  <c r="N52" i="37"/>
  <c r="O52" i="37" s="1"/>
  <c r="N51" i="37"/>
  <c r="O51" i="37" s="1"/>
  <c r="N50" i="37"/>
  <c r="O50" i="37" s="1"/>
  <c r="N49" i="37"/>
  <c r="O49" i="37" s="1"/>
  <c r="M48" i="37"/>
  <c r="L48" i="37"/>
  <c r="K48" i="37"/>
  <c r="J48" i="37"/>
  <c r="I48" i="37"/>
  <c r="H48" i="37"/>
  <c r="G48" i="37"/>
  <c r="F48" i="37"/>
  <c r="E48" i="37"/>
  <c r="D48" i="37"/>
  <c r="N47" i="37"/>
  <c r="O47" i="37" s="1"/>
  <c r="N46" i="37"/>
  <c r="O46" i="37" s="1"/>
  <c r="N45" i="37"/>
  <c r="O45" i="37" s="1"/>
  <c r="N44" i="37"/>
  <c r="O44" i="37" s="1"/>
  <c r="N43" i="37"/>
  <c r="O43" i="37" s="1"/>
  <c r="N42" i="37"/>
  <c r="O42" i="37" s="1"/>
  <c r="N41" i="37"/>
  <c r="O41" i="37" s="1"/>
  <c r="N40" i="37"/>
  <c r="O40" i="37" s="1"/>
  <c r="N39" i="37"/>
  <c r="O39" i="37" s="1"/>
  <c r="M38" i="37"/>
  <c r="L38" i="37"/>
  <c r="K38" i="37"/>
  <c r="J38" i="37"/>
  <c r="I38" i="37"/>
  <c r="H38" i="37"/>
  <c r="G38" i="37"/>
  <c r="F38" i="37"/>
  <c r="E38" i="37"/>
  <c r="N38" i="37" s="1"/>
  <c r="O38" i="37" s="1"/>
  <c r="D38" i="37"/>
  <c r="N37" i="37"/>
  <c r="O37" i="37" s="1"/>
  <c r="N36" i="37"/>
  <c r="O36" i="37" s="1"/>
  <c r="N35" i="37"/>
  <c r="O35" i="37" s="1"/>
  <c r="N34" i="37"/>
  <c r="O34" i="37" s="1"/>
  <c r="N33" i="37"/>
  <c r="O33" i="37" s="1"/>
  <c r="N32" i="37"/>
  <c r="O32" i="37" s="1"/>
  <c r="N31" i="37"/>
  <c r="O31" i="37" s="1"/>
  <c r="N30" i="37"/>
  <c r="O30" i="37" s="1"/>
  <c r="N29" i="37"/>
  <c r="O29" i="37" s="1"/>
  <c r="N28" i="37"/>
  <c r="O28" i="37" s="1"/>
  <c r="N27" i="37"/>
  <c r="O27" i="37" s="1"/>
  <c r="N26" i="37"/>
  <c r="O26" i="37" s="1"/>
  <c r="M25" i="37"/>
  <c r="L25" i="37"/>
  <c r="K25" i="37"/>
  <c r="J25" i="37"/>
  <c r="I25" i="37"/>
  <c r="H25" i="37"/>
  <c r="G25" i="37"/>
  <c r="G65" i="37" s="1"/>
  <c r="F25" i="37"/>
  <c r="E25" i="37"/>
  <c r="D25" i="37"/>
  <c r="N24" i="37"/>
  <c r="O24" i="37" s="1"/>
  <c r="N23" i="37"/>
  <c r="O23" i="37"/>
  <c r="N22" i="37"/>
  <c r="O22" i="37"/>
  <c r="N21" i="37"/>
  <c r="O21" i="37" s="1"/>
  <c r="N20" i="37"/>
  <c r="O20" i="37" s="1"/>
  <c r="N19" i="37"/>
  <c r="O19" i="37" s="1"/>
  <c r="N18" i="37"/>
  <c r="O18" i="37" s="1"/>
  <c r="N17" i="37"/>
  <c r="O17" i="37" s="1"/>
  <c r="N16" i="37"/>
  <c r="O16" i="37" s="1"/>
  <c r="N15" i="37"/>
  <c r="O15" i="37" s="1"/>
  <c r="M14" i="37"/>
  <c r="L14" i="37"/>
  <c r="K14" i="37"/>
  <c r="J14" i="37"/>
  <c r="I14" i="37"/>
  <c r="H14" i="37"/>
  <c r="G14" i="37"/>
  <c r="F14" i="37"/>
  <c r="E14" i="37"/>
  <c r="N14" i="37" s="1"/>
  <c r="O14" i="37" s="1"/>
  <c r="D14" i="37"/>
  <c r="N13" i="37"/>
  <c r="O13" i="37" s="1"/>
  <c r="N12" i="37"/>
  <c r="O12" i="37" s="1"/>
  <c r="N11" i="37"/>
  <c r="O11" i="37" s="1"/>
  <c r="N10" i="37"/>
  <c r="O10" i="37" s="1"/>
  <c r="N9" i="37"/>
  <c r="O9" i="37" s="1"/>
  <c r="N8" i="37"/>
  <c r="O8" i="37" s="1"/>
  <c r="N7" i="37"/>
  <c r="O7" i="37" s="1"/>
  <c r="N6" i="37"/>
  <c r="O6" i="37" s="1"/>
  <c r="M5" i="37"/>
  <c r="L5" i="37"/>
  <c r="K5" i="37"/>
  <c r="J5" i="37"/>
  <c r="J65" i="37" s="1"/>
  <c r="I5" i="37"/>
  <c r="H5" i="37"/>
  <c r="G5" i="37"/>
  <c r="F5" i="37"/>
  <c r="F65" i="37"/>
  <c r="E5" i="37"/>
  <c r="D5" i="37"/>
  <c r="N61" i="36"/>
  <c r="O61" i="36" s="1"/>
  <c r="M60" i="36"/>
  <c r="L60" i="36"/>
  <c r="K60" i="36"/>
  <c r="J60" i="36"/>
  <c r="I60" i="36"/>
  <c r="H60" i="36"/>
  <c r="G60" i="36"/>
  <c r="F60" i="36"/>
  <c r="E60" i="36"/>
  <c r="D60" i="36"/>
  <c r="N59" i="36"/>
  <c r="O59" i="36" s="1"/>
  <c r="N58" i="36"/>
  <c r="O58" i="36" s="1"/>
  <c r="N57" i="36"/>
  <c r="O57" i="36" s="1"/>
  <c r="N56" i="36"/>
  <c r="O56" i="36" s="1"/>
  <c r="N55" i="36"/>
  <c r="O55" i="36" s="1"/>
  <c r="N54" i="36"/>
  <c r="O54" i="36" s="1"/>
  <c r="N53" i="36"/>
  <c r="O53" i="36" s="1"/>
  <c r="N52" i="36"/>
  <c r="O52" i="36" s="1"/>
  <c r="M51" i="36"/>
  <c r="L51" i="36"/>
  <c r="K51" i="36"/>
  <c r="J51" i="36"/>
  <c r="I51" i="36"/>
  <c r="H51" i="36"/>
  <c r="G51" i="36"/>
  <c r="F51" i="36"/>
  <c r="E51" i="36"/>
  <c r="N51" i="36" s="1"/>
  <c r="O51" i="36" s="1"/>
  <c r="D51" i="36"/>
  <c r="N50" i="36"/>
  <c r="O50" i="36" s="1"/>
  <c r="N49" i="36"/>
  <c r="O49" i="36" s="1"/>
  <c r="N48" i="36"/>
  <c r="O48" i="36" s="1"/>
  <c r="N47" i="36"/>
  <c r="O47" i="36" s="1"/>
  <c r="N46" i="36"/>
  <c r="O46" i="36" s="1"/>
  <c r="M45" i="36"/>
  <c r="L45" i="36"/>
  <c r="K45" i="36"/>
  <c r="J45" i="36"/>
  <c r="I45" i="36"/>
  <c r="H45" i="36"/>
  <c r="G45" i="36"/>
  <c r="F45" i="36"/>
  <c r="F62" i="36" s="1"/>
  <c r="E45" i="36"/>
  <c r="D45" i="36"/>
  <c r="N45" i="36" s="1"/>
  <c r="O45" i="36" s="1"/>
  <c r="N44" i="36"/>
  <c r="O44" i="36" s="1"/>
  <c r="N43" i="36"/>
  <c r="O43" i="36" s="1"/>
  <c r="N42" i="36"/>
  <c r="O42" i="36" s="1"/>
  <c r="N41" i="36"/>
  <c r="O41" i="36" s="1"/>
  <c r="N40" i="36"/>
  <c r="O40" i="36" s="1"/>
  <c r="N39" i="36"/>
  <c r="O39" i="36" s="1"/>
  <c r="N38" i="36"/>
  <c r="O38" i="36" s="1"/>
  <c r="N37" i="36"/>
  <c r="O37" i="36" s="1"/>
  <c r="N36" i="36"/>
  <c r="O36" i="36" s="1"/>
  <c r="M35" i="36"/>
  <c r="L35" i="36"/>
  <c r="K35" i="36"/>
  <c r="J35" i="36"/>
  <c r="I35" i="36"/>
  <c r="H35" i="36"/>
  <c r="G35" i="36"/>
  <c r="F35" i="36"/>
  <c r="E35" i="36"/>
  <c r="E62" i="36" s="1"/>
  <c r="D35" i="36"/>
  <c r="N35" i="36" s="1"/>
  <c r="O35" i="36" s="1"/>
  <c r="N34" i="36"/>
  <c r="O34" i="36" s="1"/>
  <c r="N33" i="36"/>
  <c r="O33" i="36" s="1"/>
  <c r="N32" i="36"/>
  <c r="O32" i="36" s="1"/>
  <c r="N31" i="36"/>
  <c r="O31" i="36" s="1"/>
  <c r="N30" i="36"/>
  <c r="O30" i="36" s="1"/>
  <c r="N29" i="36"/>
  <c r="O29" i="36" s="1"/>
  <c r="N28" i="36"/>
  <c r="O28" i="36" s="1"/>
  <c r="N27" i="36"/>
  <c r="O27" i="36" s="1"/>
  <c r="N26" i="36"/>
  <c r="O26" i="36" s="1"/>
  <c r="M25" i="36"/>
  <c r="L25" i="36"/>
  <c r="K25" i="36"/>
  <c r="J25" i="36"/>
  <c r="I25" i="36"/>
  <c r="H25" i="36"/>
  <c r="G25" i="36"/>
  <c r="F25" i="36"/>
  <c r="E25" i="36"/>
  <c r="D25" i="36"/>
  <c r="N25" i="36" s="1"/>
  <c r="O25" i="36" s="1"/>
  <c r="N24" i="36"/>
  <c r="O24" i="36" s="1"/>
  <c r="N23" i="36"/>
  <c r="O23" i="36" s="1"/>
  <c r="N22" i="36"/>
  <c r="O22" i="36" s="1"/>
  <c r="N21" i="36"/>
  <c r="O21" i="36" s="1"/>
  <c r="N20" i="36"/>
  <c r="O20" i="36" s="1"/>
  <c r="N19" i="36"/>
  <c r="O19" i="36" s="1"/>
  <c r="N18" i="36"/>
  <c r="O18" i="36" s="1"/>
  <c r="N17" i="36"/>
  <c r="O17" i="36" s="1"/>
  <c r="N16" i="36"/>
  <c r="O16" i="36" s="1"/>
  <c r="N15" i="36"/>
  <c r="O15" i="36" s="1"/>
  <c r="M14" i="36"/>
  <c r="L14" i="36"/>
  <c r="K14" i="36"/>
  <c r="J14" i="36"/>
  <c r="I14" i="36"/>
  <c r="H14" i="36"/>
  <c r="G14" i="36"/>
  <c r="F14" i="36"/>
  <c r="E14" i="36"/>
  <c r="D14" i="36"/>
  <c r="N14" i="36" s="1"/>
  <c r="O14" i="36" s="1"/>
  <c r="N13" i="36"/>
  <c r="O13" i="36" s="1"/>
  <c r="N12" i="36"/>
  <c r="O12" i="36" s="1"/>
  <c r="N11" i="36"/>
  <c r="O11" i="36" s="1"/>
  <c r="N10" i="36"/>
  <c r="O10" i="36" s="1"/>
  <c r="N9" i="36"/>
  <c r="O9" i="36" s="1"/>
  <c r="N8" i="36"/>
  <c r="O8" i="36" s="1"/>
  <c r="N7" i="36"/>
  <c r="O7" i="36" s="1"/>
  <c r="N6" i="36"/>
  <c r="O6" i="36" s="1"/>
  <c r="M5" i="36"/>
  <c r="L5" i="36"/>
  <c r="K5" i="36"/>
  <c r="J5" i="36"/>
  <c r="I5" i="36"/>
  <c r="H5" i="36"/>
  <c r="G5" i="36"/>
  <c r="G62" i="36" s="1"/>
  <c r="F5" i="36"/>
  <c r="E5" i="36"/>
  <c r="D5" i="36"/>
  <c r="N61" i="35"/>
  <c r="O61" i="35" s="1"/>
  <c r="M60" i="35"/>
  <c r="L60" i="35"/>
  <c r="N60" i="35" s="1"/>
  <c r="O60" i="35" s="1"/>
  <c r="K60" i="35"/>
  <c r="J60" i="35"/>
  <c r="I60" i="35"/>
  <c r="H60" i="35"/>
  <c r="G60" i="35"/>
  <c r="F60" i="35"/>
  <c r="E60" i="35"/>
  <c r="D60" i="35"/>
  <c r="N59" i="35"/>
  <c r="O59" i="35" s="1"/>
  <c r="N58" i="35"/>
  <c r="O58" i="35" s="1"/>
  <c r="N57" i="35"/>
  <c r="O57" i="35" s="1"/>
  <c r="N56" i="35"/>
  <c r="O56" i="35" s="1"/>
  <c r="N55" i="35"/>
  <c r="O55" i="35" s="1"/>
  <c r="N54" i="35"/>
  <c r="O54" i="35" s="1"/>
  <c r="N53" i="35"/>
  <c r="O53" i="35" s="1"/>
  <c r="N52" i="35"/>
  <c r="O52" i="35" s="1"/>
  <c r="M51" i="35"/>
  <c r="L51" i="35"/>
  <c r="K51" i="35"/>
  <c r="J51" i="35"/>
  <c r="I51" i="35"/>
  <c r="H51" i="35"/>
  <c r="G51" i="35"/>
  <c r="F51" i="35"/>
  <c r="E51" i="35"/>
  <c r="D51" i="35"/>
  <c r="N51" i="35" s="1"/>
  <c r="O51" i="35" s="1"/>
  <c r="N50" i="35"/>
  <c r="O50" i="35" s="1"/>
  <c r="N49" i="35"/>
  <c r="O49" i="35" s="1"/>
  <c r="N48" i="35"/>
  <c r="O48" i="35" s="1"/>
  <c r="N47" i="35"/>
  <c r="O47" i="35" s="1"/>
  <c r="N46" i="35"/>
  <c r="O46" i="35" s="1"/>
  <c r="M45" i="35"/>
  <c r="L45" i="35"/>
  <c r="K45" i="35"/>
  <c r="J45" i="35"/>
  <c r="I45" i="35"/>
  <c r="H45" i="35"/>
  <c r="G45" i="35"/>
  <c r="F45" i="35"/>
  <c r="E45" i="35"/>
  <c r="D45" i="35"/>
  <c r="N45" i="35" s="1"/>
  <c r="O45" i="35" s="1"/>
  <c r="N44" i="35"/>
  <c r="O44" i="35" s="1"/>
  <c r="N43" i="35"/>
  <c r="O43" i="35" s="1"/>
  <c r="N42" i="35"/>
  <c r="O42" i="35" s="1"/>
  <c r="N41" i="35"/>
  <c r="O41" i="35" s="1"/>
  <c r="N40" i="35"/>
  <c r="O40" i="35" s="1"/>
  <c r="N39" i="35"/>
  <c r="O39" i="35" s="1"/>
  <c r="N38" i="35"/>
  <c r="O38" i="35" s="1"/>
  <c r="N37" i="35"/>
  <c r="O37" i="35" s="1"/>
  <c r="N36" i="35"/>
  <c r="O36" i="35" s="1"/>
  <c r="M35" i="35"/>
  <c r="L35" i="35"/>
  <c r="K35" i="35"/>
  <c r="J35" i="35"/>
  <c r="I35" i="35"/>
  <c r="H35" i="35"/>
  <c r="G35" i="35"/>
  <c r="F35" i="35"/>
  <c r="F62" i="35" s="1"/>
  <c r="E35" i="35"/>
  <c r="D35" i="35"/>
  <c r="N35" i="35" s="1"/>
  <c r="O35" i="35" s="1"/>
  <c r="N34" i="35"/>
  <c r="O34" i="35"/>
  <c r="N33" i="35"/>
  <c r="O33" i="35" s="1"/>
  <c r="N32" i="35"/>
  <c r="O32" i="35" s="1"/>
  <c r="N31" i="35"/>
  <c r="O31" i="35"/>
  <c r="N30" i="35"/>
  <c r="O30" i="35" s="1"/>
  <c r="N29" i="35"/>
  <c r="O29" i="35"/>
  <c r="N28" i="35"/>
  <c r="O28" i="35"/>
  <c r="N27" i="35"/>
  <c r="O27" i="35" s="1"/>
  <c r="N26" i="35"/>
  <c r="O26" i="35" s="1"/>
  <c r="M25" i="35"/>
  <c r="L25" i="35"/>
  <c r="K25" i="35"/>
  <c r="J25" i="35"/>
  <c r="I25" i="35"/>
  <c r="H25" i="35"/>
  <c r="G25" i="35"/>
  <c r="F25" i="35"/>
  <c r="E25" i="35"/>
  <c r="D25" i="35"/>
  <c r="N24" i="35"/>
  <c r="O24" i="35" s="1"/>
  <c r="N23" i="35"/>
  <c r="O23" i="35" s="1"/>
  <c r="N22" i="35"/>
  <c r="O22" i="35" s="1"/>
  <c r="N21" i="35"/>
  <c r="O21" i="35" s="1"/>
  <c r="N20" i="35"/>
  <c r="O20" i="35" s="1"/>
  <c r="N19" i="35"/>
  <c r="O19" i="35" s="1"/>
  <c r="N18" i="35"/>
  <c r="O18" i="35" s="1"/>
  <c r="N17" i="35"/>
  <c r="O17" i="35" s="1"/>
  <c r="N16" i="35"/>
  <c r="O16" i="35" s="1"/>
  <c r="N15" i="35"/>
  <c r="O15" i="35" s="1"/>
  <c r="M14" i="35"/>
  <c r="L14" i="35"/>
  <c r="K14" i="35"/>
  <c r="J14" i="35"/>
  <c r="J62" i="35" s="1"/>
  <c r="I14" i="35"/>
  <c r="H14" i="35"/>
  <c r="G14" i="35"/>
  <c r="F14" i="35"/>
  <c r="E14" i="35"/>
  <c r="N14" i="35" s="1"/>
  <c r="O14" i="35" s="1"/>
  <c r="D14" i="35"/>
  <c r="N13" i="35"/>
  <c r="O13" i="35" s="1"/>
  <c r="N12" i="35"/>
  <c r="O12" i="35" s="1"/>
  <c r="N11" i="35"/>
  <c r="O11" i="35"/>
  <c r="N10" i="35"/>
  <c r="O10" i="35" s="1"/>
  <c r="N9" i="35"/>
  <c r="O9" i="35" s="1"/>
  <c r="N8" i="35"/>
  <c r="O8" i="35" s="1"/>
  <c r="N7" i="35"/>
  <c r="O7" i="35" s="1"/>
  <c r="N6" i="35"/>
  <c r="O6" i="35" s="1"/>
  <c r="M5" i="35"/>
  <c r="M62" i="35" s="1"/>
  <c r="L5" i="35"/>
  <c r="K5" i="35"/>
  <c r="K62" i="35" s="1"/>
  <c r="J5" i="35"/>
  <c r="I5" i="35"/>
  <c r="I62" i="35" s="1"/>
  <c r="H5" i="35"/>
  <c r="H62" i="35" s="1"/>
  <c r="G5" i="35"/>
  <c r="G62" i="35" s="1"/>
  <c r="F5" i="35"/>
  <c r="E5" i="35"/>
  <c r="N5" i="35" s="1"/>
  <c r="O5" i="35" s="1"/>
  <c r="D5" i="35"/>
  <c r="N38" i="33"/>
  <c r="O38" i="33" s="1"/>
  <c r="N39" i="33"/>
  <c r="O39" i="33" s="1"/>
  <c r="N40" i="33"/>
  <c r="O40" i="33" s="1"/>
  <c r="N41" i="33"/>
  <c r="O41" i="33" s="1"/>
  <c r="N42" i="33"/>
  <c r="O42" i="33" s="1"/>
  <c r="N43" i="33"/>
  <c r="O43" i="33" s="1"/>
  <c r="N44" i="33"/>
  <c r="O44" i="33" s="1"/>
  <c r="N45" i="33"/>
  <c r="O45" i="33" s="1"/>
  <c r="N46" i="33"/>
  <c r="O46" i="33" s="1"/>
  <c r="N26" i="33"/>
  <c r="O26" i="33" s="1"/>
  <c r="N27" i="33"/>
  <c r="O27" i="33" s="1"/>
  <c r="N28" i="33"/>
  <c r="O28" i="33" s="1"/>
  <c r="N29" i="33"/>
  <c r="O29" i="33" s="1"/>
  <c r="N30" i="33"/>
  <c r="O30" i="33" s="1"/>
  <c r="N31" i="33"/>
  <c r="O31" i="33" s="1"/>
  <c r="N32" i="33"/>
  <c r="O32" i="33" s="1"/>
  <c r="N33" i="33"/>
  <c r="O33" i="33" s="1"/>
  <c r="N34" i="33"/>
  <c r="O34" i="33" s="1"/>
  <c r="N35" i="33"/>
  <c r="O35" i="33" s="1"/>
  <c r="N36" i="33"/>
  <c r="O36" i="33" s="1"/>
  <c r="E37" i="33"/>
  <c r="F37" i="33"/>
  <c r="G37" i="33"/>
  <c r="N37" i="33" s="1"/>
  <c r="O37" i="33" s="1"/>
  <c r="H37" i="33"/>
  <c r="I37" i="33"/>
  <c r="J37" i="33"/>
  <c r="K37" i="33"/>
  <c r="L37" i="33"/>
  <c r="M37" i="33"/>
  <c r="D37" i="33"/>
  <c r="E25" i="33"/>
  <c r="E65" i="33" s="1"/>
  <c r="F25" i="33"/>
  <c r="G25" i="33"/>
  <c r="H25" i="33"/>
  <c r="I25" i="33"/>
  <c r="J25" i="33"/>
  <c r="K25" i="33"/>
  <c r="L25" i="33"/>
  <c r="M25" i="33"/>
  <c r="D25" i="33"/>
  <c r="E14" i="33"/>
  <c r="F14" i="33"/>
  <c r="G14" i="33"/>
  <c r="H14" i="33"/>
  <c r="I14" i="33"/>
  <c r="J14" i="33"/>
  <c r="K14" i="33"/>
  <c r="L14" i="33"/>
  <c r="L65" i="33" s="1"/>
  <c r="M14" i="33"/>
  <c r="D14" i="33"/>
  <c r="N14" i="33" s="1"/>
  <c r="O14" i="33" s="1"/>
  <c r="E5" i="33"/>
  <c r="F5" i="33"/>
  <c r="G5" i="33"/>
  <c r="H5" i="33"/>
  <c r="I5" i="33"/>
  <c r="J5" i="33"/>
  <c r="K5" i="33"/>
  <c r="K65" i="33" s="1"/>
  <c r="L5" i="33"/>
  <c r="M5" i="33"/>
  <c r="D5" i="33"/>
  <c r="N5" i="33"/>
  <c r="O5" i="33" s="1"/>
  <c r="E63" i="33"/>
  <c r="F63" i="33"/>
  <c r="N63" i="33" s="1"/>
  <c r="O63" i="33" s="1"/>
  <c r="G63" i="33"/>
  <c r="H63" i="33"/>
  <c r="I63" i="33"/>
  <c r="J63" i="33"/>
  <c r="K63" i="33"/>
  <c r="L63" i="33"/>
  <c r="M63" i="33"/>
  <c r="D63" i="33"/>
  <c r="N64" i="33"/>
  <c r="O64" i="33" s="1"/>
  <c r="N56" i="33"/>
  <c r="O56" i="33" s="1"/>
  <c r="N57" i="33"/>
  <c r="O57" i="33" s="1"/>
  <c r="N58" i="33"/>
  <c r="O58" i="33" s="1"/>
  <c r="N59" i="33"/>
  <c r="N60" i="33"/>
  <c r="O60" i="33" s="1"/>
  <c r="N61" i="33"/>
  <c r="O61" i="33" s="1"/>
  <c r="N62" i="33"/>
  <c r="O62" i="33" s="1"/>
  <c r="N55" i="33"/>
  <c r="O55" i="33" s="1"/>
  <c r="E54" i="33"/>
  <c r="F54" i="33"/>
  <c r="G54" i="33"/>
  <c r="H54" i="33"/>
  <c r="I54" i="33"/>
  <c r="J54" i="33"/>
  <c r="K54" i="33"/>
  <c r="L54" i="33"/>
  <c r="M54" i="33"/>
  <c r="D54" i="33"/>
  <c r="E48" i="33"/>
  <c r="F48" i="33"/>
  <c r="G48" i="33"/>
  <c r="H48" i="33"/>
  <c r="I48" i="33"/>
  <c r="J48" i="33"/>
  <c r="K48" i="33"/>
  <c r="L48" i="33"/>
  <c r="M48" i="33"/>
  <c r="D48" i="33"/>
  <c r="N49" i="33"/>
  <c r="O49" i="33" s="1"/>
  <c r="N50" i="33"/>
  <c r="O50" i="33" s="1"/>
  <c r="N51" i="33"/>
  <c r="O51" i="33" s="1"/>
  <c r="N52" i="33"/>
  <c r="O52" i="33" s="1"/>
  <c r="N53" i="33"/>
  <c r="O53" i="33" s="1"/>
  <c r="N20" i="33"/>
  <c r="O20" i="33" s="1"/>
  <c r="N21" i="33"/>
  <c r="O21" i="33" s="1"/>
  <c r="N22" i="33"/>
  <c r="O22" i="33" s="1"/>
  <c r="N23" i="33"/>
  <c r="O23" i="33" s="1"/>
  <c r="N19" i="33"/>
  <c r="O19" i="33" s="1"/>
  <c r="N47" i="33"/>
  <c r="O47" i="33" s="1"/>
  <c r="O59" i="33"/>
  <c r="N16" i="33"/>
  <c r="O16" i="33" s="1"/>
  <c r="N17" i="33"/>
  <c r="O17" i="33" s="1"/>
  <c r="N18" i="33"/>
  <c r="O18" i="33" s="1"/>
  <c r="N24" i="33"/>
  <c r="O24" i="33"/>
  <c r="N7" i="33"/>
  <c r="O7" i="33" s="1"/>
  <c r="N8" i="33"/>
  <c r="O8" i="33" s="1"/>
  <c r="N9" i="33"/>
  <c r="O9" i="33" s="1"/>
  <c r="N10" i="33"/>
  <c r="O10" i="33" s="1"/>
  <c r="N11" i="33"/>
  <c r="O11" i="33" s="1"/>
  <c r="N12" i="33"/>
  <c r="O12" i="33"/>
  <c r="N13" i="33"/>
  <c r="O13" i="33" s="1"/>
  <c r="N6" i="33"/>
  <c r="O6" i="33" s="1"/>
  <c r="N15" i="33"/>
  <c r="O15" i="33" s="1"/>
  <c r="M65" i="37"/>
  <c r="N48" i="37"/>
  <c r="O48" i="37" s="1"/>
  <c r="N25" i="37"/>
  <c r="O25" i="37" s="1"/>
  <c r="J67" i="38"/>
  <c r="L65" i="39"/>
  <c r="N20" i="39"/>
  <c r="O20" i="39" s="1"/>
  <c r="D65" i="39"/>
  <c r="N5" i="39"/>
  <c r="O5" i="39" s="1"/>
  <c r="M67" i="40"/>
  <c r="K67" i="40"/>
  <c r="N64" i="40"/>
  <c r="O64" i="40" s="1"/>
  <c r="N38" i="40"/>
  <c r="O38" i="40" s="1"/>
  <c r="I67" i="40"/>
  <c r="E67" i="40"/>
  <c r="M69" i="41"/>
  <c r="H69" i="41"/>
  <c r="N66" i="41"/>
  <c r="O66" i="41"/>
  <c r="E69" i="41"/>
  <c r="N25" i="41"/>
  <c r="O25" i="41" s="1"/>
  <c r="I69" i="41"/>
  <c r="D69" i="41"/>
  <c r="F67" i="40"/>
  <c r="D65" i="33"/>
  <c r="D65" i="37"/>
  <c r="L62" i="36"/>
  <c r="F69" i="41"/>
  <c r="F65" i="39"/>
  <c r="D67" i="38"/>
  <c r="I62" i="36"/>
  <c r="N60" i="36"/>
  <c r="O60" i="36" s="1"/>
  <c r="N54" i="37"/>
  <c r="O54" i="37" s="1"/>
  <c r="I67" i="38"/>
  <c r="E62" i="35"/>
  <c r="L70" i="42"/>
  <c r="M70" i="42"/>
  <c r="N51" i="42"/>
  <c r="O51" i="42" s="1"/>
  <c r="J70" i="42"/>
  <c r="K70" i="42"/>
  <c r="N5" i="42"/>
  <c r="O5" i="42" s="1"/>
  <c r="H70" i="42"/>
  <c r="N67" i="42"/>
  <c r="O67" i="42" s="1"/>
  <c r="G70" i="42"/>
  <c r="N58" i="42"/>
  <c r="O58" i="42" s="1"/>
  <c r="I70" i="42"/>
  <c r="N40" i="42"/>
  <c r="O40" i="42" s="1"/>
  <c r="N25" i="42"/>
  <c r="O25" i="42" s="1"/>
  <c r="D70" i="42"/>
  <c r="N70" i="42" s="1"/>
  <c r="O70" i="42" s="1"/>
  <c r="E70" i="42"/>
  <c r="L76" i="43"/>
  <c r="M76" i="43"/>
  <c r="N5" i="43"/>
  <c r="O5" i="43" s="1"/>
  <c r="N56" i="43"/>
  <c r="O56" i="43" s="1"/>
  <c r="K76" i="43"/>
  <c r="N72" i="43"/>
  <c r="O72" i="43"/>
  <c r="H76" i="43"/>
  <c r="F76" i="43"/>
  <c r="G76" i="43"/>
  <c r="J76" i="43"/>
  <c r="N63" i="43"/>
  <c r="O63" i="43" s="1"/>
  <c r="E76" i="43"/>
  <c r="N45" i="43"/>
  <c r="O45" i="43" s="1"/>
  <c r="I76" i="43"/>
  <c r="N25" i="43"/>
  <c r="O25" i="43" s="1"/>
  <c r="N14" i="43"/>
  <c r="O14" i="43"/>
  <c r="D76" i="43"/>
  <c r="M68" i="44"/>
  <c r="N50" i="44"/>
  <c r="O50" i="44" s="1"/>
  <c r="L68" i="44"/>
  <c r="K68" i="44"/>
  <c r="N66" i="44"/>
  <c r="O66" i="44" s="1"/>
  <c r="N56" i="44"/>
  <c r="O56" i="44" s="1"/>
  <c r="J68" i="44"/>
  <c r="N39" i="44"/>
  <c r="O39" i="44" s="1"/>
  <c r="I68" i="44"/>
  <c r="F68" i="44"/>
  <c r="E68" i="44"/>
  <c r="H68" i="44"/>
  <c r="N24" i="44"/>
  <c r="O24" i="44" s="1"/>
  <c r="G68" i="44"/>
  <c r="N14" i="44"/>
  <c r="O14" i="44"/>
  <c r="D68" i="44"/>
  <c r="N5" i="44"/>
  <c r="O5" i="44" s="1"/>
  <c r="L71" i="45"/>
  <c r="M71" i="45"/>
  <c r="K71" i="45"/>
  <c r="N5" i="45"/>
  <c r="O5" i="45" s="1"/>
  <c r="N53" i="45"/>
  <c r="O53" i="45" s="1"/>
  <c r="N68" i="45"/>
  <c r="O68" i="45" s="1"/>
  <c r="F71" i="45"/>
  <c r="G71" i="45"/>
  <c r="H71" i="45"/>
  <c r="J71" i="45"/>
  <c r="N59" i="45"/>
  <c r="O59" i="45" s="1"/>
  <c r="I71" i="45"/>
  <c r="N41" i="45"/>
  <c r="O41" i="45"/>
  <c r="E71" i="45"/>
  <c r="N25" i="45"/>
  <c r="O25" i="45" s="1"/>
  <c r="D71" i="45"/>
  <c r="N71" i="45" s="1"/>
  <c r="O71" i="45" s="1"/>
  <c r="N14" i="45"/>
  <c r="O14" i="45" s="1"/>
  <c r="M69" i="46"/>
  <c r="L69" i="46"/>
  <c r="J69" i="46"/>
  <c r="K69" i="46"/>
  <c r="N52" i="46"/>
  <c r="O52" i="46" s="1"/>
  <c r="N67" i="46"/>
  <c r="O67" i="46" s="1"/>
  <c r="G69" i="46"/>
  <c r="N58" i="46"/>
  <c r="O58" i="46"/>
  <c r="F69" i="46"/>
  <c r="H69" i="46"/>
  <c r="N40" i="46"/>
  <c r="O40" i="46" s="1"/>
  <c r="N25" i="46"/>
  <c r="O25" i="46" s="1"/>
  <c r="I69" i="46"/>
  <c r="E69" i="46"/>
  <c r="N14" i="46"/>
  <c r="O14" i="46" s="1"/>
  <c r="D69" i="46"/>
  <c r="N69" i="46" s="1"/>
  <c r="O69" i="46" s="1"/>
  <c r="N5" i="46"/>
  <c r="O5" i="46" s="1"/>
  <c r="H62" i="36" l="1"/>
  <c r="M65" i="33"/>
  <c r="N25" i="33"/>
  <c r="O25" i="33" s="1"/>
  <c r="J65" i="33"/>
  <c r="J62" i="36"/>
  <c r="H65" i="37"/>
  <c r="N14" i="39"/>
  <c r="O14" i="39" s="1"/>
  <c r="K62" i="36"/>
  <c r="I65" i="37"/>
  <c r="J67" i="40"/>
  <c r="N67" i="40" s="1"/>
  <c r="O67" i="40" s="1"/>
  <c r="H65" i="33"/>
  <c r="L67" i="40"/>
  <c r="N14" i="41"/>
  <c r="O14" i="41" s="1"/>
  <c r="I65" i="33"/>
  <c r="N25" i="35"/>
  <c r="O25" i="35" s="1"/>
  <c r="M62" i="36"/>
  <c r="K65" i="37"/>
  <c r="N76" i="43"/>
  <c r="O76" i="43" s="1"/>
  <c r="G65" i="33"/>
  <c r="L65" i="37"/>
  <c r="N25" i="38"/>
  <c r="O25" i="38" s="1"/>
  <c r="D62" i="36"/>
  <c r="N62" i="36" s="1"/>
  <c r="O62" i="36" s="1"/>
  <c r="N54" i="33"/>
  <c r="O54" i="33" s="1"/>
  <c r="F65" i="33"/>
  <c r="N65" i="33" s="1"/>
  <c r="O65" i="33" s="1"/>
  <c r="N68" i="44"/>
  <c r="O68" i="44" s="1"/>
  <c r="D62" i="35"/>
  <c r="N62" i="35" s="1"/>
  <c r="O62" i="35" s="1"/>
  <c r="N5" i="38"/>
  <c r="O5" i="38" s="1"/>
  <c r="J65" i="39"/>
  <c r="N65" i="39" s="1"/>
  <c r="O65" i="39" s="1"/>
  <c r="J69" i="41"/>
  <c r="N69" i="41" s="1"/>
  <c r="O69" i="41" s="1"/>
  <c r="N36" i="39"/>
  <c r="O36" i="39" s="1"/>
  <c r="F67" i="38"/>
  <c r="N67" i="38" s="1"/>
  <c r="O67" i="38" s="1"/>
  <c r="L62" i="35"/>
  <c r="L69" i="41"/>
  <c r="N14" i="40"/>
  <c r="O14" i="40" s="1"/>
  <c r="N5" i="37"/>
  <c r="O5" i="37" s="1"/>
  <c r="N5" i="36"/>
  <c r="O5" i="36" s="1"/>
  <c r="E65" i="37"/>
  <c r="N65" i="37" s="1"/>
  <c r="O65" i="37" s="1"/>
  <c r="K67" i="38"/>
  <c r="N5" i="40"/>
  <c r="O5" i="40" s="1"/>
  <c r="N48" i="33"/>
  <c r="O48" i="33" s="1"/>
  <c r="L67" i="38"/>
  <c r="O71" i="48"/>
  <c r="P71" i="48" s="1"/>
  <c r="O64" i="47"/>
  <c r="P64" i="47" s="1"/>
  <c r="O55" i="47"/>
  <c r="P55" i="47" s="1"/>
  <c r="O52" i="47"/>
  <c r="P52" i="47" s="1"/>
  <c r="I66" i="47"/>
  <c r="M66" i="47"/>
  <c r="O24" i="47"/>
  <c r="P24" i="47" s="1"/>
  <c r="N66" i="47"/>
  <c r="J66" i="47"/>
  <c r="G66" i="47"/>
  <c r="O14" i="47"/>
  <c r="P14" i="47" s="1"/>
  <c r="E66" i="47"/>
  <c r="L66" i="47"/>
  <c r="D66" i="47"/>
  <c r="F66" i="47"/>
  <c r="K66" i="47"/>
  <c r="H66" i="47"/>
  <c r="O5" i="47"/>
  <c r="P5" i="47" s="1"/>
  <c r="O41" i="47"/>
  <c r="P41" i="47" s="1"/>
  <c r="O66" i="47" l="1"/>
  <c r="P66" i="47" s="1"/>
</calcChain>
</file>

<file path=xl/sharedStrings.xml><?xml version="1.0" encoding="utf-8"?>
<sst xmlns="http://schemas.openxmlformats.org/spreadsheetml/2006/main" count="1342" uniqueCount="183">
  <si>
    <t>Building Permits</t>
  </si>
  <si>
    <t>Other Charges for Services</t>
  </si>
  <si>
    <t>Taxes</t>
  </si>
  <si>
    <t>Ad Valorem Taxes</t>
  </si>
  <si>
    <t>Miscellaneous Revenues</t>
  </si>
  <si>
    <t>General</t>
  </si>
  <si>
    <t>Permanent</t>
  </si>
  <si>
    <t>Enterprise</t>
  </si>
  <si>
    <t>Pension</t>
  </si>
  <si>
    <t>Trust</t>
  </si>
  <si>
    <t>Component Units</t>
  </si>
  <si>
    <t>Local Option Taxes</t>
  </si>
  <si>
    <t>Discretionary Sales Surtaxes</t>
  </si>
  <si>
    <t>Utility Service Tax - Electricity</t>
  </si>
  <si>
    <t>Utility Service Tax - Water</t>
  </si>
  <si>
    <t>Utility Service Tax - Gas</t>
  </si>
  <si>
    <t>Communications Services Taxes</t>
  </si>
  <si>
    <t>Local Business Tax</t>
  </si>
  <si>
    <t>Permits, Fees, and Special Assessments</t>
  </si>
  <si>
    <t>Franchise Fee - Electricity</t>
  </si>
  <si>
    <t>Franchise Fee - Gas</t>
  </si>
  <si>
    <t>Franchise Fee - Solid Waste</t>
  </si>
  <si>
    <t>Impact Fees - Residential - Public Safety</t>
  </si>
  <si>
    <t>Impact Fees - Commercial - Public Safety</t>
  </si>
  <si>
    <t>Impact Fees - Residential - Physical Environment</t>
  </si>
  <si>
    <t>Impact Fees - Commercial - Physical Environment</t>
  </si>
  <si>
    <t>Impact Fees - Residential - Culture / Recreation</t>
  </si>
  <si>
    <t>Other Permits, Fees, and Special Assessments</t>
  </si>
  <si>
    <t>Federal Grant - Public Safety</t>
  </si>
  <si>
    <t>Intergovernmental Revenue</t>
  </si>
  <si>
    <t>State Grant - Public Safety</t>
  </si>
  <si>
    <t>State Grant - Culture / Recreation</t>
  </si>
  <si>
    <t>State Shared Revenues - General Gov't - Revenue Sharing Proceeds</t>
  </si>
  <si>
    <t>State Shared Revenues - General Gov't - Mobile Home License Tax</t>
  </si>
  <si>
    <t>State Shared Revenues - General Gov't - Alcoholic Beverage License Tax</t>
  </si>
  <si>
    <t>State Shared Revenues - General Gov't - Local Gov't Half-Cent Sales Tax</t>
  </si>
  <si>
    <t>State Shared Revenues - Public Safety - Firefighter Supplemental Compensation</t>
  </si>
  <si>
    <t>Grants from Other Local Units - Physical Environment</t>
  </si>
  <si>
    <t>Shared Revenue from Other Local Units</t>
  </si>
  <si>
    <t>Governmental Funds</t>
  </si>
  <si>
    <t>Proprietary Funds</t>
  </si>
  <si>
    <t>Account Total</t>
  </si>
  <si>
    <t>Fiduciary Funds</t>
  </si>
  <si>
    <t>Charges for Services</t>
  </si>
  <si>
    <t>Judgments, Fines, and Forfeits</t>
  </si>
  <si>
    <t>Other Sources</t>
  </si>
  <si>
    <t>State Shared Revenues - General Gov't - Other General Government</t>
  </si>
  <si>
    <t>General Gov't (Not Court-Related) - Internal Service Fund Fees and Charges</t>
  </si>
  <si>
    <t>Public Safety - Protective Inspection Fees</t>
  </si>
  <si>
    <t>Physical Environment - Water Utility</t>
  </si>
  <si>
    <t>Physical Environment - Garbage / Solid Waste</t>
  </si>
  <si>
    <t>Physical Environment - Sewer / Wastewater Utility</t>
  </si>
  <si>
    <t>Physical Environment - Conservation and Resource Management</t>
  </si>
  <si>
    <t>Physical Environment - Other Physical Environment Charges</t>
  </si>
  <si>
    <t>Culture / Recreation - Parks and Recreation</t>
  </si>
  <si>
    <t>Culture / Recreation - Special Events</t>
  </si>
  <si>
    <t>Total - All Account Codes</t>
  </si>
  <si>
    <t>Local Fiscal Year Ended September 30, 2009</t>
  </si>
  <si>
    <t>Fines - Local Ordinance Violations</t>
  </si>
  <si>
    <t>Federal Fines and Forfeits</t>
  </si>
  <si>
    <t>State Fines and Forfeits</t>
  </si>
  <si>
    <t>Forfeits - Assets Seized by Law Enforcement</t>
  </si>
  <si>
    <t>Judgments and Fines - Other Court-Ordered</t>
  </si>
  <si>
    <t>Interest and Other Earnings - Interest</t>
  </si>
  <si>
    <t>Interest and Other Earnings - Net Increase (Decrease) in Fair Value of Investments</t>
  </si>
  <si>
    <t>Rents and Royalties</t>
  </si>
  <si>
    <t>Disposition of Fixed Assets</t>
  </si>
  <si>
    <t>Sale of Surplus Materials and Scrap</t>
  </si>
  <si>
    <t>Contributions and Donations from Private Sources</t>
  </si>
  <si>
    <t>Pension Fund Contributions</t>
  </si>
  <si>
    <t>Other Miscellaneous Revenues - Other</t>
  </si>
  <si>
    <t>Non-Operating - Inter-Fund Group Transfers In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</si>
  <si>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</si>
  <si>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</si>
  <si>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</si>
  <si>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</si>
  <si>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</si>
  <si>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</si>
  <si>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2009 Municipal Population:</t>
  </si>
  <si>
    <t>Clermont Revenues Reported by Account Code and Fund Type</t>
  </si>
  <si>
    <t>Local Fiscal Year Ended September 30, 2011</t>
  </si>
  <si>
    <t>2011 Municipal Population:</t>
  </si>
  <si>
    <t>Compiled from data obtained from the Florida Department of Financial Services, Division of Accounting and Auditing, Bureau of Local Government.</t>
  </si>
  <si>
    <t>Local Fiscal Year Ended September 30, 2010</t>
  </si>
  <si>
    <t>2010 Municipal Census Population:</t>
  </si>
  <si>
    <t>Local Fiscal Year Ended September 30, 2012</t>
  </si>
  <si>
    <t>State Grant - General Government</t>
  </si>
  <si>
    <t>Grants from Other Local Units - Public Safety</t>
  </si>
  <si>
    <t>2012 Municipal Population:</t>
  </si>
  <si>
    <t>Local Fiscal Year Ended September 30, 2013</t>
  </si>
  <si>
    <t>Communications Services Taxes (Chapter 202, F.S.)</t>
  </si>
  <si>
    <t>Local Business Tax (Chapter 205, F.S.)</t>
  </si>
  <si>
    <t>State Shared Revenues - General Government - Revenue Sharing Proceeds</t>
  </si>
  <si>
    <t>State Shared Revenues - General Government - Mobile Home License Tax</t>
  </si>
  <si>
    <t>State Shared Revenues - General Government - Alcoholic Beverage License Tax</t>
  </si>
  <si>
    <t>State Shared Revenues - General Government - Local Government Half-Cent Sales Tax</t>
  </si>
  <si>
    <t>State Shared Revenues - General Government - Other General Government</t>
  </si>
  <si>
    <t>General Government - Internal Service Fund Fees and Charges</t>
  </si>
  <si>
    <t>Court-Ordered Judgments and Fines - Other Court-Ordered</t>
  </si>
  <si>
    <t>Sale of Contraband Property Seized by Law Enforcement</t>
  </si>
  <si>
    <t>Sales - Disposition of Fixed Assets</t>
  </si>
  <si>
    <t>Sales - Sale of Surplus Materials and Scrap</t>
  </si>
  <si>
    <t>Proceeds - Debt Proceeds</t>
  </si>
  <si>
    <t>2013 Municipal Population:</t>
  </si>
  <si>
    <t>Local Fiscal Year Ended September 30, 2008</t>
  </si>
  <si>
    <t>Permits and Franchise Fees</t>
  </si>
  <si>
    <t>Other Permits and Fees</t>
  </si>
  <si>
    <t>Federal Grant - Other Federal Grants</t>
  </si>
  <si>
    <t>State Shared Revenues - General Gov't - Insurance License Tax</t>
  </si>
  <si>
    <t>Grants from Other Local Units - Transportation</t>
  </si>
  <si>
    <t>Grants from Other Local Units - Culture / Recreation</t>
  </si>
  <si>
    <t>Impact Fees - Public Safety</t>
  </si>
  <si>
    <t>Impact Fees - Physical Environment</t>
  </si>
  <si>
    <t>Impact Fees - Culture / Recreation</t>
  </si>
  <si>
    <t>Proceeds - Installment Purchases and Capital Lease Proceeds</t>
  </si>
  <si>
    <t>2008 Municipal Population:</t>
  </si>
  <si>
    <t>Local Fiscal Year Ended September 30, 2014</t>
  </si>
  <si>
    <t>2014 Municipal Population:</t>
  </si>
  <si>
    <t>Local Fiscal Year Ended September 30, 2015</t>
  </si>
  <si>
    <t>Federal Grant - Physical Environment - Water Supply System</t>
  </si>
  <si>
    <t>Federal Grant - Physical Environment - Other Physical Environment</t>
  </si>
  <si>
    <t>Federal Grant - Culture / Recreation</t>
  </si>
  <si>
    <t>Court-Ordered Judgments and Fines - As Decided by Traffic Court</t>
  </si>
  <si>
    <t>Contributions from Enterprise Operations</t>
  </si>
  <si>
    <t>2015 Municipal Population:</t>
  </si>
  <si>
    <t>Local Fiscal Year Ended September 30, 2016</t>
  </si>
  <si>
    <t>State Grant - Physical Environment - Water Supply System</t>
  </si>
  <si>
    <t>2016 Municipal Population:</t>
  </si>
  <si>
    <t>Local Fiscal Year Ended September 30, 2017</t>
  </si>
  <si>
    <t>Federal Grant - General Government</t>
  </si>
  <si>
    <t>Federal Grant - Human Services - Public Assistance</t>
  </si>
  <si>
    <t>State Grant - Other</t>
  </si>
  <si>
    <t>Grants from Other Local Units - Economic Environment</t>
  </si>
  <si>
    <t>Proprietary Non-Operating - Capital Contributions from Private Source</t>
  </si>
  <si>
    <t>2017 Municipal Population:</t>
  </si>
  <si>
    <t>Local Fiscal Year Ended September 30, 2018</t>
  </si>
  <si>
    <t>State Grant - Physical Environment - Stormwater Management</t>
  </si>
  <si>
    <t>Physical Environment - Water / Sewer Combination Utility</t>
  </si>
  <si>
    <t>Culture / Recreation - Cultural Services</t>
  </si>
  <si>
    <t>Culture / Recreation - Other Culture / Recreation Charges</t>
  </si>
  <si>
    <t>Interest and Other Earnings - Gain (Loss) on Sale of Investments</t>
  </si>
  <si>
    <t>2018 Municipal Population:</t>
  </si>
  <si>
    <t>Local Fiscal Year Ended September 30, 2019</t>
  </si>
  <si>
    <t>Impact Fees - Residential - Economic Environment</t>
  </si>
  <si>
    <t>Impact Fees - Commercial - Economic Environment</t>
  </si>
  <si>
    <t>State Grant - Human Services - Public Welfare</t>
  </si>
  <si>
    <t>Public Safety - Other Public Safety Charges and Fees</t>
  </si>
  <si>
    <t>2019 Municipal Population:</t>
  </si>
  <si>
    <t>Local Fiscal Year Ended September 30, 2020</t>
  </si>
  <si>
    <t>2020 Municipal Population:</t>
  </si>
  <si>
    <t>Local Fiscal Year Ended September 30, 2021</t>
  </si>
  <si>
    <t>Per Capita Account</t>
  </si>
  <si>
    <t>Custodial</t>
  </si>
  <si>
    <t>Total Account</t>
  </si>
  <si>
    <t>General Government Taxes</t>
  </si>
  <si>
    <t>First Local Option Fuel Tax (1 to 6 Cents Local Option Fuel Tax)</t>
  </si>
  <si>
    <t>Second Local Option Fuel Tax (1 to 5 Cents Local Option Fuel Tax) - Municipal Proceeds</t>
  </si>
  <si>
    <t>State Communications Services Taxes</t>
  </si>
  <si>
    <t>Building Permits (Buildling Permit Fees)</t>
  </si>
  <si>
    <t>Other Fees and Special Assessments</t>
  </si>
  <si>
    <t>Intergovernmental Revenues</t>
  </si>
  <si>
    <t>Federal Grant - Transportation - Other Transportation</t>
  </si>
  <si>
    <t>Federal Grant - American Rescue Plan Act Funds</t>
  </si>
  <si>
    <t>State Grant - Physical Environment - Other Physical Environment</t>
  </si>
  <si>
    <t>State Shared Revenues - General Government - Municipal Revenue Sharing Program</t>
  </si>
  <si>
    <t>State Shared Revenues - General Government - Local Government Half-Cent Sales Tax Program</t>
  </si>
  <si>
    <t>Other Charges for Services (Not Court-Related)</t>
  </si>
  <si>
    <t>Court-Ordered Judgments and Fines - Other</t>
  </si>
  <si>
    <t>2021 Municipal Population:</t>
  </si>
  <si>
    <t>Local Fiscal Year Ended September 30, 2022</t>
  </si>
  <si>
    <t>Inspection Fee</t>
  </si>
  <si>
    <t>Federal Grant - Economic Environment</t>
  </si>
  <si>
    <t>State Shared Revenues - General Government - Insurance License Tax</t>
  </si>
  <si>
    <t>General Government - Administrative Service Fees</t>
  </si>
  <si>
    <t>Public Safety - Fire Protection</t>
  </si>
  <si>
    <t>Court-Ordered Judgments and Fines - As Decided by County Court Criminal</t>
  </si>
  <si>
    <t>Court-Ordered Judgments and Fines - As Decided by Circuit Court Criminal</t>
  </si>
  <si>
    <t>Proprietary Non-Operating Sources - Capital Contributions from Other Public Source</t>
  </si>
  <si>
    <t>2022 Municipal Population:</t>
  </si>
  <si>
    <t>Local Fiscal Year Ended September 30, 2023</t>
  </si>
  <si>
    <t>Local Government Infrastructure Surtax</t>
  </si>
  <si>
    <t>Grants from Other Local Units - Other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</si>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</sst>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"/>
  </numFmts>
  <fonts count="11">
    <font>
      <sz val="12"/>
      <name val="Arial MT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2">
    <xf numFmtId="0" fontId="0" fillId="0" borderId="0" xfId="0"/>
    <xf numFmtId="0" fontId="2" fillId="0" borderId="0" xfId="0" applyFont="1" applyAlignment="1" applyProtection="1">
      <alignment horizontal="center"/>
    </xf>
    <xf numFmtId="0" fontId="2" fillId="0" borderId="0" xfId="0" applyFont="1" applyProtection="1"/>
    <xf numFmtId="0" fontId="3" fillId="0" borderId="0" xfId="0" applyFont="1" applyProtection="1"/>
    <xf numFmtId="37" fontId="3" fillId="0" borderId="0" xfId="0" applyNumberFormat="1" applyFont="1" applyProtection="1"/>
    <xf numFmtId="0" fontId="1" fillId="0" borderId="0" xfId="0" applyFont="1" applyProtection="1"/>
    <xf numFmtId="44" fontId="6" fillId="0" borderId="0" xfId="0" applyNumberFormat="1" applyFont="1" applyProtection="1"/>
    <xf numFmtId="0" fontId="5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right"/>
    </xf>
    <xf numFmtId="43" fontId="3" fillId="0" borderId="0" xfId="0" applyNumberFormat="1" applyFont="1" applyProtection="1"/>
    <xf numFmtId="43" fontId="6" fillId="0" borderId="0" xfId="0" applyNumberFormat="1" applyFont="1" applyProtection="1"/>
    <xf numFmtId="0" fontId="1" fillId="0" borderId="0" xfId="0" applyFont="1" applyAlignment="1" applyProtection="1"/>
    <xf numFmtId="0" fontId="3" fillId="0" borderId="1" xfId="0" applyFont="1" applyBorder="1" applyAlignment="1" applyProtection="1">
      <alignment vertical="center"/>
    </xf>
    <xf numFmtId="0" fontId="7" fillId="0" borderId="1" xfId="0" applyFont="1" applyBorder="1" applyAlignment="1" applyProtection="1">
      <alignment vertical="center"/>
    </xf>
    <xf numFmtId="0" fontId="1" fillId="2" borderId="2" xfId="0" applyFont="1" applyFill="1" applyBorder="1" applyAlignment="1" applyProtection="1">
      <alignment vertical="center"/>
    </xf>
    <xf numFmtId="42" fontId="1" fillId="2" borderId="3" xfId="0" applyNumberFormat="1" applyFont="1" applyFill="1" applyBorder="1" applyAlignment="1" applyProtection="1">
      <alignment vertical="center"/>
    </xf>
    <xf numFmtId="0" fontId="3" fillId="0" borderId="4" xfId="0" applyFont="1" applyBorder="1" applyAlignment="1" applyProtection="1">
      <alignment vertical="center"/>
    </xf>
    <xf numFmtId="37" fontId="3" fillId="0" borderId="0" xfId="0" applyNumberFormat="1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6" xfId="0" applyFont="1" applyBorder="1" applyAlignment="1" applyProtection="1">
      <alignment vertical="center"/>
    </xf>
    <xf numFmtId="0" fontId="7" fillId="0" borderId="6" xfId="0" applyFont="1" applyBorder="1" applyAlignment="1" applyProtection="1">
      <alignment vertical="center"/>
    </xf>
    <xf numFmtId="0" fontId="1" fillId="2" borderId="7" xfId="0" applyFont="1" applyFill="1" applyBorder="1" applyAlignment="1" applyProtection="1">
      <alignment vertical="center"/>
    </xf>
    <xf numFmtId="0" fontId="1" fillId="2" borderId="3" xfId="0" applyFont="1" applyFill="1" applyBorder="1" applyAlignment="1" applyProtection="1">
      <alignment vertical="center"/>
    </xf>
    <xf numFmtId="0" fontId="1" fillId="2" borderId="4" xfId="0" applyFont="1" applyFill="1" applyBorder="1" applyAlignment="1" applyProtection="1">
      <alignment vertical="center"/>
    </xf>
    <xf numFmtId="164" fontId="3" fillId="0" borderId="8" xfId="0" applyNumberFormat="1" applyFont="1" applyBorder="1" applyAlignment="1" applyProtection="1">
      <alignment horizontal="center" vertical="center"/>
    </xf>
    <xf numFmtId="0" fontId="1" fillId="2" borderId="9" xfId="0" applyFont="1" applyFill="1" applyBorder="1" applyAlignment="1" applyProtection="1">
      <alignment vertical="center"/>
    </xf>
    <xf numFmtId="42" fontId="1" fillId="2" borderId="10" xfId="0" applyNumberFormat="1" applyFont="1" applyFill="1" applyBorder="1" applyAlignment="1" applyProtection="1">
      <alignment vertical="center"/>
    </xf>
    <xf numFmtId="42" fontId="1" fillId="2" borderId="11" xfId="0" applyNumberFormat="1" applyFont="1" applyFill="1" applyBorder="1" applyAlignment="1" applyProtection="1">
      <alignment vertical="center"/>
    </xf>
    <xf numFmtId="0" fontId="1" fillId="2" borderId="1" xfId="0" applyFont="1" applyFill="1" applyBorder="1" applyAlignment="1" applyProtection="1">
      <alignment vertical="center"/>
    </xf>
    <xf numFmtId="0" fontId="1" fillId="2" borderId="12" xfId="0" applyFont="1" applyFill="1" applyBorder="1" applyAlignment="1" applyProtection="1">
      <alignment vertical="center"/>
    </xf>
    <xf numFmtId="0" fontId="1" fillId="2" borderId="6" xfId="0" applyFont="1" applyFill="1" applyBorder="1" applyAlignment="1" applyProtection="1">
      <alignment vertical="center"/>
    </xf>
    <xf numFmtId="42" fontId="1" fillId="2" borderId="12" xfId="0" applyNumberFormat="1" applyFont="1" applyFill="1" applyBorder="1" applyAlignment="1" applyProtection="1">
      <alignment vertical="center"/>
    </xf>
    <xf numFmtId="44" fontId="1" fillId="2" borderId="5" xfId="0" applyNumberFormat="1" applyFont="1" applyFill="1" applyBorder="1" applyAlignment="1" applyProtection="1">
      <alignment vertical="center"/>
    </xf>
    <xf numFmtId="37" fontId="8" fillId="2" borderId="13" xfId="0" applyNumberFormat="1" applyFont="1" applyFill="1" applyBorder="1" applyAlignment="1" applyProtection="1">
      <alignment horizontal="center" vertical="center" wrapText="1"/>
    </xf>
    <xf numFmtId="37" fontId="8" fillId="2" borderId="14" xfId="0" applyNumberFormat="1" applyFont="1" applyFill="1" applyBorder="1" applyAlignment="1" applyProtection="1">
      <alignment horizontal="center" vertical="center" wrapText="1"/>
    </xf>
    <xf numFmtId="0" fontId="9" fillId="2" borderId="15" xfId="0" applyFont="1" applyFill="1" applyBorder="1" applyAlignment="1" applyProtection="1">
      <alignment horizontal="center" vertical="center"/>
    </xf>
    <xf numFmtId="0" fontId="9" fillId="2" borderId="16" xfId="0" applyFont="1" applyFill="1" applyBorder="1" applyAlignment="1" applyProtection="1">
      <alignment horizontal="center" vertical="center"/>
    </xf>
    <xf numFmtId="44" fontId="1" fillId="2" borderId="17" xfId="0" applyNumberFormat="1" applyFont="1" applyFill="1" applyBorder="1" applyAlignment="1" applyProtection="1">
      <alignment vertical="center"/>
    </xf>
    <xf numFmtId="164" fontId="7" fillId="0" borderId="8" xfId="0" applyNumberFormat="1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vertical="center"/>
    </xf>
    <xf numFmtId="0" fontId="3" fillId="0" borderId="19" xfId="0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vertical="center"/>
    </xf>
    <xf numFmtId="41" fontId="3" fillId="0" borderId="20" xfId="0" applyNumberFormat="1" applyFont="1" applyBorder="1" applyAlignment="1" applyProtection="1">
      <alignment vertical="center"/>
    </xf>
    <xf numFmtId="42" fontId="1" fillId="2" borderId="8" xfId="0" applyNumberFormat="1" applyFont="1" applyFill="1" applyBorder="1" applyAlignment="1" applyProtection="1">
      <alignment vertical="center"/>
    </xf>
    <xf numFmtId="44" fontId="1" fillId="2" borderId="21" xfId="0" applyNumberFormat="1" applyFont="1" applyFill="1" applyBorder="1" applyAlignment="1" applyProtection="1">
      <alignment vertical="center"/>
    </xf>
    <xf numFmtId="42" fontId="3" fillId="0" borderId="12" xfId="0" applyNumberFormat="1" applyFont="1" applyBorder="1" applyAlignment="1" applyProtection="1">
      <alignment vertical="center"/>
    </xf>
    <xf numFmtId="44" fontId="3" fillId="0" borderId="21" xfId="0" applyNumberFormat="1" applyFont="1" applyBorder="1" applyAlignment="1" applyProtection="1">
      <alignment vertical="center"/>
    </xf>
    <xf numFmtId="0" fontId="5" fillId="0" borderId="0" xfId="0" applyFont="1" applyAlignment="1">
      <alignment horizontal="center"/>
    </xf>
    <xf numFmtId="0" fontId="9" fillId="2" borderId="15" xfId="0" applyFont="1" applyFill="1" applyBorder="1" applyAlignment="1">
      <alignment horizontal="center" vertical="center"/>
    </xf>
    <xf numFmtId="0" fontId="9" fillId="2" borderId="16" xfId="0" applyFont="1" applyFill="1" applyBorder="1" applyAlignment="1">
      <alignment horizontal="center" vertical="center"/>
    </xf>
    <xf numFmtId="0" fontId="1" fillId="0" borderId="0" xfId="0" applyFont="1"/>
    <xf numFmtId="37" fontId="8" fillId="2" borderId="13" xfId="0" applyNumberFormat="1" applyFont="1" applyFill="1" applyBorder="1" applyAlignment="1">
      <alignment horizontal="center" vertical="center" wrapText="1"/>
    </xf>
    <xf numFmtId="37" fontId="8" fillId="2" borderId="14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" fillId="2" borderId="4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42" fontId="1" fillId="2" borderId="10" xfId="0" applyNumberFormat="1" applyFont="1" applyFill="1" applyBorder="1" applyAlignment="1">
      <alignment vertical="center"/>
    </xf>
    <xf numFmtId="42" fontId="1" fillId="2" borderId="11" xfId="0" applyNumberFormat="1" applyFont="1" applyFill="1" applyBorder="1" applyAlignment="1">
      <alignment vertical="center"/>
    </xf>
    <xf numFmtId="44" fontId="1" fillId="2" borderId="5" xfId="0" applyNumberFormat="1" applyFont="1" applyFill="1" applyBorder="1" applyAlignment="1">
      <alignment vertical="center"/>
    </xf>
    <xf numFmtId="44" fontId="6" fillId="0" borderId="0" xfId="0" applyNumberFormat="1" applyFont="1"/>
    <xf numFmtId="0" fontId="3" fillId="0" borderId="0" xfId="0" applyFont="1"/>
    <xf numFmtId="0" fontId="3" fillId="0" borderId="1" xfId="0" applyFont="1" applyBorder="1" applyAlignment="1">
      <alignment vertical="center"/>
    </xf>
    <xf numFmtId="164" fontId="3" fillId="0" borderId="8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42" fontId="3" fillId="0" borderId="12" xfId="0" applyNumberFormat="1" applyFont="1" applyBorder="1" applyAlignment="1">
      <alignment vertical="center"/>
    </xf>
    <xf numFmtId="44" fontId="3" fillId="0" borderId="21" xfId="0" applyNumberFormat="1" applyFont="1" applyBorder="1" applyAlignment="1">
      <alignment vertical="center"/>
    </xf>
    <xf numFmtId="43" fontId="3" fillId="0" borderId="0" xfId="0" applyNumberFormat="1" applyFont="1"/>
    <xf numFmtId="0" fontId="1" fillId="2" borderId="1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42" fontId="1" fillId="2" borderId="12" xfId="0" applyNumberFormat="1" applyFont="1" applyFill="1" applyBorder="1" applyAlignment="1">
      <alignment vertical="center"/>
    </xf>
    <xf numFmtId="42" fontId="1" fillId="2" borderId="8" xfId="0" applyNumberFormat="1" applyFont="1" applyFill="1" applyBorder="1" applyAlignment="1">
      <alignment vertical="center"/>
    </xf>
    <xf numFmtId="44" fontId="1" fillId="2" borderId="21" xfId="0" applyNumberFormat="1" applyFont="1" applyFill="1" applyBorder="1" applyAlignment="1">
      <alignment vertical="center"/>
    </xf>
    <xf numFmtId="43" fontId="6" fillId="0" borderId="0" xfId="0" applyNumberFormat="1" applyFont="1"/>
    <xf numFmtId="0" fontId="7" fillId="0" borderId="1" xfId="0" applyFont="1" applyBorder="1" applyAlignment="1">
      <alignment vertical="center"/>
    </xf>
    <xf numFmtId="164" fontId="7" fillId="0" borderId="8" xfId="0" applyNumberFormat="1" applyFont="1" applyBorder="1" applyAlignment="1">
      <alignment horizontal="center" vertical="center"/>
    </xf>
    <xf numFmtId="0" fontId="7" fillId="0" borderId="6" xfId="0" applyFont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42" fontId="1" fillId="2" borderId="3" xfId="0" applyNumberFormat="1" applyFont="1" applyFill="1" applyBorder="1" applyAlignment="1">
      <alignment vertical="center"/>
    </xf>
    <xf numFmtId="44" fontId="1" fillId="2" borderId="17" xfId="0" applyNumberFormat="1" applyFont="1" applyFill="1" applyBorder="1" applyAlignment="1">
      <alignment vertical="center"/>
    </xf>
    <xf numFmtId="0" fontId="2" fillId="0" borderId="0" xfId="0" applyFont="1"/>
    <xf numFmtId="0" fontId="3" fillId="0" borderId="4" xfId="0" applyFont="1" applyBorder="1" applyAlignment="1">
      <alignment vertical="center"/>
    </xf>
    <xf numFmtId="0" fontId="3" fillId="0" borderId="0" xfId="0" applyFont="1" applyAlignment="1">
      <alignment vertical="center"/>
    </xf>
    <xf numFmtId="37" fontId="3" fillId="0" borderId="0" xfId="0" applyNumberFormat="1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37" fontId="3" fillId="0" borderId="19" xfId="0" applyNumberFormat="1" applyFont="1" applyBorder="1" applyAlignment="1">
      <alignment vertical="center"/>
    </xf>
    <xf numFmtId="41" fontId="3" fillId="0" borderId="20" xfId="0" applyNumberFormat="1" applyFont="1" applyBorder="1" applyAlignment="1">
      <alignment vertical="center"/>
    </xf>
    <xf numFmtId="37" fontId="3" fillId="0" borderId="0" xfId="0" applyNumberFormat="1" applyFont="1"/>
    <xf numFmtId="37" fontId="3" fillId="0" borderId="19" xfId="0" applyNumberFormat="1" applyFont="1" applyBorder="1" applyAlignment="1">
      <alignment horizontal="right" vertical="center"/>
    </xf>
    <xf numFmtId="0" fontId="3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3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0" fillId="0" borderId="28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8" fillId="2" borderId="28" xfId="0" applyFont="1" applyFill="1" applyBorder="1" applyAlignment="1">
      <alignment horizontal="left" vertical="center" wrapText="1"/>
    </xf>
    <xf numFmtId="0" fontId="0" fillId="0" borderId="15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9" fillId="2" borderId="31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/>
    </xf>
    <xf numFmtId="37" fontId="8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3" fillId="0" borderId="19" xfId="0" applyNumberFormat="1" applyFont="1" applyBorder="1" applyAlignment="1" applyProtection="1">
      <alignment horizontal="right" vertical="center"/>
    </xf>
    <xf numFmtId="0" fontId="3" fillId="0" borderId="22" xfId="0" applyFont="1" applyBorder="1" applyAlignment="1" applyProtection="1">
      <alignment vertical="center" wrapText="1"/>
    </xf>
    <xf numFmtId="0" fontId="3" fillId="0" borderId="25" xfId="0" applyFont="1" applyBorder="1" applyAlignment="1" applyProtection="1">
      <alignment horizontal="left" vertical="center" wrapText="1"/>
    </xf>
    <xf numFmtId="0" fontId="10" fillId="0" borderId="28" xfId="0" applyFont="1" applyBorder="1" applyAlignment="1" applyProtection="1">
      <alignment horizontal="center" vertical="center"/>
    </xf>
    <xf numFmtId="0" fontId="10" fillId="0" borderId="15" xfId="0" applyFont="1" applyBorder="1" applyAlignment="1" applyProtection="1">
      <alignment horizontal="center" vertical="center"/>
    </xf>
    <xf numFmtId="0" fontId="10" fillId="0" borderId="29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8" fillId="2" borderId="28" xfId="0" applyFont="1" applyFill="1" applyBorder="1" applyAlignment="1" applyProtection="1">
      <alignment horizontal="left" vertical="center" wrapText="1"/>
    </xf>
    <xf numFmtId="0" fontId="9" fillId="2" borderId="31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32" xfId="0" applyFont="1" applyFill="1" applyBorder="1" applyAlignment="1" applyProtection="1">
      <alignment horizontal="center" vertical="center"/>
    </xf>
    <xf numFmtId="37" fontId="8" fillId="2" borderId="33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microsoft.com/office/2017/10/relationships/person" Target="persons/perso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AE33DC-4F86-4F3C-9670-CFCA02F7CBF3}">
  <sheetPr>
    <pageSetUpPr fitToPage="1"/>
  </sheetPr>
  <dimension ref="A1:ED74"/>
  <sheetViews>
    <sheetView tabSelected="1" workbookViewId="0">
      <selection sqref="A1:P1"/>
    </sheetView>
  </sheetViews>
  <sheetFormatPr defaultColWidth="9.77734375" defaultRowHeight="15"/>
  <cols>
    <col min="1" max="1" width="1.77734375" style="62" customWidth="1"/>
    <col min="2" max="2" width="6.77734375" style="62" customWidth="1"/>
    <col min="3" max="3" width="65.77734375" style="62" bestFit="1" customWidth="1"/>
    <col min="4" max="5" width="16.77734375" style="93" customWidth="1"/>
    <col min="6" max="7" width="15.77734375" style="93" customWidth="1"/>
    <col min="8" max="8" width="13.77734375" style="93" customWidth="1"/>
    <col min="9" max="10" width="15.77734375" style="93" customWidth="1"/>
    <col min="11" max="14" width="13.77734375" style="93" customWidth="1"/>
    <col min="15" max="15" width="16.77734375" style="93" customWidth="1"/>
    <col min="16" max="16" width="13.77734375" style="62" customWidth="1"/>
    <col min="17" max="18" width="9.77734375" style="62"/>
  </cols>
  <sheetData>
    <row r="1" spans="1:134" ht="27.75">
      <c r="A1" s="101" t="s">
        <v>79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3"/>
      <c r="Q1" s="48"/>
      <c r="R1"/>
    </row>
    <row r="2" spans="1:134" ht="24" thickBot="1">
      <c r="A2" s="104" t="s">
        <v>179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6"/>
      <c r="Q2" s="48"/>
      <c r="R2"/>
    </row>
    <row r="3" spans="1:134" ht="18" customHeight="1">
      <c r="A3" s="107" t="s">
        <v>72</v>
      </c>
      <c r="B3" s="108"/>
      <c r="C3" s="109"/>
      <c r="D3" s="113" t="s">
        <v>39</v>
      </c>
      <c r="E3" s="114"/>
      <c r="F3" s="114"/>
      <c r="G3" s="114"/>
      <c r="H3" s="115"/>
      <c r="I3" s="113" t="s">
        <v>40</v>
      </c>
      <c r="J3" s="115"/>
      <c r="K3" s="113" t="s">
        <v>42</v>
      </c>
      <c r="L3" s="114"/>
      <c r="M3" s="115"/>
      <c r="N3" s="49"/>
      <c r="O3" s="50"/>
      <c r="P3" s="116" t="s">
        <v>151</v>
      </c>
      <c r="Q3" s="51"/>
      <c r="R3"/>
    </row>
    <row r="4" spans="1:134" ht="32.25" customHeight="1" thickBot="1">
      <c r="A4" s="110"/>
      <c r="B4" s="111"/>
      <c r="C4" s="112"/>
      <c r="D4" s="52" t="s">
        <v>5</v>
      </c>
      <c r="E4" s="52" t="s">
        <v>73</v>
      </c>
      <c r="F4" s="52" t="s">
        <v>74</v>
      </c>
      <c r="G4" s="52" t="s">
        <v>75</v>
      </c>
      <c r="H4" s="52" t="s">
        <v>6</v>
      </c>
      <c r="I4" s="52" t="s">
        <v>7</v>
      </c>
      <c r="J4" s="53" t="s">
        <v>76</v>
      </c>
      <c r="K4" s="53" t="s">
        <v>8</v>
      </c>
      <c r="L4" s="53" t="s">
        <v>9</v>
      </c>
      <c r="M4" s="53" t="s">
        <v>152</v>
      </c>
      <c r="N4" s="53" t="s">
        <v>10</v>
      </c>
      <c r="O4" s="53" t="s">
        <v>153</v>
      </c>
      <c r="P4" s="117"/>
      <c r="Q4" s="54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  <c r="BM4" s="55"/>
      <c r="BN4" s="55"/>
      <c r="BO4" s="55"/>
      <c r="BP4" s="55"/>
      <c r="BQ4" s="55"/>
      <c r="BR4" s="55"/>
      <c r="BS4" s="55"/>
      <c r="BT4" s="55"/>
      <c r="BU4" s="55"/>
      <c r="BV4" s="55"/>
      <c r="BW4" s="55"/>
      <c r="BX4" s="55"/>
      <c r="BY4" s="55"/>
      <c r="BZ4" s="55"/>
      <c r="CA4" s="55"/>
      <c r="CB4" s="55"/>
      <c r="CC4" s="55"/>
      <c r="CD4" s="55"/>
      <c r="CE4" s="55"/>
      <c r="CF4" s="55"/>
      <c r="CG4" s="55"/>
      <c r="CH4" s="55"/>
      <c r="CI4" s="55"/>
      <c r="CJ4" s="55"/>
      <c r="CK4" s="55"/>
      <c r="CL4" s="55"/>
      <c r="CM4" s="55"/>
      <c r="CN4" s="55"/>
      <c r="CO4" s="55"/>
      <c r="CP4" s="55"/>
      <c r="CQ4" s="55"/>
      <c r="CR4" s="55"/>
      <c r="CS4" s="55"/>
      <c r="CT4" s="55"/>
      <c r="CU4" s="55"/>
      <c r="CV4" s="55"/>
      <c r="CW4" s="55"/>
      <c r="CX4" s="55"/>
      <c r="CY4" s="55"/>
      <c r="CZ4" s="55"/>
      <c r="DA4" s="55"/>
      <c r="DB4" s="55"/>
      <c r="DC4" s="55"/>
      <c r="DD4" s="55"/>
      <c r="DE4" s="55"/>
      <c r="DF4" s="55"/>
      <c r="DG4" s="55"/>
      <c r="DH4" s="55"/>
      <c r="DI4" s="55"/>
      <c r="DJ4" s="55"/>
      <c r="DK4" s="55"/>
      <c r="DL4" s="55"/>
      <c r="DM4" s="55"/>
      <c r="DN4" s="55"/>
      <c r="DO4" s="55"/>
      <c r="DP4" s="55"/>
      <c r="DQ4" s="55"/>
      <c r="DR4" s="55"/>
      <c r="DS4" s="55"/>
      <c r="DT4" s="55"/>
      <c r="DU4" s="55"/>
      <c r="DV4" s="55"/>
      <c r="DW4" s="55"/>
      <c r="DX4" s="55"/>
      <c r="DY4" s="55"/>
      <c r="DZ4" s="55"/>
      <c r="EA4" s="55"/>
      <c r="EB4" s="55"/>
      <c r="EC4" s="55"/>
      <c r="ED4" s="55"/>
    </row>
    <row r="5" spans="1:134" ht="15.75">
      <c r="A5" s="56" t="s">
        <v>154</v>
      </c>
      <c r="B5" s="57"/>
      <c r="C5" s="57"/>
      <c r="D5" s="58">
        <f>SUM(D6:D13)</f>
        <v>27981235</v>
      </c>
      <c r="E5" s="58">
        <f>SUM(E6:E13)</f>
        <v>5538802</v>
      </c>
      <c r="F5" s="58">
        <f>SUM(F6:F13)</f>
        <v>0</v>
      </c>
      <c r="G5" s="58">
        <f>SUM(G6:G13)</f>
        <v>0</v>
      </c>
      <c r="H5" s="58">
        <f>SUM(H6:H13)</f>
        <v>0</v>
      </c>
      <c r="I5" s="58">
        <f>SUM(I6:I13)</f>
        <v>0</v>
      </c>
      <c r="J5" s="58">
        <f>SUM(J6:J13)</f>
        <v>0</v>
      </c>
      <c r="K5" s="58">
        <f>SUM(K6:K13)</f>
        <v>0</v>
      </c>
      <c r="L5" s="58">
        <f>SUM(L6:L13)</f>
        <v>0</v>
      </c>
      <c r="M5" s="58">
        <f>SUM(M6:M13)</f>
        <v>0</v>
      </c>
      <c r="N5" s="58">
        <f>SUM(N6:N13)</f>
        <v>0</v>
      </c>
      <c r="O5" s="59">
        <f>SUM(D5:N5)</f>
        <v>33520037</v>
      </c>
      <c r="P5" s="60">
        <f>(O5/P$72)</f>
        <v>706.33928270397837</v>
      </c>
      <c r="Q5" s="61"/>
    </row>
    <row r="6" spans="1:134">
      <c r="A6" s="63"/>
      <c r="B6" s="64">
        <v>311</v>
      </c>
      <c r="C6" s="65" t="s">
        <v>3</v>
      </c>
      <c r="D6" s="66">
        <v>20229039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f>SUM(D6:N6)</f>
        <v>20229039</v>
      </c>
      <c r="P6" s="67">
        <f>(O6/P$72)</f>
        <v>426.26936530681053</v>
      </c>
      <c r="Q6" s="68"/>
    </row>
    <row r="7" spans="1:134">
      <c r="A7" s="63"/>
      <c r="B7" s="64">
        <v>312.41000000000003</v>
      </c>
      <c r="C7" s="65" t="s">
        <v>155</v>
      </c>
      <c r="D7" s="66">
        <v>599568</v>
      </c>
      <c r="E7" s="66">
        <v>0</v>
      </c>
      <c r="F7" s="66">
        <v>0</v>
      </c>
      <c r="G7" s="66">
        <v>0</v>
      </c>
      <c r="H7" s="66">
        <v>0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  <c r="O7" s="66">
        <f t="shared" ref="O7:O13" si="0">SUM(D7:N7)</f>
        <v>599568</v>
      </c>
      <c r="P7" s="67">
        <f>(O7/P$72)</f>
        <v>12.634187457855697</v>
      </c>
      <c r="Q7" s="68"/>
    </row>
    <row r="8" spans="1:134">
      <c r="A8" s="63"/>
      <c r="B8" s="64">
        <v>312.63</v>
      </c>
      <c r="C8" s="65" t="s">
        <v>180</v>
      </c>
      <c r="D8" s="66">
        <v>0</v>
      </c>
      <c r="E8" s="66">
        <v>5538802</v>
      </c>
      <c r="F8" s="66">
        <v>0</v>
      </c>
      <c r="G8" s="66">
        <v>0</v>
      </c>
      <c r="H8" s="66">
        <v>0</v>
      </c>
      <c r="I8" s="66">
        <v>0</v>
      </c>
      <c r="J8" s="66">
        <v>0</v>
      </c>
      <c r="K8" s="66">
        <v>0</v>
      </c>
      <c r="L8" s="66">
        <v>0</v>
      </c>
      <c r="M8" s="66">
        <v>0</v>
      </c>
      <c r="N8" s="66">
        <v>0</v>
      </c>
      <c r="O8" s="66">
        <f t="shared" si="0"/>
        <v>5538802</v>
      </c>
      <c r="P8" s="67">
        <f>(O8/P$72)</f>
        <v>116.71447235333783</v>
      </c>
      <c r="Q8" s="68"/>
    </row>
    <row r="9" spans="1:134">
      <c r="A9" s="63"/>
      <c r="B9" s="64">
        <v>314.10000000000002</v>
      </c>
      <c r="C9" s="65" t="s">
        <v>13</v>
      </c>
      <c r="D9" s="66">
        <v>4576402</v>
      </c>
      <c r="E9" s="66">
        <v>0</v>
      </c>
      <c r="F9" s="66">
        <v>0</v>
      </c>
      <c r="G9" s="66">
        <v>0</v>
      </c>
      <c r="H9" s="66">
        <v>0</v>
      </c>
      <c r="I9" s="66">
        <v>0</v>
      </c>
      <c r="J9" s="66">
        <v>0</v>
      </c>
      <c r="K9" s="66">
        <v>0</v>
      </c>
      <c r="L9" s="66">
        <v>0</v>
      </c>
      <c r="M9" s="66">
        <v>0</v>
      </c>
      <c r="N9" s="66">
        <v>0</v>
      </c>
      <c r="O9" s="66">
        <f t="shared" si="0"/>
        <v>4576402</v>
      </c>
      <c r="P9" s="67">
        <f>(O9/P$72)</f>
        <v>96.43463418745786</v>
      </c>
      <c r="Q9" s="68"/>
    </row>
    <row r="10" spans="1:134">
      <c r="A10" s="63"/>
      <c r="B10" s="64">
        <v>314.3</v>
      </c>
      <c r="C10" s="65" t="s">
        <v>14</v>
      </c>
      <c r="D10" s="66">
        <v>441864</v>
      </c>
      <c r="E10" s="66">
        <v>0</v>
      </c>
      <c r="F10" s="66">
        <v>0</v>
      </c>
      <c r="G10" s="66">
        <v>0</v>
      </c>
      <c r="H10" s="66">
        <v>0</v>
      </c>
      <c r="I10" s="66">
        <v>0</v>
      </c>
      <c r="J10" s="66">
        <v>0</v>
      </c>
      <c r="K10" s="66">
        <v>0</v>
      </c>
      <c r="L10" s="66">
        <v>0</v>
      </c>
      <c r="M10" s="66">
        <v>0</v>
      </c>
      <c r="N10" s="66">
        <v>0</v>
      </c>
      <c r="O10" s="66">
        <f t="shared" si="0"/>
        <v>441864</v>
      </c>
      <c r="P10" s="67">
        <f>(O10/P$72)</f>
        <v>9.3110249494268373</v>
      </c>
      <c r="Q10" s="68"/>
    </row>
    <row r="11" spans="1:134">
      <c r="A11" s="63"/>
      <c r="B11" s="64">
        <v>314.39999999999998</v>
      </c>
      <c r="C11" s="65" t="s">
        <v>15</v>
      </c>
      <c r="D11" s="66">
        <v>335305</v>
      </c>
      <c r="E11" s="66">
        <v>0</v>
      </c>
      <c r="F11" s="66">
        <v>0</v>
      </c>
      <c r="G11" s="66">
        <v>0</v>
      </c>
      <c r="H11" s="66">
        <v>0</v>
      </c>
      <c r="I11" s="66">
        <v>0</v>
      </c>
      <c r="J11" s="66">
        <v>0</v>
      </c>
      <c r="K11" s="66">
        <v>0</v>
      </c>
      <c r="L11" s="66">
        <v>0</v>
      </c>
      <c r="M11" s="66">
        <v>0</v>
      </c>
      <c r="N11" s="66">
        <v>0</v>
      </c>
      <c r="O11" s="66">
        <f t="shared" si="0"/>
        <v>335305</v>
      </c>
      <c r="P11" s="67">
        <f>(O11/P$72)</f>
        <v>7.0655976062036414</v>
      </c>
      <c r="Q11" s="68"/>
    </row>
    <row r="12" spans="1:134">
      <c r="A12" s="63"/>
      <c r="B12" s="64">
        <v>315.10000000000002</v>
      </c>
      <c r="C12" s="65" t="s">
        <v>157</v>
      </c>
      <c r="D12" s="66">
        <v>1642894</v>
      </c>
      <c r="E12" s="66">
        <v>0</v>
      </c>
      <c r="F12" s="66">
        <v>0</v>
      </c>
      <c r="G12" s="66">
        <v>0</v>
      </c>
      <c r="H12" s="66">
        <v>0</v>
      </c>
      <c r="I12" s="66">
        <v>0</v>
      </c>
      <c r="J12" s="66">
        <v>0</v>
      </c>
      <c r="K12" s="66">
        <v>0</v>
      </c>
      <c r="L12" s="66">
        <v>0</v>
      </c>
      <c r="M12" s="66">
        <v>0</v>
      </c>
      <c r="N12" s="66">
        <v>0</v>
      </c>
      <c r="O12" s="66">
        <f t="shared" si="0"/>
        <v>1642894</v>
      </c>
      <c r="P12" s="67">
        <f>(O12/P$72)</f>
        <v>34.619310519217805</v>
      </c>
      <c r="Q12" s="68"/>
    </row>
    <row r="13" spans="1:134">
      <c r="A13" s="63"/>
      <c r="B13" s="64">
        <v>316</v>
      </c>
      <c r="C13" s="65" t="s">
        <v>91</v>
      </c>
      <c r="D13" s="66">
        <v>156163</v>
      </c>
      <c r="E13" s="66">
        <v>0</v>
      </c>
      <c r="F13" s="66">
        <v>0</v>
      </c>
      <c r="G13" s="66">
        <v>0</v>
      </c>
      <c r="H13" s="66">
        <v>0</v>
      </c>
      <c r="I13" s="66">
        <v>0</v>
      </c>
      <c r="J13" s="66">
        <v>0</v>
      </c>
      <c r="K13" s="66">
        <v>0</v>
      </c>
      <c r="L13" s="66">
        <v>0</v>
      </c>
      <c r="M13" s="66">
        <v>0</v>
      </c>
      <c r="N13" s="66">
        <v>0</v>
      </c>
      <c r="O13" s="66">
        <f t="shared" si="0"/>
        <v>156163</v>
      </c>
      <c r="P13" s="67">
        <f>(O13/P$72)</f>
        <v>3.2906903236682399</v>
      </c>
      <c r="Q13" s="68"/>
    </row>
    <row r="14" spans="1:134" ht="15.75">
      <c r="A14" s="69" t="s">
        <v>18</v>
      </c>
      <c r="B14" s="70"/>
      <c r="C14" s="71"/>
      <c r="D14" s="72">
        <f>SUM(D15:D25)</f>
        <v>5142284</v>
      </c>
      <c r="E14" s="72">
        <f>SUM(E15:E25)</f>
        <v>5906436</v>
      </c>
      <c r="F14" s="72">
        <f>SUM(F15:F25)</f>
        <v>0</v>
      </c>
      <c r="G14" s="72">
        <f>SUM(G15:G25)</f>
        <v>0</v>
      </c>
      <c r="H14" s="72">
        <f>SUM(H15:H25)</f>
        <v>0</v>
      </c>
      <c r="I14" s="72">
        <f>SUM(I15:I25)</f>
        <v>5377445</v>
      </c>
      <c r="J14" s="72">
        <f>SUM(J15:J25)</f>
        <v>0</v>
      </c>
      <c r="K14" s="72">
        <f>SUM(K15:K25)</f>
        <v>0</v>
      </c>
      <c r="L14" s="72">
        <f>SUM(L15:L25)</f>
        <v>0</v>
      </c>
      <c r="M14" s="72">
        <f>SUM(M15:M25)</f>
        <v>0</v>
      </c>
      <c r="N14" s="72">
        <f>SUM(N15:N25)</f>
        <v>0</v>
      </c>
      <c r="O14" s="73">
        <f>SUM(D14:N14)</f>
        <v>16426165</v>
      </c>
      <c r="P14" s="74">
        <f>(O14/P$72)</f>
        <v>346.13462997302764</v>
      </c>
      <c r="Q14" s="75"/>
    </row>
    <row r="15" spans="1:134">
      <c r="A15" s="63"/>
      <c r="B15" s="64">
        <v>322</v>
      </c>
      <c r="C15" s="65" t="s">
        <v>158</v>
      </c>
      <c r="D15" s="66">
        <v>3000</v>
      </c>
      <c r="E15" s="66">
        <v>1772557</v>
      </c>
      <c r="F15" s="66">
        <v>0</v>
      </c>
      <c r="G15" s="66">
        <v>0</v>
      </c>
      <c r="H15" s="66">
        <v>0</v>
      </c>
      <c r="I15" s="66">
        <v>0</v>
      </c>
      <c r="J15" s="66">
        <v>0</v>
      </c>
      <c r="K15" s="66">
        <v>0</v>
      </c>
      <c r="L15" s="66">
        <v>0</v>
      </c>
      <c r="M15" s="66">
        <v>0</v>
      </c>
      <c r="N15" s="66">
        <v>0</v>
      </c>
      <c r="O15" s="66">
        <f>SUM(D15:N15)</f>
        <v>1775557</v>
      </c>
      <c r="P15" s="67">
        <f>(O15/P$72)</f>
        <v>37.414805293324342</v>
      </c>
      <c r="Q15" s="68"/>
    </row>
    <row r="16" spans="1:134">
      <c r="A16" s="63"/>
      <c r="B16" s="64">
        <v>323.10000000000002</v>
      </c>
      <c r="C16" s="65" t="s">
        <v>19</v>
      </c>
      <c r="D16" s="66">
        <v>3858004</v>
      </c>
      <c r="E16" s="66">
        <v>0</v>
      </c>
      <c r="F16" s="66">
        <v>0</v>
      </c>
      <c r="G16" s="66">
        <v>0</v>
      </c>
      <c r="H16" s="66">
        <v>0</v>
      </c>
      <c r="I16" s="66">
        <v>0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f t="shared" ref="O16:O25" si="1">SUM(D16:N16)</f>
        <v>3858004</v>
      </c>
      <c r="P16" s="67">
        <f>(O16/P$72)</f>
        <v>81.296443020903567</v>
      </c>
      <c r="Q16" s="68"/>
    </row>
    <row r="17" spans="1:17">
      <c r="A17" s="63"/>
      <c r="B17" s="64">
        <v>323.39999999999998</v>
      </c>
      <c r="C17" s="65" t="s">
        <v>20</v>
      </c>
      <c r="D17" s="66">
        <v>182084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f t="shared" si="1"/>
        <v>182084</v>
      </c>
      <c r="P17" s="67">
        <f>(O17/P$72)</f>
        <v>3.836901550910317</v>
      </c>
      <c r="Q17" s="68"/>
    </row>
    <row r="18" spans="1:17">
      <c r="A18" s="63"/>
      <c r="B18" s="64">
        <v>323.7</v>
      </c>
      <c r="C18" s="65" t="s">
        <v>21</v>
      </c>
      <c r="D18" s="66">
        <v>495895</v>
      </c>
      <c r="E18" s="66">
        <v>0</v>
      </c>
      <c r="F18" s="66">
        <v>0</v>
      </c>
      <c r="G18" s="66">
        <v>0</v>
      </c>
      <c r="H18" s="66">
        <v>0</v>
      </c>
      <c r="I18" s="66">
        <v>0</v>
      </c>
      <c r="J18" s="66">
        <v>0</v>
      </c>
      <c r="K18" s="66">
        <v>0</v>
      </c>
      <c r="L18" s="66">
        <v>0</v>
      </c>
      <c r="M18" s="66">
        <v>0</v>
      </c>
      <c r="N18" s="66">
        <v>0</v>
      </c>
      <c r="O18" s="66">
        <f t="shared" si="1"/>
        <v>495895</v>
      </c>
      <c r="P18" s="67">
        <f>(O18/P$72)</f>
        <v>10.449574342548887</v>
      </c>
      <c r="Q18" s="68"/>
    </row>
    <row r="19" spans="1:17">
      <c r="A19" s="63"/>
      <c r="B19" s="64">
        <v>324.11</v>
      </c>
      <c r="C19" s="65" t="s">
        <v>22</v>
      </c>
      <c r="D19" s="66">
        <v>0</v>
      </c>
      <c r="E19" s="66">
        <v>1032356</v>
      </c>
      <c r="F19" s="66">
        <v>0</v>
      </c>
      <c r="G19" s="66">
        <v>0</v>
      </c>
      <c r="H19" s="66">
        <v>0</v>
      </c>
      <c r="I19" s="66">
        <v>0</v>
      </c>
      <c r="J19" s="66">
        <v>0</v>
      </c>
      <c r="K19" s="66">
        <v>0</v>
      </c>
      <c r="L19" s="66">
        <v>0</v>
      </c>
      <c r="M19" s="66">
        <v>0</v>
      </c>
      <c r="N19" s="66">
        <v>0</v>
      </c>
      <c r="O19" s="66">
        <f t="shared" si="1"/>
        <v>1032356</v>
      </c>
      <c r="P19" s="67">
        <f>(O19/P$72)</f>
        <v>21.753961564396494</v>
      </c>
      <c r="Q19" s="68"/>
    </row>
    <row r="20" spans="1:17">
      <c r="A20" s="63"/>
      <c r="B20" s="64">
        <v>324.12</v>
      </c>
      <c r="C20" s="65" t="s">
        <v>23</v>
      </c>
      <c r="D20" s="66">
        <v>0</v>
      </c>
      <c r="E20" s="66">
        <v>662122</v>
      </c>
      <c r="F20" s="66">
        <v>0</v>
      </c>
      <c r="G20" s="66">
        <v>0</v>
      </c>
      <c r="H20" s="66">
        <v>0</v>
      </c>
      <c r="I20" s="66">
        <v>0</v>
      </c>
      <c r="J20" s="66">
        <v>0</v>
      </c>
      <c r="K20" s="66">
        <v>0</v>
      </c>
      <c r="L20" s="66">
        <v>0</v>
      </c>
      <c r="M20" s="66">
        <v>0</v>
      </c>
      <c r="N20" s="66">
        <v>0</v>
      </c>
      <c r="O20" s="66">
        <f t="shared" si="1"/>
        <v>662122</v>
      </c>
      <c r="P20" s="67">
        <f>(O20/P$72)</f>
        <v>13.952334794335806</v>
      </c>
      <c r="Q20" s="68"/>
    </row>
    <row r="21" spans="1:17">
      <c r="A21" s="63"/>
      <c r="B21" s="64">
        <v>324.20999999999998</v>
      </c>
      <c r="C21" s="65" t="s">
        <v>24</v>
      </c>
      <c r="D21" s="66">
        <v>0</v>
      </c>
      <c r="E21" s="66">
        <v>0</v>
      </c>
      <c r="F21" s="66">
        <v>0</v>
      </c>
      <c r="G21" s="66">
        <v>0</v>
      </c>
      <c r="H21" s="66">
        <v>0</v>
      </c>
      <c r="I21" s="66">
        <v>4677007</v>
      </c>
      <c r="J21" s="66">
        <v>0</v>
      </c>
      <c r="K21" s="66">
        <v>0</v>
      </c>
      <c r="L21" s="66">
        <v>0</v>
      </c>
      <c r="M21" s="66">
        <v>0</v>
      </c>
      <c r="N21" s="66">
        <v>0</v>
      </c>
      <c r="O21" s="66">
        <f t="shared" si="1"/>
        <v>4677007</v>
      </c>
      <c r="P21" s="67">
        <f>(O21/P$72)</f>
        <v>98.554597943358061</v>
      </c>
      <c r="Q21" s="68"/>
    </row>
    <row r="22" spans="1:17">
      <c r="A22" s="63"/>
      <c r="B22" s="64">
        <v>324.22000000000003</v>
      </c>
      <c r="C22" s="65" t="s">
        <v>25</v>
      </c>
      <c r="D22" s="66">
        <v>0</v>
      </c>
      <c r="E22" s="66">
        <v>0</v>
      </c>
      <c r="F22" s="66">
        <v>0</v>
      </c>
      <c r="G22" s="66">
        <v>0</v>
      </c>
      <c r="H22" s="66">
        <v>0</v>
      </c>
      <c r="I22" s="66">
        <v>683743</v>
      </c>
      <c r="J22" s="66">
        <v>0</v>
      </c>
      <c r="K22" s="66">
        <v>0</v>
      </c>
      <c r="L22" s="66">
        <v>0</v>
      </c>
      <c r="M22" s="66">
        <v>0</v>
      </c>
      <c r="N22" s="66">
        <v>0</v>
      </c>
      <c r="O22" s="66">
        <f t="shared" si="1"/>
        <v>683743</v>
      </c>
      <c r="P22" s="67">
        <f>(O22/P$72)</f>
        <v>14.407935772083615</v>
      </c>
      <c r="Q22" s="68"/>
    </row>
    <row r="23" spans="1:17">
      <c r="A23" s="63"/>
      <c r="B23" s="64">
        <v>324.61</v>
      </c>
      <c r="C23" s="65" t="s">
        <v>26</v>
      </c>
      <c r="D23" s="66">
        <v>0</v>
      </c>
      <c r="E23" s="66">
        <v>2299151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f t="shared" si="1"/>
        <v>2299151</v>
      </c>
      <c r="P23" s="67">
        <f>(O23/P$72)</f>
        <v>48.448057147673637</v>
      </c>
      <c r="Q23" s="68"/>
    </row>
    <row r="24" spans="1:17">
      <c r="A24" s="63"/>
      <c r="B24" s="64">
        <v>329.1</v>
      </c>
      <c r="C24" s="65" t="s">
        <v>170</v>
      </c>
      <c r="D24" s="66">
        <v>588301</v>
      </c>
      <c r="E24" s="66">
        <v>140250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f t="shared" si="1"/>
        <v>728551</v>
      </c>
      <c r="P24" s="67">
        <f>(O24/P$72)</f>
        <v>15.352136716115981</v>
      </c>
      <c r="Q24" s="68"/>
    </row>
    <row r="25" spans="1:17">
      <c r="A25" s="63"/>
      <c r="B25" s="64">
        <v>329.5</v>
      </c>
      <c r="C25" s="65" t="s">
        <v>159</v>
      </c>
      <c r="D25" s="66">
        <v>15000</v>
      </c>
      <c r="E25" s="66">
        <v>0</v>
      </c>
      <c r="F25" s="66">
        <v>0</v>
      </c>
      <c r="G25" s="66">
        <v>0</v>
      </c>
      <c r="H25" s="66">
        <v>0</v>
      </c>
      <c r="I25" s="66">
        <v>16695</v>
      </c>
      <c r="J25" s="66">
        <v>0</v>
      </c>
      <c r="K25" s="66">
        <v>0</v>
      </c>
      <c r="L25" s="66">
        <v>0</v>
      </c>
      <c r="M25" s="66">
        <v>0</v>
      </c>
      <c r="N25" s="66">
        <v>0</v>
      </c>
      <c r="O25" s="66">
        <f t="shared" si="1"/>
        <v>31695</v>
      </c>
      <c r="P25" s="67">
        <f>(O25/P$72)</f>
        <v>0.66788182737693869</v>
      </c>
      <c r="Q25" s="68"/>
    </row>
    <row r="26" spans="1:17" ht="15.75">
      <c r="A26" s="69" t="s">
        <v>160</v>
      </c>
      <c r="B26" s="70"/>
      <c r="C26" s="71"/>
      <c r="D26" s="72">
        <f>SUM(D27:D40)</f>
        <v>7175302</v>
      </c>
      <c r="E26" s="72">
        <f>SUM(E27:E40)</f>
        <v>2891541</v>
      </c>
      <c r="F26" s="72">
        <f>SUM(F27:F40)</f>
        <v>0</v>
      </c>
      <c r="G26" s="72">
        <f>SUM(G27:G40)</f>
        <v>0</v>
      </c>
      <c r="H26" s="72">
        <f>SUM(H27:H40)</f>
        <v>0</v>
      </c>
      <c r="I26" s="72">
        <f>SUM(I27:I40)</f>
        <v>30000</v>
      </c>
      <c r="J26" s="72">
        <f>SUM(J27:J40)</f>
        <v>0</v>
      </c>
      <c r="K26" s="72">
        <f>SUM(K27:K40)</f>
        <v>0</v>
      </c>
      <c r="L26" s="72">
        <f>SUM(L27:L40)</f>
        <v>0</v>
      </c>
      <c r="M26" s="72">
        <f>SUM(M27:M40)</f>
        <v>0</v>
      </c>
      <c r="N26" s="72">
        <f>SUM(N27:N40)</f>
        <v>0</v>
      </c>
      <c r="O26" s="73">
        <f>SUM(D26:N26)</f>
        <v>10096843</v>
      </c>
      <c r="P26" s="74">
        <f>(O26/P$72)</f>
        <v>212.76220077545517</v>
      </c>
      <c r="Q26" s="75"/>
    </row>
    <row r="27" spans="1:17">
      <c r="A27" s="63"/>
      <c r="B27" s="64">
        <v>331.2</v>
      </c>
      <c r="C27" s="65" t="s">
        <v>28</v>
      </c>
      <c r="D27" s="66">
        <v>68328</v>
      </c>
      <c r="E27" s="66">
        <v>0</v>
      </c>
      <c r="F27" s="66">
        <v>0</v>
      </c>
      <c r="G27" s="66">
        <v>0</v>
      </c>
      <c r="H27" s="66">
        <v>0</v>
      </c>
      <c r="I27" s="66">
        <v>0</v>
      </c>
      <c r="J27" s="66">
        <v>0</v>
      </c>
      <c r="K27" s="66">
        <v>0</v>
      </c>
      <c r="L27" s="66">
        <v>0</v>
      </c>
      <c r="M27" s="66">
        <v>0</v>
      </c>
      <c r="N27" s="66">
        <v>0</v>
      </c>
      <c r="O27" s="66">
        <f>SUM(D27:N27)</f>
        <v>68328</v>
      </c>
      <c r="P27" s="67">
        <f>(O27/P$72)</f>
        <v>1.4398179366149697</v>
      </c>
      <c r="Q27" s="68"/>
    </row>
    <row r="28" spans="1:17">
      <c r="A28" s="63"/>
      <c r="B28" s="64">
        <v>331.9</v>
      </c>
      <c r="C28" s="65" t="s">
        <v>107</v>
      </c>
      <c r="D28" s="66">
        <v>0</v>
      </c>
      <c r="E28" s="66">
        <v>2875340</v>
      </c>
      <c r="F28" s="66">
        <v>0</v>
      </c>
      <c r="G28" s="66">
        <v>0</v>
      </c>
      <c r="H28" s="66">
        <v>0</v>
      </c>
      <c r="I28" s="66">
        <v>0</v>
      </c>
      <c r="J28" s="66">
        <v>0</v>
      </c>
      <c r="K28" s="66">
        <v>0</v>
      </c>
      <c r="L28" s="66">
        <v>0</v>
      </c>
      <c r="M28" s="66">
        <v>0</v>
      </c>
      <c r="N28" s="66">
        <v>0</v>
      </c>
      <c r="O28" s="66">
        <f t="shared" ref="O28:O37" si="2">SUM(D28:N28)</f>
        <v>2875340</v>
      </c>
      <c r="P28" s="67">
        <f>(O28/P$72)</f>
        <v>60.589598786244103</v>
      </c>
      <c r="Q28" s="68"/>
    </row>
    <row r="29" spans="1:17">
      <c r="A29" s="63"/>
      <c r="B29" s="64">
        <v>334.2</v>
      </c>
      <c r="C29" s="65" t="s">
        <v>30</v>
      </c>
      <c r="D29" s="66">
        <v>935115</v>
      </c>
      <c r="E29" s="66">
        <v>16201</v>
      </c>
      <c r="F29" s="66">
        <v>0</v>
      </c>
      <c r="G29" s="66">
        <v>0</v>
      </c>
      <c r="H29" s="66">
        <v>0</v>
      </c>
      <c r="I29" s="66">
        <v>0</v>
      </c>
      <c r="J29" s="66">
        <v>0</v>
      </c>
      <c r="K29" s="66">
        <v>0</v>
      </c>
      <c r="L29" s="66">
        <v>0</v>
      </c>
      <c r="M29" s="66">
        <v>0</v>
      </c>
      <c r="N29" s="66">
        <v>0</v>
      </c>
      <c r="O29" s="66">
        <f t="shared" si="2"/>
        <v>951316</v>
      </c>
      <c r="P29" s="67">
        <f>(O29/P$72)</f>
        <v>20.046274443695211</v>
      </c>
      <c r="Q29" s="68"/>
    </row>
    <row r="30" spans="1:17">
      <c r="A30" s="63"/>
      <c r="B30" s="64">
        <v>334.7</v>
      </c>
      <c r="C30" s="65" t="s">
        <v>31</v>
      </c>
      <c r="D30" s="66">
        <v>150000</v>
      </c>
      <c r="E30" s="66">
        <v>0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f t="shared" si="2"/>
        <v>150000</v>
      </c>
      <c r="P30" s="67">
        <f>(O30/P$72)</f>
        <v>3.1608226567768036</v>
      </c>
      <c r="Q30" s="68"/>
    </row>
    <row r="31" spans="1:17">
      <c r="A31" s="63"/>
      <c r="B31" s="64">
        <v>335.125</v>
      </c>
      <c r="C31" s="65" t="s">
        <v>164</v>
      </c>
      <c r="D31" s="66">
        <v>1619351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f t="shared" si="2"/>
        <v>1619351</v>
      </c>
      <c r="P31" s="67">
        <f>(O31/P$72)</f>
        <v>34.123208867161161</v>
      </c>
      <c r="Q31" s="68"/>
    </row>
    <row r="32" spans="1:17">
      <c r="A32" s="63"/>
      <c r="B32" s="64">
        <v>335.13</v>
      </c>
      <c r="C32" s="65" t="s">
        <v>172</v>
      </c>
      <c r="D32" s="66">
        <v>393393</v>
      </c>
      <c r="E32" s="66">
        <v>0</v>
      </c>
      <c r="F32" s="66">
        <v>0</v>
      </c>
      <c r="G32" s="66">
        <v>0</v>
      </c>
      <c r="H32" s="66">
        <v>0</v>
      </c>
      <c r="I32" s="66">
        <v>0</v>
      </c>
      <c r="J32" s="66">
        <v>0</v>
      </c>
      <c r="K32" s="66">
        <v>0</v>
      </c>
      <c r="L32" s="66">
        <v>0</v>
      </c>
      <c r="M32" s="66">
        <v>0</v>
      </c>
      <c r="N32" s="66">
        <v>0</v>
      </c>
      <c r="O32" s="66">
        <f t="shared" si="2"/>
        <v>393393</v>
      </c>
      <c r="P32" s="67">
        <f>(O32/P$72)</f>
        <v>8.2896367161159805</v>
      </c>
      <c r="Q32" s="68"/>
    </row>
    <row r="33" spans="1:17">
      <c r="A33" s="63"/>
      <c r="B33" s="64">
        <v>335.14</v>
      </c>
      <c r="C33" s="65" t="s">
        <v>93</v>
      </c>
      <c r="D33" s="66">
        <v>21570</v>
      </c>
      <c r="E33" s="66">
        <v>0</v>
      </c>
      <c r="F33" s="66">
        <v>0</v>
      </c>
      <c r="G33" s="66">
        <v>0</v>
      </c>
      <c r="H33" s="66">
        <v>0</v>
      </c>
      <c r="I33" s="66">
        <v>0</v>
      </c>
      <c r="J33" s="66">
        <v>0</v>
      </c>
      <c r="K33" s="66">
        <v>0</v>
      </c>
      <c r="L33" s="66">
        <v>0</v>
      </c>
      <c r="M33" s="66">
        <v>0</v>
      </c>
      <c r="N33" s="66">
        <v>0</v>
      </c>
      <c r="O33" s="66">
        <f t="shared" si="2"/>
        <v>21570</v>
      </c>
      <c r="P33" s="67">
        <f>(O33/P$72)</f>
        <v>0.4545262980445044</v>
      </c>
      <c r="Q33" s="68"/>
    </row>
    <row r="34" spans="1:17">
      <c r="A34" s="63"/>
      <c r="B34" s="64">
        <v>335.15</v>
      </c>
      <c r="C34" s="65" t="s">
        <v>94</v>
      </c>
      <c r="D34" s="66">
        <v>33807</v>
      </c>
      <c r="E34" s="66">
        <v>0</v>
      </c>
      <c r="F34" s="66">
        <v>0</v>
      </c>
      <c r="G34" s="66">
        <v>0</v>
      </c>
      <c r="H34" s="66">
        <v>0</v>
      </c>
      <c r="I34" s="66">
        <v>0</v>
      </c>
      <c r="J34" s="66">
        <v>0</v>
      </c>
      <c r="K34" s="66">
        <v>0</v>
      </c>
      <c r="L34" s="66">
        <v>0</v>
      </c>
      <c r="M34" s="66">
        <v>0</v>
      </c>
      <c r="N34" s="66">
        <v>0</v>
      </c>
      <c r="O34" s="66">
        <f t="shared" si="2"/>
        <v>33807</v>
      </c>
      <c r="P34" s="67">
        <f>(O34/P$72)</f>
        <v>0.71238621038435601</v>
      </c>
      <c r="Q34" s="68"/>
    </row>
    <row r="35" spans="1:17">
      <c r="A35" s="63"/>
      <c r="B35" s="64">
        <v>335.18</v>
      </c>
      <c r="C35" s="65" t="s">
        <v>165</v>
      </c>
      <c r="D35" s="66">
        <v>3330323</v>
      </c>
      <c r="E35" s="66">
        <v>0</v>
      </c>
      <c r="F35" s="66">
        <v>0</v>
      </c>
      <c r="G35" s="66">
        <v>0</v>
      </c>
      <c r="H35" s="66">
        <v>0</v>
      </c>
      <c r="I35" s="66">
        <v>0</v>
      </c>
      <c r="J35" s="66">
        <v>0</v>
      </c>
      <c r="K35" s="66">
        <v>0</v>
      </c>
      <c r="L35" s="66">
        <v>0</v>
      </c>
      <c r="M35" s="66">
        <v>0</v>
      </c>
      <c r="N35" s="66">
        <v>0</v>
      </c>
      <c r="O35" s="66">
        <f t="shared" si="2"/>
        <v>3330323</v>
      </c>
      <c r="P35" s="67">
        <f>(O35/P$72)</f>
        <v>70.177069285232633</v>
      </c>
      <c r="Q35" s="68"/>
    </row>
    <row r="36" spans="1:17">
      <c r="A36" s="63"/>
      <c r="B36" s="64">
        <v>335.19</v>
      </c>
      <c r="C36" s="65" t="s">
        <v>96</v>
      </c>
      <c r="D36" s="66">
        <v>45777</v>
      </c>
      <c r="E36" s="66">
        <v>0</v>
      </c>
      <c r="F36" s="66">
        <v>0</v>
      </c>
      <c r="G36" s="66">
        <v>0</v>
      </c>
      <c r="H36" s="66">
        <v>0</v>
      </c>
      <c r="I36" s="66">
        <v>0</v>
      </c>
      <c r="J36" s="66">
        <v>0</v>
      </c>
      <c r="K36" s="66">
        <v>0</v>
      </c>
      <c r="L36" s="66">
        <v>0</v>
      </c>
      <c r="M36" s="66">
        <v>0</v>
      </c>
      <c r="N36" s="66">
        <v>0</v>
      </c>
      <c r="O36" s="66">
        <f t="shared" si="2"/>
        <v>45777</v>
      </c>
      <c r="P36" s="67">
        <f>(O36/P$72)</f>
        <v>0.96461985839514497</v>
      </c>
      <c r="Q36" s="68"/>
    </row>
    <row r="37" spans="1:17">
      <c r="A37" s="63"/>
      <c r="B37" s="64">
        <v>335.21</v>
      </c>
      <c r="C37" s="65" t="s">
        <v>36</v>
      </c>
      <c r="D37" s="66">
        <v>20119</v>
      </c>
      <c r="E37" s="66">
        <v>0</v>
      </c>
      <c r="F37" s="66">
        <v>0</v>
      </c>
      <c r="G37" s="66">
        <v>0</v>
      </c>
      <c r="H37" s="66">
        <v>0</v>
      </c>
      <c r="I37" s="66">
        <v>0</v>
      </c>
      <c r="J37" s="66">
        <v>0</v>
      </c>
      <c r="K37" s="66">
        <v>0</v>
      </c>
      <c r="L37" s="66">
        <v>0</v>
      </c>
      <c r="M37" s="66">
        <v>0</v>
      </c>
      <c r="N37" s="66">
        <v>0</v>
      </c>
      <c r="O37" s="66">
        <f t="shared" si="2"/>
        <v>20119</v>
      </c>
      <c r="P37" s="67">
        <f>(O37/P$72)</f>
        <v>0.42395060687795011</v>
      </c>
      <c r="Q37" s="68"/>
    </row>
    <row r="38" spans="1:17">
      <c r="A38" s="63"/>
      <c r="B38" s="64">
        <v>337.3</v>
      </c>
      <c r="C38" s="65" t="s">
        <v>37</v>
      </c>
      <c r="D38" s="66">
        <v>47950</v>
      </c>
      <c r="E38" s="66">
        <v>0</v>
      </c>
      <c r="F38" s="66">
        <v>0</v>
      </c>
      <c r="G38" s="66">
        <v>0</v>
      </c>
      <c r="H38" s="66">
        <v>0</v>
      </c>
      <c r="I38" s="66">
        <v>30000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f t="shared" ref="O38:O39" si="3">SUM(D38:N38)</f>
        <v>77950</v>
      </c>
      <c r="P38" s="67">
        <f>(O38/P$72)</f>
        <v>1.642574173971679</v>
      </c>
      <c r="Q38" s="68"/>
    </row>
    <row r="39" spans="1:17">
      <c r="A39" s="63"/>
      <c r="B39" s="64">
        <v>337.9</v>
      </c>
      <c r="C39" s="65" t="s">
        <v>181</v>
      </c>
      <c r="D39" s="66">
        <v>2123</v>
      </c>
      <c r="E39" s="66">
        <v>0</v>
      </c>
      <c r="F39" s="66">
        <v>0</v>
      </c>
      <c r="G39" s="66">
        <v>0</v>
      </c>
      <c r="H39" s="66">
        <v>0</v>
      </c>
      <c r="I39" s="66">
        <v>0</v>
      </c>
      <c r="J39" s="66">
        <v>0</v>
      </c>
      <c r="K39" s="66">
        <v>0</v>
      </c>
      <c r="L39" s="66">
        <v>0</v>
      </c>
      <c r="M39" s="66">
        <v>0</v>
      </c>
      <c r="N39" s="66">
        <v>0</v>
      </c>
      <c r="O39" s="66">
        <f t="shared" si="3"/>
        <v>2123</v>
      </c>
      <c r="P39" s="67">
        <f>(O39/P$72)</f>
        <v>4.4736176668914364E-2</v>
      </c>
      <c r="Q39" s="68"/>
    </row>
    <row r="40" spans="1:17">
      <c r="A40" s="63"/>
      <c r="B40" s="64">
        <v>338</v>
      </c>
      <c r="C40" s="65" t="s">
        <v>38</v>
      </c>
      <c r="D40" s="66">
        <v>507446</v>
      </c>
      <c r="E40" s="66">
        <v>0</v>
      </c>
      <c r="F40" s="66">
        <v>0</v>
      </c>
      <c r="G40" s="66">
        <v>0</v>
      </c>
      <c r="H40" s="66">
        <v>0</v>
      </c>
      <c r="I40" s="66">
        <v>0</v>
      </c>
      <c r="J40" s="66">
        <v>0</v>
      </c>
      <c r="K40" s="66">
        <v>0</v>
      </c>
      <c r="L40" s="66">
        <v>0</v>
      </c>
      <c r="M40" s="66">
        <v>0</v>
      </c>
      <c r="N40" s="66">
        <v>0</v>
      </c>
      <c r="O40" s="66">
        <f>SUM(D40:N40)</f>
        <v>507446</v>
      </c>
      <c r="P40" s="67">
        <f>(O40/P$72)</f>
        <v>10.692978759271746</v>
      </c>
      <c r="Q40" s="68"/>
    </row>
    <row r="41" spans="1:17" ht="15.75">
      <c r="A41" s="69" t="s">
        <v>43</v>
      </c>
      <c r="B41" s="70"/>
      <c r="C41" s="71"/>
      <c r="D41" s="72">
        <f>SUM(D42:D54)</f>
        <v>3205084</v>
      </c>
      <c r="E41" s="72">
        <f>SUM(E42:E54)</f>
        <v>5183</v>
      </c>
      <c r="F41" s="72">
        <f>SUM(F42:F54)</f>
        <v>0</v>
      </c>
      <c r="G41" s="72">
        <f>SUM(G42:G54)</f>
        <v>0</v>
      </c>
      <c r="H41" s="72">
        <f>SUM(H42:H54)</f>
        <v>0</v>
      </c>
      <c r="I41" s="72">
        <f>SUM(I42:I54)</f>
        <v>25222857</v>
      </c>
      <c r="J41" s="72">
        <f>SUM(J42:J54)</f>
        <v>7662612</v>
      </c>
      <c r="K41" s="72">
        <f>SUM(K42:K54)</f>
        <v>0</v>
      </c>
      <c r="L41" s="72">
        <f>SUM(L42:L54)</f>
        <v>0</v>
      </c>
      <c r="M41" s="72">
        <f>SUM(M42:M54)</f>
        <v>0</v>
      </c>
      <c r="N41" s="72">
        <f>SUM(N42:N54)</f>
        <v>0</v>
      </c>
      <c r="O41" s="72">
        <f>SUM(D41:N41)</f>
        <v>36095736</v>
      </c>
      <c r="P41" s="74">
        <f>(O41/P$72)</f>
        <v>760.61480107889417</v>
      </c>
      <c r="Q41" s="75"/>
    </row>
    <row r="42" spans="1:17">
      <c r="A42" s="63"/>
      <c r="B42" s="64">
        <v>341.2</v>
      </c>
      <c r="C42" s="65" t="s">
        <v>97</v>
      </c>
      <c r="D42" s="66">
        <v>0</v>
      </c>
      <c r="E42" s="66">
        <v>0</v>
      </c>
      <c r="F42" s="66">
        <v>0</v>
      </c>
      <c r="G42" s="66">
        <v>0</v>
      </c>
      <c r="H42" s="66">
        <v>0</v>
      </c>
      <c r="I42" s="66">
        <v>0</v>
      </c>
      <c r="J42" s="66">
        <v>7507207</v>
      </c>
      <c r="K42" s="66">
        <v>0</v>
      </c>
      <c r="L42" s="66">
        <v>0</v>
      </c>
      <c r="M42" s="66">
        <v>0</v>
      </c>
      <c r="N42" s="66">
        <v>0</v>
      </c>
      <c r="O42" s="66">
        <f t="shared" ref="O42:O53" si="4">SUM(D42:N42)</f>
        <v>7507207</v>
      </c>
      <c r="P42" s="67">
        <f>(O42/P$72)</f>
        <v>158.19299983142278</v>
      </c>
      <c r="Q42" s="68"/>
    </row>
    <row r="43" spans="1:17">
      <c r="A43" s="63"/>
      <c r="B43" s="64">
        <v>341.3</v>
      </c>
      <c r="C43" s="65" t="s">
        <v>173</v>
      </c>
      <c r="D43" s="66">
        <v>0</v>
      </c>
      <c r="E43" s="66">
        <v>0</v>
      </c>
      <c r="F43" s="66">
        <v>0</v>
      </c>
      <c r="G43" s="66">
        <v>0</v>
      </c>
      <c r="H43" s="66">
        <v>0</v>
      </c>
      <c r="I43" s="66">
        <v>0</v>
      </c>
      <c r="J43" s="66">
        <v>155405</v>
      </c>
      <c r="K43" s="66">
        <v>0</v>
      </c>
      <c r="L43" s="66">
        <v>0</v>
      </c>
      <c r="M43" s="66">
        <v>0</v>
      </c>
      <c r="N43" s="66">
        <v>0</v>
      </c>
      <c r="O43" s="66">
        <f t="shared" si="4"/>
        <v>155405</v>
      </c>
      <c r="P43" s="67">
        <f>(O43/P$72)</f>
        <v>3.2747176331759946</v>
      </c>
      <c r="Q43" s="68"/>
    </row>
    <row r="44" spans="1:17">
      <c r="A44" s="63"/>
      <c r="B44" s="64">
        <v>342.2</v>
      </c>
      <c r="C44" s="65" t="s">
        <v>174</v>
      </c>
      <c r="D44" s="66">
        <v>59900</v>
      </c>
      <c r="E44" s="66">
        <v>0</v>
      </c>
      <c r="F44" s="66">
        <v>0</v>
      </c>
      <c r="G44" s="66">
        <v>0</v>
      </c>
      <c r="H44" s="66">
        <v>0</v>
      </c>
      <c r="I44" s="66">
        <v>0</v>
      </c>
      <c r="J44" s="66">
        <v>0</v>
      </c>
      <c r="K44" s="66">
        <v>0</v>
      </c>
      <c r="L44" s="66">
        <v>0</v>
      </c>
      <c r="M44" s="66">
        <v>0</v>
      </c>
      <c r="N44" s="66">
        <v>0</v>
      </c>
      <c r="O44" s="66">
        <f t="shared" si="4"/>
        <v>59900</v>
      </c>
      <c r="P44" s="67">
        <f>(O44/P$72)</f>
        <v>1.2622218476062037</v>
      </c>
      <c r="Q44" s="68"/>
    </row>
    <row r="45" spans="1:17">
      <c r="A45" s="63"/>
      <c r="B45" s="64">
        <v>342.5</v>
      </c>
      <c r="C45" s="65" t="s">
        <v>48</v>
      </c>
      <c r="D45" s="66">
        <v>176328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f t="shared" si="4"/>
        <v>176328</v>
      </c>
      <c r="P45" s="67">
        <f>(O45/P$72)</f>
        <v>3.7156102494942682</v>
      </c>
      <c r="Q45" s="68"/>
    </row>
    <row r="46" spans="1:17">
      <c r="A46" s="63"/>
      <c r="B46" s="64">
        <v>342.9</v>
      </c>
      <c r="C46" s="65" t="s">
        <v>146</v>
      </c>
      <c r="D46" s="66">
        <v>488263</v>
      </c>
      <c r="E46" s="66">
        <v>0</v>
      </c>
      <c r="F46" s="66">
        <v>0</v>
      </c>
      <c r="G46" s="66">
        <v>0</v>
      </c>
      <c r="H46" s="66">
        <v>0</v>
      </c>
      <c r="I46" s="66">
        <v>0</v>
      </c>
      <c r="J46" s="66">
        <v>0</v>
      </c>
      <c r="K46" s="66">
        <v>0</v>
      </c>
      <c r="L46" s="66">
        <v>0</v>
      </c>
      <c r="M46" s="66">
        <v>0</v>
      </c>
      <c r="N46" s="66">
        <v>0</v>
      </c>
      <c r="O46" s="66">
        <f t="shared" si="4"/>
        <v>488263</v>
      </c>
      <c r="P46" s="67">
        <f>(O46/P$72)</f>
        <v>10.288751685772084</v>
      </c>
      <c r="Q46" s="68"/>
    </row>
    <row r="47" spans="1:17">
      <c r="A47" s="63"/>
      <c r="B47" s="64">
        <v>343.3</v>
      </c>
      <c r="C47" s="65" t="s">
        <v>49</v>
      </c>
      <c r="D47" s="66">
        <v>0</v>
      </c>
      <c r="E47" s="66">
        <v>0</v>
      </c>
      <c r="F47" s="66">
        <v>0</v>
      </c>
      <c r="G47" s="66">
        <v>0</v>
      </c>
      <c r="H47" s="66">
        <v>0</v>
      </c>
      <c r="I47" s="66">
        <v>9256469</v>
      </c>
      <c r="J47" s="66">
        <v>0</v>
      </c>
      <c r="K47" s="66">
        <v>0</v>
      </c>
      <c r="L47" s="66">
        <v>0</v>
      </c>
      <c r="M47" s="66">
        <v>0</v>
      </c>
      <c r="N47" s="66">
        <v>0</v>
      </c>
      <c r="O47" s="66">
        <f t="shared" si="4"/>
        <v>9256469</v>
      </c>
      <c r="P47" s="67">
        <f>(O47/P$72)</f>
        <v>195.05371291301415</v>
      </c>
      <c r="Q47" s="68"/>
    </row>
    <row r="48" spans="1:17">
      <c r="A48" s="63"/>
      <c r="B48" s="64">
        <v>343.4</v>
      </c>
      <c r="C48" s="65" t="s">
        <v>50</v>
      </c>
      <c r="D48" s="66">
        <v>0</v>
      </c>
      <c r="E48" s="66">
        <v>0</v>
      </c>
      <c r="F48" s="66">
        <v>0</v>
      </c>
      <c r="G48" s="66">
        <v>0</v>
      </c>
      <c r="H48" s="66">
        <v>0</v>
      </c>
      <c r="I48" s="66">
        <v>4267856</v>
      </c>
      <c r="J48" s="66">
        <v>0</v>
      </c>
      <c r="K48" s="66">
        <v>0</v>
      </c>
      <c r="L48" s="66">
        <v>0</v>
      </c>
      <c r="M48" s="66">
        <v>0</v>
      </c>
      <c r="N48" s="66">
        <v>0</v>
      </c>
      <c r="O48" s="66">
        <f t="shared" si="4"/>
        <v>4267856</v>
      </c>
      <c r="P48" s="67">
        <f>(O48/P$72)</f>
        <v>89.932906271072156</v>
      </c>
      <c r="Q48" s="68"/>
    </row>
    <row r="49" spans="1:17">
      <c r="A49" s="63"/>
      <c r="B49" s="64">
        <v>343.5</v>
      </c>
      <c r="C49" s="65" t="s">
        <v>51</v>
      </c>
      <c r="D49" s="66">
        <v>0</v>
      </c>
      <c r="E49" s="66">
        <v>0</v>
      </c>
      <c r="F49" s="66">
        <v>0</v>
      </c>
      <c r="G49" s="66">
        <v>0</v>
      </c>
      <c r="H49" s="66">
        <v>0</v>
      </c>
      <c r="I49" s="66">
        <v>9320663</v>
      </c>
      <c r="J49" s="66">
        <v>0</v>
      </c>
      <c r="K49" s="66">
        <v>0</v>
      </c>
      <c r="L49" s="66">
        <v>0</v>
      </c>
      <c r="M49" s="66">
        <v>0</v>
      </c>
      <c r="N49" s="66">
        <v>0</v>
      </c>
      <c r="O49" s="66">
        <f t="shared" si="4"/>
        <v>9320663</v>
      </c>
      <c r="P49" s="67">
        <f>(O49/P$72)</f>
        <v>196.40641857720837</v>
      </c>
      <c r="Q49" s="68"/>
    </row>
    <row r="50" spans="1:17">
      <c r="A50" s="63"/>
      <c r="B50" s="64">
        <v>343.7</v>
      </c>
      <c r="C50" s="65" t="s">
        <v>52</v>
      </c>
      <c r="D50" s="66">
        <v>0</v>
      </c>
      <c r="E50" s="66">
        <v>0</v>
      </c>
      <c r="F50" s="66">
        <v>0</v>
      </c>
      <c r="G50" s="66">
        <v>0</v>
      </c>
      <c r="H50" s="66">
        <v>0</v>
      </c>
      <c r="I50" s="66">
        <v>1948759</v>
      </c>
      <c r="J50" s="66">
        <v>0</v>
      </c>
      <c r="K50" s="66">
        <v>0</v>
      </c>
      <c r="L50" s="66">
        <v>0</v>
      </c>
      <c r="M50" s="66">
        <v>0</v>
      </c>
      <c r="N50" s="66">
        <v>0</v>
      </c>
      <c r="O50" s="66">
        <f t="shared" si="4"/>
        <v>1948759</v>
      </c>
      <c r="P50" s="67">
        <f>(O50/P$72)</f>
        <v>41.064543998651381</v>
      </c>
      <c r="Q50" s="68"/>
    </row>
    <row r="51" spans="1:17">
      <c r="A51" s="63"/>
      <c r="B51" s="64">
        <v>343.9</v>
      </c>
      <c r="C51" s="65" t="s">
        <v>53</v>
      </c>
      <c r="D51" s="66">
        <v>0</v>
      </c>
      <c r="E51" s="66">
        <v>0</v>
      </c>
      <c r="F51" s="66">
        <v>0</v>
      </c>
      <c r="G51" s="66">
        <v>0</v>
      </c>
      <c r="H51" s="66">
        <v>0</v>
      </c>
      <c r="I51" s="66">
        <v>429110</v>
      </c>
      <c r="J51" s="66">
        <v>0</v>
      </c>
      <c r="K51" s="66">
        <v>0</v>
      </c>
      <c r="L51" s="66">
        <v>0</v>
      </c>
      <c r="M51" s="66">
        <v>0</v>
      </c>
      <c r="N51" s="66">
        <v>0</v>
      </c>
      <c r="O51" s="66">
        <f t="shared" si="4"/>
        <v>429110</v>
      </c>
      <c r="P51" s="67">
        <f>(O51/P$72)</f>
        <v>9.0422707349966291</v>
      </c>
      <c r="Q51" s="68"/>
    </row>
    <row r="52" spans="1:17">
      <c r="A52" s="63"/>
      <c r="B52" s="64">
        <v>347.2</v>
      </c>
      <c r="C52" s="65" t="s">
        <v>54</v>
      </c>
      <c r="D52" s="66">
        <v>627357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f t="shared" si="4"/>
        <v>627357</v>
      </c>
      <c r="P52" s="67">
        <f>(O52/P$72)</f>
        <v>13.219761463250169</v>
      </c>
      <c r="Q52" s="68"/>
    </row>
    <row r="53" spans="1:17">
      <c r="A53" s="63"/>
      <c r="B53" s="64">
        <v>347.3</v>
      </c>
      <c r="C53" s="65" t="s">
        <v>138</v>
      </c>
      <c r="D53" s="66">
        <v>6850</v>
      </c>
      <c r="E53" s="66">
        <v>0</v>
      </c>
      <c r="F53" s="66">
        <v>0</v>
      </c>
      <c r="G53" s="66">
        <v>0</v>
      </c>
      <c r="H53" s="66">
        <v>0</v>
      </c>
      <c r="I53" s="66">
        <v>0</v>
      </c>
      <c r="J53" s="66">
        <v>0</v>
      </c>
      <c r="K53" s="66">
        <v>0</v>
      </c>
      <c r="L53" s="66">
        <v>0</v>
      </c>
      <c r="M53" s="66">
        <v>0</v>
      </c>
      <c r="N53" s="66">
        <v>0</v>
      </c>
      <c r="O53" s="66">
        <f t="shared" si="4"/>
        <v>6850</v>
      </c>
      <c r="P53" s="67">
        <f>(O53/P$72)</f>
        <v>0.14434423465947405</v>
      </c>
      <c r="Q53" s="68"/>
    </row>
    <row r="54" spans="1:17">
      <c r="A54" s="63"/>
      <c r="B54" s="64">
        <v>349</v>
      </c>
      <c r="C54" s="65" t="s">
        <v>166</v>
      </c>
      <c r="D54" s="66">
        <v>1846386</v>
      </c>
      <c r="E54" s="66">
        <v>5183</v>
      </c>
      <c r="F54" s="66">
        <v>0</v>
      </c>
      <c r="G54" s="66">
        <v>0</v>
      </c>
      <c r="H54" s="66">
        <v>0</v>
      </c>
      <c r="I54" s="66">
        <v>0</v>
      </c>
      <c r="J54" s="66">
        <v>0</v>
      </c>
      <c r="K54" s="66">
        <v>0</v>
      </c>
      <c r="L54" s="66">
        <v>0</v>
      </c>
      <c r="M54" s="66">
        <v>0</v>
      </c>
      <c r="N54" s="66">
        <v>0</v>
      </c>
      <c r="O54" s="66">
        <f>SUM(D54:N54)</f>
        <v>1851569</v>
      </c>
      <c r="P54" s="67">
        <f>(O54/P$72)</f>
        <v>39.016541638570466</v>
      </c>
      <c r="Q54" s="68"/>
    </row>
    <row r="55" spans="1:17" ht="15.75">
      <c r="A55" s="69" t="s">
        <v>44</v>
      </c>
      <c r="B55" s="70"/>
      <c r="C55" s="71"/>
      <c r="D55" s="72">
        <f>SUM(D56:D57)</f>
        <v>153584</v>
      </c>
      <c r="E55" s="72">
        <f>SUM(E56:E57)</f>
        <v>0</v>
      </c>
      <c r="F55" s="72">
        <f>SUM(F56:F57)</f>
        <v>0</v>
      </c>
      <c r="G55" s="72">
        <f>SUM(G56:G57)</f>
        <v>0</v>
      </c>
      <c r="H55" s="72">
        <f>SUM(H56:H57)</f>
        <v>0</v>
      </c>
      <c r="I55" s="72">
        <f>SUM(I56:I57)</f>
        <v>0</v>
      </c>
      <c r="J55" s="72">
        <f>SUM(J56:J57)</f>
        <v>0</v>
      </c>
      <c r="K55" s="72">
        <f>SUM(K56:K57)</f>
        <v>0</v>
      </c>
      <c r="L55" s="72">
        <f>SUM(L56:L57)</f>
        <v>0</v>
      </c>
      <c r="M55" s="72">
        <f>SUM(M56:M57)</f>
        <v>0</v>
      </c>
      <c r="N55" s="72">
        <f>SUM(N56:N57)</f>
        <v>0</v>
      </c>
      <c r="O55" s="72">
        <f>SUM(D55:N55)</f>
        <v>153584</v>
      </c>
      <c r="P55" s="74">
        <f>(O55/P$72)</f>
        <v>3.236345246122724</v>
      </c>
      <c r="Q55" s="75"/>
    </row>
    <row r="56" spans="1:17">
      <c r="A56" s="76"/>
      <c r="B56" s="77">
        <v>351.1</v>
      </c>
      <c r="C56" s="78" t="s">
        <v>175</v>
      </c>
      <c r="D56" s="66">
        <v>149669</v>
      </c>
      <c r="E56" s="66">
        <v>0</v>
      </c>
      <c r="F56" s="66">
        <v>0</v>
      </c>
      <c r="G56" s="66">
        <v>0</v>
      </c>
      <c r="H56" s="66">
        <v>0</v>
      </c>
      <c r="I56" s="66">
        <v>0</v>
      </c>
      <c r="J56" s="66">
        <v>0</v>
      </c>
      <c r="K56" s="66">
        <v>0</v>
      </c>
      <c r="L56" s="66">
        <v>0</v>
      </c>
      <c r="M56" s="66">
        <v>0</v>
      </c>
      <c r="N56" s="66">
        <v>0</v>
      </c>
      <c r="O56" s="66">
        <f>SUM(D56:N56)</f>
        <v>149669</v>
      </c>
      <c r="P56" s="67">
        <f>(O56/P$72)</f>
        <v>3.1538477747808495</v>
      </c>
      <c r="Q56" s="68"/>
    </row>
    <row r="57" spans="1:17">
      <c r="A57" s="76"/>
      <c r="B57" s="77">
        <v>351.2</v>
      </c>
      <c r="C57" s="78" t="s">
        <v>176</v>
      </c>
      <c r="D57" s="66">
        <v>3915</v>
      </c>
      <c r="E57" s="66">
        <v>0</v>
      </c>
      <c r="F57" s="66">
        <v>0</v>
      </c>
      <c r="G57" s="66">
        <v>0</v>
      </c>
      <c r="H57" s="66">
        <v>0</v>
      </c>
      <c r="I57" s="66">
        <v>0</v>
      </c>
      <c r="J57" s="66">
        <v>0</v>
      </c>
      <c r="K57" s="66">
        <v>0</v>
      </c>
      <c r="L57" s="66">
        <v>0</v>
      </c>
      <c r="M57" s="66">
        <v>0</v>
      </c>
      <c r="N57" s="66">
        <v>0</v>
      </c>
      <c r="O57" s="66">
        <f t="shared" ref="O57" si="5">SUM(D57:N57)</f>
        <v>3915</v>
      </c>
      <c r="P57" s="67">
        <f>(O57/P$72)</f>
        <v>8.2497471341874573E-2</v>
      </c>
      <c r="Q57" s="68"/>
    </row>
    <row r="58" spans="1:17" ht="15.75">
      <c r="A58" s="69" t="s">
        <v>4</v>
      </c>
      <c r="B58" s="70"/>
      <c r="C58" s="71"/>
      <c r="D58" s="72">
        <f>SUM(D59:D66)</f>
        <v>2066905</v>
      </c>
      <c r="E58" s="72">
        <f>SUM(E59:E66)</f>
        <v>556902</v>
      </c>
      <c r="F58" s="72">
        <f>SUM(F59:F66)</f>
        <v>8179</v>
      </c>
      <c r="G58" s="72">
        <f>SUM(G59:G66)</f>
        <v>163552</v>
      </c>
      <c r="H58" s="72">
        <f>SUM(H59:H66)</f>
        <v>0</v>
      </c>
      <c r="I58" s="72">
        <f>SUM(I59:I66)</f>
        <v>2125837</v>
      </c>
      <c r="J58" s="72">
        <f>SUM(J59:J66)</f>
        <v>306718</v>
      </c>
      <c r="K58" s="72">
        <f>SUM(K59:K66)</f>
        <v>7458367</v>
      </c>
      <c r="L58" s="72">
        <f>SUM(L59:L66)</f>
        <v>0</v>
      </c>
      <c r="M58" s="72">
        <f>SUM(M59:M66)</f>
        <v>0</v>
      </c>
      <c r="N58" s="72">
        <f>SUM(N59:N66)</f>
        <v>0</v>
      </c>
      <c r="O58" s="72">
        <f>SUM(D58:N58)</f>
        <v>12686460</v>
      </c>
      <c r="P58" s="74">
        <f>(O58/P$72)</f>
        <v>267.33100134861769</v>
      </c>
      <c r="Q58" s="75"/>
    </row>
    <row r="59" spans="1:17">
      <c r="A59" s="63"/>
      <c r="B59" s="64">
        <v>361.1</v>
      </c>
      <c r="C59" s="65" t="s">
        <v>63</v>
      </c>
      <c r="D59" s="66">
        <v>600088</v>
      </c>
      <c r="E59" s="66">
        <v>331761</v>
      </c>
      <c r="F59" s="66">
        <v>8179</v>
      </c>
      <c r="G59" s="66">
        <v>163552</v>
      </c>
      <c r="H59" s="66">
        <v>0</v>
      </c>
      <c r="I59" s="66">
        <v>1638279</v>
      </c>
      <c r="J59" s="66">
        <v>26160</v>
      </c>
      <c r="K59" s="66">
        <v>1450916</v>
      </c>
      <c r="L59" s="66">
        <v>0</v>
      </c>
      <c r="M59" s="66">
        <v>0</v>
      </c>
      <c r="N59" s="66">
        <v>0</v>
      </c>
      <c r="O59" s="66">
        <f>SUM(D59:N59)</f>
        <v>4218935</v>
      </c>
      <c r="P59" s="67">
        <f>(O59/P$72)</f>
        <v>88.902035569790968</v>
      </c>
      <c r="Q59" s="68"/>
    </row>
    <row r="60" spans="1:17">
      <c r="A60" s="63"/>
      <c r="B60" s="64">
        <v>361.3</v>
      </c>
      <c r="C60" s="65" t="s">
        <v>64</v>
      </c>
      <c r="D60" s="66">
        <v>39405</v>
      </c>
      <c r="E60" s="66">
        <v>14339</v>
      </c>
      <c r="F60" s="66">
        <v>0</v>
      </c>
      <c r="G60" s="66">
        <v>0</v>
      </c>
      <c r="H60" s="66">
        <v>0</v>
      </c>
      <c r="I60" s="66">
        <v>113573</v>
      </c>
      <c r="J60" s="66">
        <v>1183</v>
      </c>
      <c r="K60" s="66">
        <v>2591408</v>
      </c>
      <c r="L60" s="66">
        <v>0</v>
      </c>
      <c r="M60" s="66">
        <v>0</v>
      </c>
      <c r="N60" s="66">
        <v>0</v>
      </c>
      <c r="O60" s="66">
        <f t="shared" ref="O60:O69" si="6">SUM(D60:N60)</f>
        <v>2759908</v>
      </c>
      <c r="P60" s="67">
        <f>(O60/P$72)</f>
        <v>58.15719824679703</v>
      </c>
      <c r="Q60" s="68"/>
    </row>
    <row r="61" spans="1:17">
      <c r="A61" s="63"/>
      <c r="B61" s="64">
        <v>362</v>
      </c>
      <c r="C61" s="65" t="s">
        <v>65</v>
      </c>
      <c r="D61" s="66">
        <v>710877</v>
      </c>
      <c r="E61" s="66">
        <v>0</v>
      </c>
      <c r="F61" s="66">
        <v>0</v>
      </c>
      <c r="G61" s="66">
        <v>0</v>
      </c>
      <c r="H61" s="66">
        <v>0</v>
      </c>
      <c r="I61" s="66">
        <v>0</v>
      </c>
      <c r="J61" s="66">
        <v>0</v>
      </c>
      <c r="K61" s="66">
        <v>0</v>
      </c>
      <c r="L61" s="66">
        <v>0</v>
      </c>
      <c r="M61" s="66">
        <v>0</v>
      </c>
      <c r="N61" s="66">
        <v>0</v>
      </c>
      <c r="O61" s="66">
        <f t="shared" si="6"/>
        <v>710877</v>
      </c>
      <c r="P61" s="67">
        <f>(O61/P$72)</f>
        <v>14.979707518543494</v>
      </c>
      <c r="Q61" s="68"/>
    </row>
    <row r="62" spans="1:17">
      <c r="A62" s="63"/>
      <c r="B62" s="64">
        <v>364</v>
      </c>
      <c r="C62" s="65" t="s">
        <v>100</v>
      </c>
      <c r="D62" s="66">
        <v>93710</v>
      </c>
      <c r="E62" s="66">
        <v>203300</v>
      </c>
      <c r="F62" s="66">
        <v>0</v>
      </c>
      <c r="G62" s="66">
        <v>0</v>
      </c>
      <c r="H62" s="66">
        <v>0</v>
      </c>
      <c r="I62" s="66">
        <v>0</v>
      </c>
      <c r="J62" s="66">
        <v>0</v>
      </c>
      <c r="K62" s="66">
        <v>0</v>
      </c>
      <c r="L62" s="66">
        <v>0</v>
      </c>
      <c r="M62" s="66">
        <v>0</v>
      </c>
      <c r="N62" s="66">
        <v>0</v>
      </c>
      <c r="O62" s="66">
        <f t="shared" si="6"/>
        <v>297010</v>
      </c>
      <c r="P62" s="67">
        <f>(O62/P$72)</f>
        <v>6.2586395819285237</v>
      </c>
      <c r="Q62" s="68"/>
    </row>
    <row r="63" spans="1:17">
      <c r="A63" s="63"/>
      <c r="B63" s="64">
        <v>365</v>
      </c>
      <c r="C63" s="65" t="s">
        <v>101</v>
      </c>
      <c r="D63" s="66">
        <v>18621</v>
      </c>
      <c r="E63" s="66">
        <v>0</v>
      </c>
      <c r="F63" s="66">
        <v>0</v>
      </c>
      <c r="G63" s="66">
        <v>0</v>
      </c>
      <c r="H63" s="66">
        <v>0</v>
      </c>
      <c r="I63" s="66">
        <v>-8941</v>
      </c>
      <c r="J63" s="66">
        <v>0</v>
      </c>
      <c r="K63" s="66">
        <v>0</v>
      </c>
      <c r="L63" s="66">
        <v>0</v>
      </c>
      <c r="M63" s="66">
        <v>0</v>
      </c>
      <c r="N63" s="66">
        <v>0</v>
      </c>
      <c r="O63" s="66">
        <f t="shared" si="6"/>
        <v>9680</v>
      </c>
      <c r="P63" s="67">
        <f>(O63/P$72)</f>
        <v>0.20397842211732975</v>
      </c>
      <c r="Q63" s="68"/>
    </row>
    <row r="64" spans="1:17">
      <c r="A64" s="63"/>
      <c r="B64" s="64">
        <v>366</v>
      </c>
      <c r="C64" s="65" t="s">
        <v>68</v>
      </c>
      <c r="D64" s="66">
        <v>514802</v>
      </c>
      <c r="E64" s="66">
        <v>7502</v>
      </c>
      <c r="F64" s="66">
        <v>0</v>
      </c>
      <c r="G64" s="66">
        <v>0</v>
      </c>
      <c r="H64" s="66">
        <v>0</v>
      </c>
      <c r="I64" s="66">
        <v>19711</v>
      </c>
      <c r="J64" s="66">
        <v>18536</v>
      </c>
      <c r="K64" s="66">
        <v>0</v>
      </c>
      <c r="L64" s="66">
        <v>0</v>
      </c>
      <c r="M64" s="66">
        <v>0</v>
      </c>
      <c r="N64" s="66">
        <v>0</v>
      </c>
      <c r="O64" s="66">
        <f t="shared" si="6"/>
        <v>560551</v>
      </c>
      <c r="P64" s="67">
        <f>(O64/P$72)</f>
        <v>11.81201534052596</v>
      </c>
      <c r="Q64" s="68"/>
    </row>
    <row r="65" spans="1:120">
      <c r="A65" s="63"/>
      <c r="B65" s="64">
        <v>368</v>
      </c>
      <c r="C65" s="65" t="s">
        <v>69</v>
      </c>
      <c r="D65" s="66">
        <v>0</v>
      </c>
      <c r="E65" s="66">
        <v>0</v>
      </c>
      <c r="F65" s="66">
        <v>0</v>
      </c>
      <c r="G65" s="66">
        <v>0</v>
      </c>
      <c r="H65" s="66">
        <v>0</v>
      </c>
      <c r="I65" s="66">
        <v>0</v>
      </c>
      <c r="J65" s="66">
        <v>0</v>
      </c>
      <c r="K65" s="66">
        <v>3287632</v>
      </c>
      <c r="L65" s="66">
        <v>0</v>
      </c>
      <c r="M65" s="66">
        <v>0</v>
      </c>
      <c r="N65" s="66">
        <v>0</v>
      </c>
      <c r="O65" s="66">
        <f t="shared" si="6"/>
        <v>3287632</v>
      </c>
      <c r="P65" s="67">
        <f>(O65/P$72)</f>
        <v>69.277478084962908</v>
      </c>
      <c r="Q65" s="68"/>
    </row>
    <row r="66" spans="1:120">
      <c r="A66" s="63"/>
      <c r="B66" s="64">
        <v>369.9</v>
      </c>
      <c r="C66" s="65" t="s">
        <v>70</v>
      </c>
      <c r="D66" s="66">
        <v>89402</v>
      </c>
      <c r="E66" s="66">
        <v>0</v>
      </c>
      <c r="F66" s="66">
        <v>0</v>
      </c>
      <c r="G66" s="66">
        <v>0</v>
      </c>
      <c r="H66" s="66">
        <v>0</v>
      </c>
      <c r="I66" s="66">
        <v>363215</v>
      </c>
      <c r="J66" s="66">
        <v>260839</v>
      </c>
      <c r="K66" s="66">
        <v>128411</v>
      </c>
      <c r="L66" s="66">
        <v>0</v>
      </c>
      <c r="M66" s="66">
        <v>0</v>
      </c>
      <c r="N66" s="66">
        <v>0</v>
      </c>
      <c r="O66" s="66">
        <f t="shared" si="6"/>
        <v>841867</v>
      </c>
      <c r="P66" s="67">
        <f>(O66/P$72)</f>
        <v>17.739948583951449</v>
      </c>
      <c r="Q66" s="68"/>
    </row>
    <row r="67" spans="1:120" ht="15.75">
      <c r="A67" s="69" t="s">
        <v>45</v>
      </c>
      <c r="B67" s="70"/>
      <c r="C67" s="71"/>
      <c r="D67" s="72">
        <f>SUM(D68:D69)</f>
        <v>2280645</v>
      </c>
      <c r="E67" s="72">
        <f>SUM(E68:E69)</f>
        <v>420774</v>
      </c>
      <c r="F67" s="72">
        <f>SUM(F68:F69)</f>
        <v>2833344</v>
      </c>
      <c r="G67" s="72">
        <f>SUM(G68:G69)</f>
        <v>2500000</v>
      </c>
      <c r="H67" s="72">
        <f>SUM(H68:H69)</f>
        <v>0</v>
      </c>
      <c r="I67" s="72">
        <f>SUM(I68:I69)</f>
        <v>5668971</v>
      </c>
      <c r="J67" s="72">
        <f>SUM(J68:J69)</f>
        <v>0</v>
      </c>
      <c r="K67" s="72">
        <f>SUM(K68:K69)</f>
        <v>0</v>
      </c>
      <c r="L67" s="72">
        <f>SUM(L68:L69)</f>
        <v>0</v>
      </c>
      <c r="M67" s="72">
        <f>SUM(M68:M69)</f>
        <v>0</v>
      </c>
      <c r="N67" s="72">
        <f>SUM(N68:N69)</f>
        <v>0</v>
      </c>
      <c r="O67" s="72">
        <f t="shared" si="6"/>
        <v>13703734</v>
      </c>
      <c r="P67" s="74">
        <f>(O67/P$72)</f>
        <v>288.76715273095078</v>
      </c>
      <c r="Q67" s="68"/>
    </row>
    <row r="68" spans="1:120">
      <c r="A68" s="63"/>
      <c r="B68" s="64">
        <v>381</v>
      </c>
      <c r="C68" s="65" t="s">
        <v>71</v>
      </c>
      <c r="D68" s="66">
        <v>2280645</v>
      </c>
      <c r="E68" s="66">
        <v>420774</v>
      </c>
      <c r="F68" s="66">
        <v>2833344</v>
      </c>
      <c r="G68" s="66">
        <v>2500000</v>
      </c>
      <c r="H68" s="66">
        <v>0</v>
      </c>
      <c r="I68" s="66">
        <v>3794205</v>
      </c>
      <c r="J68" s="66">
        <v>0</v>
      </c>
      <c r="K68" s="66">
        <v>0</v>
      </c>
      <c r="L68" s="66">
        <v>0</v>
      </c>
      <c r="M68" s="66">
        <v>0</v>
      </c>
      <c r="N68" s="66">
        <v>0</v>
      </c>
      <c r="O68" s="66">
        <f t="shared" si="6"/>
        <v>11828968</v>
      </c>
      <c r="P68" s="67">
        <f>(O68/P$72)</f>
        <v>249.2618004045853</v>
      </c>
      <c r="Q68" s="68"/>
    </row>
    <row r="69" spans="1:120" ht="15.75" thickBot="1">
      <c r="A69" s="63"/>
      <c r="B69" s="64">
        <v>389.7</v>
      </c>
      <c r="C69" s="65" t="s">
        <v>177</v>
      </c>
      <c r="D69" s="66">
        <v>0</v>
      </c>
      <c r="E69" s="66">
        <v>0</v>
      </c>
      <c r="F69" s="66">
        <v>0</v>
      </c>
      <c r="G69" s="66">
        <v>0</v>
      </c>
      <c r="H69" s="66">
        <v>0</v>
      </c>
      <c r="I69" s="66">
        <v>1874766</v>
      </c>
      <c r="J69" s="66">
        <v>0</v>
      </c>
      <c r="K69" s="66">
        <v>0</v>
      </c>
      <c r="L69" s="66">
        <v>0</v>
      </c>
      <c r="M69" s="66">
        <v>0</v>
      </c>
      <c r="N69" s="66">
        <v>0</v>
      </c>
      <c r="O69" s="66">
        <f t="shared" si="6"/>
        <v>1874766</v>
      </c>
      <c r="P69" s="67">
        <f>(O69/P$72)</f>
        <v>39.505352326365475</v>
      </c>
      <c r="Q69" s="68"/>
    </row>
    <row r="70" spans="1:120" ht="16.5" thickBot="1">
      <c r="A70" s="79" t="s">
        <v>56</v>
      </c>
      <c r="B70" s="80"/>
      <c r="C70" s="81"/>
      <c r="D70" s="82">
        <f>SUM(D5,D14,D26,D41,D55,D58,D67)</f>
        <v>48005039</v>
      </c>
      <c r="E70" s="82">
        <f>SUM(E5,E14,E26,E41,E55,E58,E67)</f>
        <v>15319638</v>
      </c>
      <c r="F70" s="82">
        <f>SUM(F5,F14,F26,F41,F55,F58,F67)</f>
        <v>2841523</v>
      </c>
      <c r="G70" s="82">
        <f>SUM(G5,G14,G26,G41,G55,G58,G67)</f>
        <v>2663552</v>
      </c>
      <c r="H70" s="82">
        <f>SUM(H5,H14,H26,H41,H55,H58,H67)</f>
        <v>0</v>
      </c>
      <c r="I70" s="82">
        <f>SUM(I5,I14,I26,I41,I55,I58,I67)</f>
        <v>38425110</v>
      </c>
      <c r="J70" s="82">
        <f>SUM(J5,J14,J26,J41,J55,J58,J67)</f>
        <v>7969330</v>
      </c>
      <c r="K70" s="82">
        <f>SUM(K5,K14,K26,K41,K55,K58,K67)</f>
        <v>7458367</v>
      </c>
      <c r="L70" s="82">
        <f>SUM(L5,L14,L26,L41,L55,L58,L67)</f>
        <v>0</v>
      </c>
      <c r="M70" s="82">
        <f>SUM(M5,M14,M26,M41,M55,M58,M67)</f>
        <v>0</v>
      </c>
      <c r="N70" s="82">
        <f>SUM(N5,N14,N26,N41,N55,N58,N67)</f>
        <v>0</v>
      </c>
      <c r="O70" s="82">
        <f>SUM(D70:N70)</f>
        <v>122682559</v>
      </c>
      <c r="P70" s="83">
        <f>(O70/P$72)</f>
        <v>2585.1854138570466</v>
      </c>
      <c r="Q70" s="61"/>
      <c r="R70" s="84"/>
      <c r="S70" s="51"/>
      <c r="T70" s="51"/>
      <c r="U70" s="51"/>
      <c r="V70" s="51"/>
      <c r="W70" s="51"/>
      <c r="X70" s="51"/>
      <c r="Y70" s="51"/>
      <c r="Z70" s="51"/>
      <c r="AA70" s="51"/>
      <c r="AB70" s="51"/>
      <c r="AC70" s="51"/>
      <c r="AD70" s="51"/>
      <c r="AE70" s="51"/>
      <c r="AF70" s="51"/>
      <c r="AG70" s="51"/>
      <c r="AH70" s="51"/>
      <c r="AI70" s="51"/>
      <c r="AJ70" s="51"/>
      <c r="AK70" s="51"/>
      <c r="AL70" s="51"/>
      <c r="AM70" s="51"/>
      <c r="AN70" s="51"/>
      <c r="AO70" s="51"/>
      <c r="AP70" s="51"/>
      <c r="AQ70" s="51"/>
      <c r="AR70" s="51"/>
      <c r="AS70" s="51"/>
      <c r="AT70" s="51"/>
      <c r="AU70" s="51"/>
      <c r="AV70" s="51"/>
      <c r="AW70" s="51"/>
      <c r="AX70" s="51"/>
      <c r="AY70" s="51"/>
      <c r="AZ70" s="51"/>
      <c r="BA70" s="51"/>
      <c r="BB70" s="51"/>
      <c r="BC70" s="51"/>
      <c r="BD70" s="51"/>
      <c r="BE70" s="51"/>
      <c r="BF70" s="51"/>
      <c r="BG70" s="51"/>
      <c r="BH70" s="51"/>
      <c r="BI70" s="51"/>
      <c r="BJ70" s="51"/>
      <c r="BK70" s="51"/>
      <c r="BL70" s="51"/>
      <c r="BM70" s="51"/>
      <c r="BN70" s="51"/>
      <c r="BO70" s="51"/>
      <c r="BP70" s="51"/>
      <c r="BQ70" s="51"/>
      <c r="BR70" s="51"/>
      <c r="BS70" s="51"/>
      <c r="BT70" s="51"/>
      <c r="BU70" s="51"/>
      <c r="BV70" s="51"/>
      <c r="BW70" s="51"/>
      <c r="BX70" s="51"/>
      <c r="BY70" s="51"/>
      <c r="BZ70" s="51"/>
      <c r="CA70" s="51"/>
      <c r="CB70" s="51"/>
      <c r="CC70" s="51"/>
      <c r="CD70" s="51"/>
      <c r="CE70" s="51"/>
      <c r="CF70" s="51"/>
      <c r="CG70" s="51"/>
      <c r="CH70" s="51"/>
      <c r="CI70" s="51"/>
      <c r="CJ70" s="51"/>
      <c r="CK70" s="51"/>
      <c r="CL70" s="51"/>
      <c r="CM70" s="51"/>
      <c r="CN70" s="51"/>
      <c r="CO70" s="51"/>
      <c r="CP70" s="51"/>
      <c r="CQ70" s="51"/>
      <c r="CR70" s="51"/>
      <c r="CS70" s="51"/>
      <c r="CT70" s="51"/>
      <c r="CU70" s="51"/>
      <c r="CV70" s="51"/>
      <c r="CW70" s="51"/>
      <c r="CX70" s="51"/>
      <c r="CY70" s="51"/>
      <c r="CZ70" s="51"/>
      <c r="DA70" s="51"/>
      <c r="DB70" s="51"/>
      <c r="DC70" s="51"/>
      <c r="DD70" s="51"/>
      <c r="DE70" s="51"/>
      <c r="DF70" s="51"/>
      <c r="DG70" s="51"/>
      <c r="DH70" s="51"/>
      <c r="DI70" s="51"/>
      <c r="DJ70" s="51"/>
      <c r="DK70" s="51"/>
      <c r="DL70" s="51"/>
      <c r="DM70" s="51"/>
      <c r="DN70" s="51"/>
      <c r="DO70" s="51"/>
      <c r="DP70" s="51"/>
    </row>
    <row r="71" spans="1:120">
      <c r="A71" s="85"/>
      <c r="B71" s="86"/>
      <c r="C71" s="86"/>
      <c r="D71" s="87"/>
      <c r="E71" s="87"/>
      <c r="F71" s="87"/>
      <c r="G71" s="87"/>
      <c r="H71" s="87"/>
      <c r="I71" s="87"/>
      <c r="J71" s="87"/>
      <c r="K71" s="87"/>
      <c r="L71" s="87"/>
      <c r="M71" s="87"/>
      <c r="N71" s="87"/>
      <c r="O71" s="87"/>
      <c r="P71" s="88"/>
    </row>
    <row r="72" spans="1:120">
      <c r="A72" s="89"/>
      <c r="B72" s="90"/>
      <c r="C72" s="90"/>
      <c r="D72" s="91"/>
      <c r="E72" s="91"/>
      <c r="F72" s="91"/>
      <c r="G72" s="91"/>
      <c r="H72" s="91"/>
      <c r="I72" s="91"/>
      <c r="J72" s="91"/>
      <c r="K72" s="91"/>
      <c r="L72" s="91"/>
      <c r="M72" s="94" t="s">
        <v>182</v>
      </c>
      <c r="N72" s="94"/>
      <c r="O72" s="94"/>
      <c r="P72" s="92">
        <v>47456</v>
      </c>
    </row>
    <row r="73" spans="1:120">
      <c r="A73" s="95"/>
      <c r="B73" s="96"/>
      <c r="C73" s="96"/>
      <c r="D73" s="96"/>
      <c r="E73" s="96"/>
      <c r="F73" s="96"/>
      <c r="G73" s="96"/>
      <c r="H73" s="96"/>
      <c r="I73" s="96"/>
      <c r="J73" s="96"/>
      <c r="K73" s="96"/>
      <c r="L73" s="96"/>
      <c r="M73" s="96"/>
      <c r="N73" s="96"/>
      <c r="O73" s="96"/>
      <c r="P73" s="97"/>
    </row>
    <row r="74" spans="1:120" ht="15.75" customHeight="1" thickBot="1">
      <c r="A74" s="98" t="s">
        <v>82</v>
      </c>
      <c r="B74" s="99"/>
      <c r="C74" s="99"/>
      <c r="D74" s="99"/>
      <c r="E74" s="99"/>
      <c r="F74" s="99"/>
      <c r="G74" s="99"/>
      <c r="H74" s="99"/>
      <c r="I74" s="99"/>
      <c r="J74" s="99"/>
      <c r="K74" s="99"/>
      <c r="L74" s="99"/>
      <c r="M74" s="99"/>
      <c r="N74" s="99"/>
      <c r="O74" s="99"/>
      <c r="P74" s="100"/>
    </row>
  </sheetData>
  <mergeCells count="10">
    <mergeCell ref="M72:O72"/>
    <mergeCell ref="A73:P73"/>
    <mergeCell ref="A74:P74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75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79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169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72</v>
      </c>
      <c r="B3" s="108"/>
      <c r="C3" s="109"/>
      <c r="D3" s="128" t="s">
        <v>39</v>
      </c>
      <c r="E3" s="129"/>
      <c r="F3" s="129"/>
      <c r="G3" s="129"/>
      <c r="H3" s="130"/>
      <c r="I3" s="128" t="s">
        <v>40</v>
      </c>
      <c r="J3" s="130"/>
      <c r="K3" s="128" t="s">
        <v>42</v>
      </c>
      <c r="L3" s="129"/>
      <c r="M3" s="130"/>
      <c r="N3" s="36"/>
      <c r="O3" s="37"/>
      <c r="P3" s="131" t="s">
        <v>151</v>
      </c>
      <c r="Q3" s="11"/>
      <c r="R3"/>
    </row>
    <row r="4" spans="1:134" ht="32.25" customHeight="1" thickBot="1">
      <c r="A4" s="110"/>
      <c r="B4" s="111"/>
      <c r="C4" s="112"/>
      <c r="D4" s="34" t="s">
        <v>5</v>
      </c>
      <c r="E4" s="34" t="s">
        <v>73</v>
      </c>
      <c r="F4" s="34" t="s">
        <v>74</v>
      </c>
      <c r="G4" s="34" t="s">
        <v>75</v>
      </c>
      <c r="H4" s="34" t="s">
        <v>6</v>
      </c>
      <c r="I4" s="34" t="s">
        <v>7</v>
      </c>
      <c r="J4" s="35" t="s">
        <v>76</v>
      </c>
      <c r="K4" s="35" t="s">
        <v>8</v>
      </c>
      <c r="L4" s="35" t="s">
        <v>9</v>
      </c>
      <c r="M4" s="35" t="s">
        <v>152</v>
      </c>
      <c r="N4" s="35" t="s">
        <v>10</v>
      </c>
      <c r="O4" s="35" t="s">
        <v>153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154</v>
      </c>
      <c r="B5" s="26"/>
      <c r="C5" s="26"/>
      <c r="D5" s="27">
        <f t="shared" ref="D5:N5" si="0">SUM(D6:D13)</f>
        <v>21664728</v>
      </c>
      <c r="E5" s="27">
        <f t="shared" si="0"/>
        <v>5839987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27504715</v>
      </c>
      <c r="P5" s="33">
        <f t="shared" ref="P5:P36" si="1">(O5/P$73)</f>
        <v>600.38232340871389</v>
      </c>
      <c r="Q5" s="6"/>
    </row>
    <row r="6" spans="1:134">
      <c r="A6" s="12"/>
      <c r="B6" s="25">
        <v>311</v>
      </c>
      <c r="C6" s="20" t="s">
        <v>3</v>
      </c>
      <c r="D6" s="46">
        <v>14847389</v>
      </c>
      <c r="E6" s="46">
        <v>502847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15350236</v>
      </c>
      <c r="P6" s="47">
        <f t="shared" si="1"/>
        <v>335.07019994761197</v>
      </c>
      <c r="Q6" s="9"/>
    </row>
    <row r="7" spans="1:134">
      <c r="A7" s="12"/>
      <c r="B7" s="25">
        <v>312.41000000000003</v>
      </c>
      <c r="C7" s="20" t="s">
        <v>155</v>
      </c>
      <c r="D7" s="46">
        <v>573885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3" si="2">SUM(D7:N7)</f>
        <v>573885</v>
      </c>
      <c r="P7" s="47">
        <f t="shared" si="1"/>
        <v>12.526958002270147</v>
      </c>
      <c r="Q7" s="9"/>
    </row>
    <row r="8" spans="1:134">
      <c r="A8" s="12"/>
      <c r="B8" s="25">
        <v>312.43</v>
      </c>
      <c r="C8" s="20" t="s">
        <v>156</v>
      </c>
      <c r="D8" s="46">
        <v>0</v>
      </c>
      <c r="E8" s="46">
        <v>5337140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5337140</v>
      </c>
      <c r="P8" s="47">
        <f t="shared" si="1"/>
        <v>116.50091679036061</v>
      </c>
      <c r="Q8" s="9"/>
    </row>
    <row r="9" spans="1:134">
      <c r="A9" s="12"/>
      <c r="B9" s="25">
        <v>314.10000000000002</v>
      </c>
      <c r="C9" s="20" t="s">
        <v>13</v>
      </c>
      <c r="D9" s="46">
        <v>4032719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4032719</v>
      </c>
      <c r="P9" s="47">
        <f t="shared" si="1"/>
        <v>88.027569195843881</v>
      </c>
      <c r="Q9" s="9"/>
    </row>
    <row r="10" spans="1:134">
      <c r="A10" s="12"/>
      <c r="B10" s="25">
        <v>314.3</v>
      </c>
      <c r="C10" s="20" t="s">
        <v>14</v>
      </c>
      <c r="D10" s="46">
        <v>376788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376788</v>
      </c>
      <c r="P10" s="47">
        <f t="shared" si="1"/>
        <v>8.2246572950318697</v>
      </c>
      <c r="Q10" s="9"/>
    </row>
    <row r="11" spans="1:134">
      <c r="A11" s="12"/>
      <c r="B11" s="25">
        <v>314.39999999999998</v>
      </c>
      <c r="C11" s="20" t="s">
        <v>15</v>
      </c>
      <c r="D11" s="46">
        <v>274552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274552</v>
      </c>
      <c r="P11" s="47">
        <f t="shared" si="1"/>
        <v>5.9930149305858729</v>
      </c>
      <c r="Q11" s="9"/>
    </row>
    <row r="12" spans="1:134">
      <c r="A12" s="12"/>
      <c r="B12" s="25">
        <v>315.10000000000002</v>
      </c>
      <c r="C12" s="20" t="s">
        <v>157</v>
      </c>
      <c r="D12" s="46">
        <v>1414867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1414867</v>
      </c>
      <c r="P12" s="47">
        <f t="shared" si="1"/>
        <v>30.88420064611892</v>
      </c>
      <c r="Q12" s="9"/>
    </row>
    <row r="13" spans="1:134">
      <c r="A13" s="12"/>
      <c r="B13" s="25">
        <v>316</v>
      </c>
      <c r="C13" s="20" t="s">
        <v>91</v>
      </c>
      <c r="D13" s="46">
        <v>144528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2"/>
        <v>144528</v>
      </c>
      <c r="P13" s="47">
        <f t="shared" si="1"/>
        <v>3.1548066008905962</v>
      </c>
      <c r="Q13" s="9"/>
    </row>
    <row r="14" spans="1:134" ht="15.75">
      <c r="A14" s="29" t="s">
        <v>18</v>
      </c>
      <c r="B14" s="30"/>
      <c r="C14" s="31"/>
      <c r="D14" s="32">
        <f t="shared" ref="D14:N14" si="3">SUM(D15:D25)</f>
        <v>4432073</v>
      </c>
      <c r="E14" s="32">
        <f t="shared" si="3"/>
        <v>5564106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6312708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32">
        <f t="shared" si="3"/>
        <v>0</v>
      </c>
      <c r="O14" s="44">
        <f>SUM(D14:N14)</f>
        <v>16308887</v>
      </c>
      <c r="P14" s="45">
        <f t="shared" si="1"/>
        <v>355.99596175674498</v>
      </c>
      <c r="Q14" s="10"/>
    </row>
    <row r="15" spans="1:134">
      <c r="A15" s="12"/>
      <c r="B15" s="25">
        <v>322</v>
      </c>
      <c r="C15" s="20" t="s">
        <v>158</v>
      </c>
      <c r="D15" s="46">
        <v>0</v>
      </c>
      <c r="E15" s="46">
        <v>2171633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>SUM(D15:N15)</f>
        <v>2171633</v>
      </c>
      <c r="P15" s="47">
        <f t="shared" si="1"/>
        <v>47.403147646904742</v>
      </c>
      <c r="Q15" s="9"/>
    </row>
    <row r="16" spans="1:134">
      <c r="A16" s="12"/>
      <c r="B16" s="25">
        <v>323.10000000000002</v>
      </c>
      <c r="C16" s="20" t="s">
        <v>19</v>
      </c>
      <c r="D16" s="46">
        <v>3221356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ref="O16:O25" si="4">SUM(D16:N16)</f>
        <v>3221356</v>
      </c>
      <c r="P16" s="47">
        <f t="shared" si="1"/>
        <v>70.316860211298348</v>
      </c>
      <c r="Q16" s="9"/>
    </row>
    <row r="17" spans="1:17">
      <c r="A17" s="12"/>
      <c r="B17" s="25">
        <v>323.39999999999998</v>
      </c>
      <c r="C17" s="20" t="s">
        <v>20</v>
      </c>
      <c r="D17" s="46">
        <v>197234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4"/>
        <v>197234</v>
      </c>
      <c r="P17" s="47">
        <f t="shared" si="1"/>
        <v>4.3052911900812019</v>
      </c>
      <c r="Q17" s="9"/>
    </row>
    <row r="18" spans="1:17">
      <c r="A18" s="12"/>
      <c r="B18" s="25">
        <v>323.7</v>
      </c>
      <c r="C18" s="20" t="s">
        <v>21</v>
      </c>
      <c r="D18" s="46">
        <v>394348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4"/>
        <v>394348</v>
      </c>
      <c r="P18" s="47">
        <f t="shared" si="1"/>
        <v>8.6079629791321057</v>
      </c>
      <c r="Q18" s="9"/>
    </row>
    <row r="19" spans="1:17">
      <c r="A19" s="12"/>
      <c r="B19" s="25">
        <v>324.11</v>
      </c>
      <c r="C19" s="20" t="s">
        <v>22</v>
      </c>
      <c r="D19" s="46">
        <v>0</v>
      </c>
      <c r="E19" s="46">
        <v>725351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4"/>
        <v>725351</v>
      </c>
      <c r="P19" s="47">
        <f t="shared" si="1"/>
        <v>15.833209639395792</v>
      </c>
      <c r="Q19" s="9"/>
    </row>
    <row r="20" spans="1:17">
      <c r="A20" s="12"/>
      <c r="B20" s="25">
        <v>324.12</v>
      </c>
      <c r="C20" s="20" t="s">
        <v>23</v>
      </c>
      <c r="D20" s="46">
        <v>0</v>
      </c>
      <c r="E20" s="46">
        <v>475394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4"/>
        <v>475394</v>
      </c>
      <c r="P20" s="47">
        <f t="shared" si="1"/>
        <v>10.377062778311359</v>
      </c>
      <c r="Q20" s="9"/>
    </row>
    <row r="21" spans="1:17">
      <c r="A21" s="12"/>
      <c r="B21" s="25">
        <v>324.20999999999998</v>
      </c>
      <c r="C21" s="20" t="s">
        <v>24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4386084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4"/>
        <v>4386084</v>
      </c>
      <c r="P21" s="47">
        <f t="shared" si="1"/>
        <v>95.740941238103559</v>
      </c>
      <c r="Q21" s="9"/>
    </row>
    <row r="22" spans="1:17">
      <c r="A22" s="12"/>
      <c r="B22" s="25">
        <v>324.22000000000003</v>
      </c>
      <c r="C22" s="20" t="s">
        <v>25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1904889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4"/>
        <v>1904889</v>
      </c>
      <c r="P22" s="47">
        <f t="shared" si="1"/>
        <v>41.580568410023574</v>
      </c>
      <c r="Q22" s="9"/>
    </row>
    <row r="23" spans="1:17">
      <c r="A23" s="12"/>
      <c r="B23" s="25">
        <v>324.61</v>
      </c>
      <c r="C23" s="20" t="s">
        <v>26</v>
      </c>
      <c r="D23" s="46">
        <v>0</v>
      </c>
      <c r="E23" s="46">
        <v>2068218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4"/>
        <v>2068218</v>
      </c>
      <c r="P23" s="47">
        <f t="shared" si="1"/>
        <v>45.145769667336069</v>
      </c>
      <c r="Q23" s="9"/>
    </row>
    <row r="24" spans="1:17">
      <c r="A24" s="12"/>
      <c r="B24" s="25">
        <v>329.1</v>
      </c>
      <c r="C24" s="20" t="s">
        <v>170</v>
      </c>
      <c r="D24" s="46">
        <v>619135</v>
      </c>
      <c r="E24" s="46">
        <v>123510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4"/>
        <v>742645</v>
      </c>
      <c r="P24" s="47">
        <f t="shared" si="1"/>
        <v>16.210708984545533</v>
      </c>
      <c r="Q24" s="9"/>
    </row>
    <row r="25" spans="1:17">
      <c r="A25" s="12"/>
      <c r="B25" s="25">
        <v>329.5</v>
      </c>
      <c r="C25" s="20" t="s">
        <v>159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21735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4"/>
        <v>21735</v>
      </c>
      <c r="P25" s="47">
        <f t="shared" si="1"/>
        <v>0.47443901161267787</v>
      </c>
      <c r="Q25" s="9"/>
    </row>
    <row r="26" spans="1:17" ht="15.75">
      <c r="A26" s="29" t="s">
        <v>160</v>
      </c>
      <c r="B26" s="30"/>
      <c r="C26" s="31"/>
      <c r="D26" s="32">
        <f t="shared" ref="D26:N26" si="5">SUM(D27:D39)</f>
        <v>7444041</v>
      </c>
      <c r="E26" s="32">
        <f t="shared" si="5"/>
        <v>12016535</v>
      </c>
      <c r="F26" s="32">
        <f t="shared" si="5"/>
        <v>0</v>
      </c>
      <c r="G26" s="32">
        <f t="shared" si="5"/>
        <v>0</v>
      </c>
      <c r="H26" s="32">
        <f t="shared" si="5"/>
        <v>0</v>
      </c>
      <c r="I26" s="32">
        <f t="shared" si="5"/>
        <v>0</v>
      </c>
      <c r="J26" s="32">
        <f t="shared" si="5"/>
        <v>0</v>
      </c>
      <c r="K26" s="32">
        <f t="shared" si="5"/>
        <v>0</v>
      </c>
      <c r="L26" s="32">
        <f t="shared" si="5"/>
        <v>0</v>
      </c>
      <c r="M26" s="32">
        <f t="shared" si="5"/>
        <v>0</v>
      </c>
      <c r="N26" s="32">
        <f t="shared" si="5"/>
        <v>0</v>
      </c>
      <c r="O26" s="44">
        <f>SUM(D26:N26)</f>
        <v>19460576</v>
      </c>
      <c r="P26" s="45">
        <f t="shared" si="1"/>
        <v>424.79210687156205</v>
      </c>
      <c r="Q26" s="10"/>
    </row>
    <row r="27" spans="1:17">
      <c r="A27" s="12"/>
      <c r="B27" s="25">
        <v>331.2</v>
      </c>
      <c r="C27" s="20" t="s">
        <v>28</v>
      </c>
      <c r="D27" s="46">
        <v>154524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>SUM(D27:N27)</f>
        <v>154524</v>
      </c>
      <c r="P27" s="47">
        <f t="shared" si="1"/>
        <v>3.3730027067143982</v>
      </c>
      <c r="Q27" s="9"/>
    </row>
    <row r="28" spans="1:17">
      <c r="A28" s="12"/>
      <c r="B28" s="25">
        <v>331.5</v>
      </c>
      <c r="C28" s="20" t="s">
        <v>171</v>
      </c>
      <c r="D28" s="46">
        <v>4381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ref="O28:O37" si="6">SUM(D28:N28)</f>
        <v>4381</v>
      </c>
      <c r="P28" s="47">
        <f t="shared" si="1"/>
        <v>9.562996594778661E-2</v>
      </c>
      <c r="Q28" s="9"/>
    </row>
    <row r="29" spans="1:17">
      <c r="A29" s="12"/>
      <c r="B29" s="25">
        <v>331.9</v>
      </c>
      <c r="C29" s="20" t="s">
        <v>107</v>
      </c>
      <c r="D29" s="46">
        <v>0</v>
      </c>
      <c r="E29" s="46">
        <v>12016535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6"/>
        <v>12016535</v>
      </c>
      <c r="P29" s="47">
        <f t="shared" si="1"/>
        <v>262.30103466340699</v>
      </c>
      <c r="Q29" s="9"/>
    </row>
    <row r="30" spans="1:17">
      <c r="A30" s="12"/>
      <c r="B30" s="25">
        <v>334.2</v>
      </c>
      <c r="C30" s="20" t="s">
        <v>30</v>
      </c>
      <c r="D30" s="46">
        <v>1436323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6"/>
        <v>1436323</v>
      </c>
      <c r="P30" s="47">
        <f t="shared" si="1"/>
        <v>31.352549550336157</v>
      </c>
      <c r="Q30" s="9"/>
    </row>
    <row r="31" spans="1:17">
      <c r="A31" s="12"/>
      <c r="B31" s="25">
        <v>335.125</v>
      </c>
      <c r="C31" s="20" t="s">
        <v>164</v>
      </c>
      <c r="D31" s="46">
        <v>1583977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6"/>
        <v>1583977</v>
      </c>
      <c r="P31" s="47">
        <f t="shared" si="1"/>
        <v>34.575591548066008</v>
      </c>
      <c r="Q31" s="9"/>
    </row>
    <row r="32" spans="1:17">
      <c r="A32" s="12"/>
      <c r="B32" s="25">
        <v>335.13</v>
      </c>
      <c r="C32" s="20" t="s">
        <v>172</v>
      </c>
      <c r="D32" s="46">
        <v>346216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6"/>
        <v>346216</v>
      </c>
      <c r="P32" s="47">
        <f t="shared" si="1"/>
        <v>7.557321225879682</v>
      </c>
      <c r="Q32" s="9"/>
    </row>
    <row r="33" spans="1:17">
      <c r="A33" s="12"/>
      <c r="B33" s="25">
        <v>335.14</v>
      </c>
      <c r="C33" s="20" t="s">
        <v>93</v>
      </c>
      <c r="D33" s="46">
        <v>20965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6"/>
        <v>20965</v>
      </c>
      <c r="P33" s="47">
        <f t="shared" si="1"/>
        <v>0.4576311883349341</v>
      </c>
      <c r="Q33" s="9"/>
    </row>
    <row r="34" spans="1:17">
      <c r="A34" s="12"/>
      <c r="B34" s="25">
        <v>335.15</v>
      </c>
      <c r="C34" s="20" t="s">
        <v>94</v>
      </c>
      <c r="D34" s="46">
        <v>4604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6"/>
        <v>4604</v>
      </c>
      <c r="P34" s="47">
        <f t="shared" si="1"/>
        <v>0.10049768619575657</v>
      </c>
      <c r="Q34" s="9"/>
    </row>
    <row r="35" spans="1:17">
      <c r="A35" s="12"/>
      <c r="B35" s="25">
        <v>335.18</v>
      </c>
      <c r="C35" s="20" t="s">
        <v>165</v>
      </c>
      <c r="D35" s="46">
        <v>3333085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si="6"/>
        <v>3333085</v>
      </c>
      <c r="P35" s="47">
        <f t="shared" si="1"/>
        <v>72.75571902558282</v>
      </c>
      <c r="Q35" s="9"/>
    </row>
    <row r="36" spans="1:17">
      <c r="A36" s="12"/>
      <c r="B36" s="25">
        <v>335.19</v>
      </c>
      <c r="C36" s="20" t="s">
        <v>96</v>
      </c>
      <c r="D36" s="46">
        <v>41807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si="6"/>
        <v>41807</v>
      </c>
      <c r="P36" s="47">
        <f t="shared" si="1"/>
        <v>0.91257749061381299</v>
      </c>
      <c r="Q36" s="9"/>
    </row>
    <row r="37" spans="1:17">
      <c r="A37" s="12"/>
      <c r="B37" s="25">
        <v>335.21</v>
      </c>
      <c r="C37" s="20" t="s">
        <v>36</v>
      </c>
      <c r="D37" s="46">
        <v>25950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6"/>
        <v>25950</v>
      </c>
      <c r="P37" s="47">
        <f t="shared" ref="P37:P68" si="7">(O37/P$73)</f>
        <v>0.56644547280188595</v>
      </c>
      <c r="Q37" s="9"/>
    </row>
    <row r="38" spans="1:17">
      <c r="A38" s="12"/>
      <c r="B38" s="25">
        <v>337.3</v>
      </c>
      <c r="C38" s="20" t="s">
        <v>37</v>
      </c>
      <c r="D38" s="46">
        <v>23375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ref="O38" si="8">SUM(D38:N38)</f>
        <v>23375</v>
      </c>
      <c r="P38" s="47">
        <f t="shared" si="7"/>
        <v>0.51023749236008031</v>
      </c>
      <c r="Q38" s="9"/>
    </row>
    <row r="39" spans="1:17">
      <c r="A39" s="12"/>
      <c r="B39" s="25">
        <v>338</v>
      </c>
      <c r="C39" s="20" t="s">
        <v>38</v>
      </c>
      <c r="D39" s="46">
        <v>468834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v>0</v>
      </c>
      <c r="O39" s="46">
        <f>SUM(D39:N39)</f>
        <v>468834</v>
      </c>
      <c r="P39" s="47">
        <f t="shared" si="7"/>
        <v>10.233868855321751</v>
      </c>
      <c r="Q39" s="9"/>
    </row>
    <row r="40" spans="1:17" ht="15.75">
      <c r="A40" s="29" t="s">
        <v>43</v>
      </c>
      <c r="B40" s="30"/>
      <c r="C40" s="31"/>
      <c r="D40" s="32">
        <f t="shared" ref="D40:N40" si="9">SUM(D41:D52)</f>
        <v>2937388</v>
      </c>
      <c r="E40" s="32">
        <f t="shared" si="9"/>
        <v>6021</v>
      </c>
      <c r="F40" s="32">
        <f t="shared" si="9"/>
        <v>0</v>
      </c>
      <c r="G40" s="32">
        <f t="shared" si="9"/>
        <v>0</v>
      </c>
      <c r="H40" s="32">
        <f t="shared" si="9"/>
        <v>0</v>
      </c>
      <c r="I40" s="32">
        <f t="shared" si="9"/>
        <v>22927846</v>
      </c>
      <c r="J40" s="32">
        <f t="shared" si="9"/>
        <v>6319160</v>
      </c>
      <c r="K40" s="32">
        <f t="shared" si="9"/>
        <v>0</v>
      </c>
      <c r="L40" s="32">
        <f t="shared" si="9"/>
        <v>0</v>
      </c>
      <c r="M40" s="32">
        <f t="shared" si="9"/>
        <v>0</v>
      </c>
      <c r="N40" s="32">
        <f t="shared" si="9"/>
        <v>0</v>
      </c>
      <c r="O40" s="32">
        <f>SUM(D40:N40)</f>
        <v>32190415</v>
      </c>
      <c r="P40" s="45">
        <f t="shared" si="7"/>
        <v>702.66338513926485</v>
      </c>
      <c r="Q40" s="10"/>
    </row>
    <row r="41" spans="1:17">
      <c r="A41" s="12"/>
      <c r="B41" s="25">
        <v>341.2</v>
      </c>
      <c r="C41" s="20" t="s">
        <v>97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6135624</v>
      </c>
      <c r="K41" s="46">
        <v>0</v>
      </c>
      <c r="L41" s="46">
        <v>0</v>
      </c>
      <c r="M41" s="46">
        <v>0</v>
      </c>
      <c r="N41" s="46">
        <v>0</v>
      </c>
      <c r="O41" s="46">
        <f t="shared" ref="O41:O51" si="10">SUM(D41:N41)</f>
        <v>6135624</v>
      </c>
      <c r="P41" s="47">
        <f t="shared" si="7"/>
        <v>133.93049855932944</v>
      </c>
      <c r="Q41" s="9"/>
    </row>
    <row r="42" spans="1:17">
      <c r="A42" s="12"/>
      <c r="B42" s="25">
        <v>341.3</v>
      </c>
      <c r="C42" s="20" t="s">
        <v>173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183536</v>
      </c>
      <c r="K42" s="46">
        <v>0</v>
      </c>
      <c r="L42" s="46">
        <v>0</v>
      </c>
      <c r="M42" s="46">
        <v>0</v>
      </c>
      <c r="N42" s="46">
        <v>0</v>
      </c>
      <c r="O42" s="46">
        <f t="shared" si="10"/>
        <v>183536</v>
      </c>
      <c r="P42" s="47">
        <f t="shared" si="7"/>
        <v>4.0062865624727149</v>
      </c>
      <c r="Q42" s="9"/>
    </row>
    <row r="43" spans="1:17">
      <c r="A43" s="12"/>
      <c r="B43" s="25">
        <v>342.2</v>
      </c>
      <c r="C43" s="20" t="s">
        <v>174</v>
      </c>
      <c r="D43" s="46">
        <v>51083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v>0</v>
      </c>
      <c r="O43" s="46">
        <f t="shared" si="10"/>
        <v>51083</v>
      </c>
      <c r="P43" s="47">
        <f t="shared" si="7"/>
        <v>1.1150571902558282</v>
      </c>
      <c r="Q43" s="9"/>
    </row>
    <row r="44" spans="1:17">
      <c r="A44" s="12"/>
      <c r="B44" s="25">
        <v>342.5</v>
      </c>
      <c r="C44" s="20" t="s">
        <v>48</v>
      </c>
      <c r="D44" s="46">
        <v>151465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v>0</v>
      </c>
      <c r="O44" s="46">
        <f t="shared" si="10"/>
        <v>151465</v>
      </c>
      <c r="P44" s="47">
        <f t="shared" si="7"/>
        <v>3.306229808783725</v>
      </c>
      <c r="Q44" s="9"/>
    </row>
    <row r="45" spans="1:17">
      <c r="A45" s="12"/>
      <c r="B45" s="25">
        <v>342.9</v>
      </c>
      <c r="C45" s="20" t="s">
        <v>146</v>
      </c>
      <c r="D45" s="46">
        <v>391214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v>0</v>
      </c>
      <c r="O45" s="46">
        <f t="shared" si="10"/>
        <v>391214</v>
      </c>
      <c r="P45" s="47">
        <f t="shared" si="7"/>
        <v>8.5395529555574967</v>
      </c>
      <c r="Q45" s="9"/>
    </row>
    <row r="46" spans="1:17">
      <c r="A46" s="12"/>
      <c r="B46" s="25">
        <v>343.3</v>
      </c>
      <c r="C46" s="20" t="s">
        <v>49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8450798</v>
      </c>
      <c r="J46" s="46">
        <v>0</v>
      </c>
      <c r="K46" s="46">
        <v>0</v>
      </c>
      <c r="L46" s="46">
        <v>0</v>
      </c>
      <c r="M46" s="46">
        <v>0</v>
      </c>
      <c r="N46" s="46">
        <v>0</v>
      </c>
      <c r="O46" s="46">
        <f t="shared" si="10"/>
        <v>8450798</v>
      </c>
      <c r="P46" s="47">
        <f t="shared" si="7"/>
        <v>184.46690823365057</v>
      </c>
      <c r="Q46" s="9"/>
    </row>
    <row r="47" spans="1:17">
      <c r="A47" s="12"/>
      <c r="B47" s="25">
        <v>343.4</v>
      </c>
      <c r="C47" s="20" t="s">
        <v>50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4019607</v>
      </c>
      <c r="J47" s="46">
        <v>0</v>
      </c>
      <c r="K47" s="46">
        <v>0</v>
      </c>
      <c r="L47" s="46">
        <v>0</v>
      </c>
      <c r="M47" s="46">
        <v>0</v>
      </c>
      <c r="N47" s="46">
        <v>0</v>
      </c>
      <c r="O47" s="46">
        <f t="shared" si="10"/>
        <v>4019607</v>
      </c>
      <c r="P47" s="47">
        <f t="shared" si="7"/>
        <v>87.741355976600019</v>
      </c>
      <c r="Q47" s="9"/>
    </row>
    <row r="48" spans="1:17">
      <c r="A48" s="12"/>
      <c r="B48" s="25">
        <v>343.5</v>
      </c>
      <c r="C48" s="20" t="s">
        <v>51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8577903</v>
      </c>
      <c r="J48" s="46">
        <v>0</v>
      </c>
      <c r="K48" s="46">
        <v>0</v>
      </c>
      <c r="L48" s="46">
        <v>0</v>
      </c>
      <c r="M48" s="46">
        <v>0</v>
      </c>
      <c r="N48" s="46">
        <v>0</v>
      </c>
      <c r="O48" s="46">
        <f t="shared" si="10"/>
        <v>8577903</v>
      </c>
      <c r="P48" s="47">
        <f t="shared" si="7"/>
        <v>187.24139963328386</v>
      </c>
      <c r="Q48" s="9"/>
    </row>
    <row r="49" spans="1:17">
      <c r="A49" s="12"/>
      <c r="B49" s="25">
        <v>343.7</v>
      </c>
      <c r="C49" s="20" t="s">
        <v>52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1879538</v>
      </c>
      <c r="J49" s="46">
        <v>0</v>
      </c>
      <c r="K49" s="46">
        <v>0</v>
      </c>
      <c r="L49" s="46">
        <v>0</v>
      </c>
      <c r="M49" s="46">
        <v>0</v>
      </c>
      <c r="N49" s="46">
        <v>0</v>
      </c>
      <c r="O49" s="46">
        <f t="shared" si="10"/>
        <v>1879538</v>
      </c>
      <c r="P49" s="47">
        <f t="shared" si="7"/>
        <v>41.027198114031258</v>
      </c>
      <c r="Q49" s="9"/>
    </row>
    <row r="50" spans="1:17">
      <c r="A50" s="12"/>
      <c r="B50" s="25">
        <v>347.2</v>
      </c>
      <c r="C50" s="20" t="s">
        <v>54</v>
      </c>
      <c r="D50" s="46">
        <v>523898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v>0</v>
      </c>
      <c r="O50" s="46">
        <f t="shared" si="10"/>
        <v>523898</v>
      </c>
      <c r="P50" s="47">
        <f t="shared" si="7"/>
        <v>11.435824674757706</v>
      </c>
      <c r="Q50" s="9"/>
    </row>
    <row r="51" spans="1:17">
      <c r="A51" s="12"/>
      <c r="B51" s="25">
        <v>347.3</v>
      </c>
      <c r="C51" s="20" t="s">
        <v>138</v>
      </c>
      <c r="D51" s="46">
        <v>5450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v>0</v>
      </c>
      <c r="O51" s="46">
        <f t="shared" si="10"/>
        <v>5450</v>
      </c>
      <c r="P51" s="47">
        <f t="shared" si="7"/>
        <v>0.11896446345935563</v>
      </c>
      <c r="Q51" s="9"/>
    </row>
    <row r="52" spans="1:17">
      <c r="A52" s="12"/>
      <c r="B52" s="25">
        <v>349</v>
      </c>
      <c r="C52" s="20" t="s">
        <v>166</v>
      </c>
      <c r="D52" s="46">
        <v>1814278</v>
      </c>
      <c r="E52" s="46">
        <v>6021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v>0</v>
      </c>
      <c r="O52" s="46">
        <f>SUM(D52:N52)</f>
        <v>1820299</v>
      </c>
      <c r="P52" s="47">
        <f t="shared" si="7"/>
        <v>39.734108967082861</v>
      </c>
      <c r="Q52" s="9"/>
    </row>
    <row r="53" spans="1:17" ht="15.75">
      <c r="A53" s="29" t="s">
        <v>44</v>
      </c>
      <c r="B53" s="30"/>
      <c r="C53" s="31"/>
      <c r="D53" s="32">
        <f t="shared" ref="D53:N53" si="11">SUM(D54:D58)</f>
        <v>185958</v>
      </c>
      <c r="E53" s="32">
        <f t="shared" si="11"/>
        <v>0</v>
      </c>
      <c r="F53" s="32">
        <f t="shared" si="11"/>
        <v>0</v>
      </c>
      <c r="G53" s="32">
        <f t="shared" si="11"/>
        <v>0</v>
      </c>
      <c r="H53" s="32">
        <f t="shared" si="11"/>
        <v>0</v>
      </c>
      <c r="I53" s="32">
        <f t="shared" si="11"/>
        <v>0</v>
      </c>
      <c r="J53" s="32">
        <f t="shared" si="11"/>
        <v>0</v>
      </c>
      <c r="K53" s="32">
        <f t="shared" si="11"/>
        <v>0</v>
      </c>
      <c r="L53" s="32">
        <f t="shared" si="11"/>
        <v>0</v>
      </c>
      <c r="M53" s="32">
        <f t="shared" si="11"/>
        <v>0</v>
      </c>
      <c r="N53" s="32">
        <f t="shared" si="11"/>
        <v>0</v>
      </c>
      <c r="O53" s="32">
        <f>SUM(D53:N53)</f>
        <v>185958</v>
      </c>
      <c r="P53" s="45">
        <f t="shared" si="7"/>
        <v>4.0591548066008905</v>
      </c>
      <c r="Q53" s="10"/>
    </row>
    <row r="54" spans="1:17">
      <c r="A54" s="13"/>
      <c r="B54" s="39">
        <v>351.1</v>
      </c>
      <c r="C54" s="21" t="s">
        <v>175</v>
      </c>
      <c r="D54" s="46">
        <v>83683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v>0</v>
      </c>
      <c r="O54" s="46">
        <f>SUM(D54:N54)</f>
        <v>83683</v>
      </c>
      <c r="P54" s="47">
        <f t="shared" si="7"/>
        <v>1.8266611368200472</v>
      </c>
      <c r="Q54" s="9"/>
    </row>
    <row r="55" spans="1:17">
      <c r="A55" s="13"/>
      <c r="B55" s="39">
        <v>351.2</v>
      </c>
      <c r="C55" s="21" t="s">
        <v>176</v>
      </c>
      <c r="D55" s="46">
        <v>18742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v>0</v>
      </c>
      <c r="O55" s="46">
        <f t="shared" ref="O55:O58" si="12">SUM(D55:N55)</f>
        <v>18742</v>
      </c>
      <c r="P55" s="47">
        <f t="shared" si="7"/>
        <v>0.40910678424866848</v>
      </c>
      <c r="Q55" s="9"/>
    </row>
    <row r="56" spans="1:17">
      <c r="A56" s="13"/>
      <c r="B56" s="39">
        <v>351.5</v>
      </c>
      <c r="C56" s="21" t="s">
        <v>122</v>
      </c>
      <c r="D56" s="46">
        <v>6804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v>0</v>
      </c>
      <c r="O56" s="46">
        <f t="shared" si="12"/>
        <v>6804</v>
      </c>
      <c r="P56" s="47">
        <f t="shared" si="7"/>
        <v>0.14852003841788178</v>
      </c>
      <c r="Q56" s="9"/>
    </row>
    <row r="57" spans="1:17">
      <c r="A57" s="13"/>
      <c r="B57" s="39">
        <v>351.9</v>
      </c>
      <c r="C57" s="21" t="s">
        <v>167</v>
      </c>
      <c r="D57" s="46">
        <v>22229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v>0</v>
      </c>
      <c r="O57" s="46">
        <f t="shared" si="12"/>
        <v>22229</v>
      </c>
      <c r="P57" s="47">
        <f t="shared" si="7"/>
        <v>0.48522221252073694</v>
      </c>
      <c r="Q57" s="9"/>
    </row>
    <row r="58" spans="1:17">
      <c r="A58" s="13"/>
      <c r="B58" s="39">
        <v>354</v>
      </c>
      <c r="C58" s="21" t="s">
        <v>58</v>
      </c>
      <c r="D58" s="46">
        <v>54500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v>0</v>
      </c>
      <c r="O58" s="46">
        <f t="shared" si="12"/>
        <v>54500</v>
      </c>
      <c r="P58" s="47">
        <f t="shared" si="7"/>
        <v>1.1896446345935563</v>
      </c>
      <c r="Q58" s="9"/>
    </row>
    <row r="59" spans="1:17" ht="15.75">
      <c r="A59" s="29" t="s">
        <v>4</v>
      </c>
      <c r="B59" s="30"/>
      <c r="C59" s="31"/>
      <c r="D59" s="32">
        <f t="shared" ref="D59:N59" si="13">SUM(D60:D67)</f>
        <v>1101488</v>
      </c>
      <c r="E59" s="32">
        <f t="shared" si="13"/>
        <v>299473</v>
      </c>
      <c r="F59" s="32">
        <f t="shared" si="13"/>
        <v>2266</v>
      </c>
      <c r="G59" s="32">
        <f t="shared" si="13"/>
        <v>70912</v>
      </c>
      <c r="H59" s="32">
        <f t="shared" si="13"/>
        <v>0</v>
      </c>
      <c r="I59" s="32">
        <f t="shared" si="13"/>
        <v>378842</v>
      </c>
      <c r="J59" s="32">
        <f t="shared" si="13"/>
        <v>182413</v>
      </c>
      <c r="K59" s="32">
        <f t="shared" si="13"/>
        <v>-6350890</v>
      </c>
      <c r="L59" s="32">
        <f t="shared" si="13"/>
        <v>0</v>
      </c>
      <c r="M59" s="32">
        <f t="shared" si="13"/>
        <v>0</v>
      </c>
      <c r="N59" s="32">
        <f t="shared" si="13"/>
        <v>0</v>
      </c>
      <c r="O59" s="32">
        <f>SUM(D59:N59)</f>
        <v>-4315496</v>
      </c>
      <c r="P59" s="45">
        <f t="shared" si="7"/>
        <v>-94.200122238714741</v>
      </c>
      <c r="Q59" s="10"/>
    </row>
    <row r="60" spans="1:17">
      <c r="A60" s="12"/>
      <c r="B60" s="25">
        <v>361.1</v>
      </c>
      <c r="C60" s="20" t="s">
        <v>63</v>
      </c>
      <c r="D60" s="46">
        <v>133904</v>
      </c>
      <c r="E60" s="46">
        <v>60664</v>
      </c>
      <c r="F60" s="46">
        <v>2266</v>
      </c>
      <c r="G60" s="46">
        <v>70912</v>
      </c>
      <c r="H60" s="46">
        <v>0</v>
      </c>
      <c r="I60" s="46">
        <v>373860</v>
      </c>
      <c r="J60" s="46">
        <v>4188</v>
      </c>
      <c r="K60" s="46">
        <v>1952450</v>
      </c>
      <c r="L60" s="46">
        <v>0</v>
      </c>
      <c r="M60" s="46">
        <v>0</v>
      </c>
      <c r="N60" s="46">
        <v>0</v>
      </c>
      <c r="O60" s="46">
        <f>SUM(D60:N60)</f>
        <v>2598244</v>
      </c>
      <c r="P60" s="47">
        <f t="shared" si="7"/>
        <v>56.715358421374312</v>
      </c>
      <c r="Q60" s="9"/>
    </row>
    <row r="61" spans="1:17">
      <c r="A61" s="12"/>
      <c r="B61" s="25">
        <v>361.3</v>
      </c>
      <c r="C61" s="20" t="s">
        <v>64</v>
      </c>
      <c r="D61" s="46">
        <v>-293422</v>
      </c>
      <c r="E61" s="46">
        <v>88739</v>
      </c>
      <c r="F61" s="46">
        <v>0</v>
      </c>
      <c r="G61" s="46">
        <v>0</v>
      </c>
      <c r="H61" s="46">
        <v>0</v>
      </c>
      <c r="I61" s="46">
        <v>-373858</v>
      </c>
      <c r="J61" s="46">
        <v>-8812</v>
      </c>
      <c r="K61" s="46">
        <v>-12388267</v>
      </c>
      <c r="L61" s="46">
        <v>0</v>
      </c>
      <c r="M61" s="46">
        <v>0</v>
      </c>
      <c r="N61" s="46">
        <v>0</v>
      </c>
      <c r="O61" s="46">
        <f t="shared" ref="O61:O70" si="14">SUM(D61:N61)</f>
        <v>-12975620</v>
      </c>
      <c r="P61" s="47">
        <f t="shared" si="7"/>
        <v>-283.23626997293286</v>
      </c>
      <c r="Q61" s="9"/>
    </row>
    <row r="62" spans="1:17">
      <c r="A62" s="12"/>
      <c r="B62" s="25">
        <v>362</v>
      </c>
      <c r="C62" s="20" t="s">
        <v>65</v>
      </c>
      <c r="D62" s="46">
        <v>617993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v>0</v>
      </c>
      <c r="O62" s="46">
        <f t="shared" si="14"/>
        <v>617993</v>
      </c>
      <c r="P62" s="47">
        <f t="shared" si="7"/>
        <v>13.48976250763992</v>
      </c>
      <c r="Q62" s="9"/>
    </row>
    <row r="63" spans="1:17">
      <c r="A63" s="12"/>
      <c r="B63" s="25">
        <v>364</v>
      </c>
      <c r="C63" s="20" t="s">
        <v>100</v>
      </c>
      <c r="D63" s="46">
        <v>213657</v>
      </c>
      <c r="E63" s="46">
        <v>145800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v>0</v>
      </c>
      <c r="O63" s="46">
        <f t="shared" si="14"/>
        <v>359457</v>
      </c>
      <c r="P63" s="47">
        <f t="shared" si="7"/>
        <v>7.8463503012311184</v>
      </c>
      <c r="Q63" s="9"/>
    </row>
    <row r="64" spans="1:17">
      <c r="A64" s="12"/>
      <c r="B64" s="25">
        <v>365</v>
      </c>
      <c r="C64" s="20" t="s">
        <v>101</v>
      </c>
      <c r="D64" s="46">
        <v>3133</v>
      </c>
      <c r="E64" s="46">
        <v>0</v>
      </c>
      <c r="F64" s="46">
        <v>0</v>
      </c>
      <c r="G64" s="46">
        <v>0</v>
      </c>
      <c r="H64" s="46">
        <v>0</v>
      </c>
      <c r="I64" s="46">
        <v>775</v>
      </c>
      <c r="J64" s="46">
        <v>0</v>
      </c>
      <c r="K64" s="46">
        <v>0</v>
      </c>
      <c r="L64" s="46">
        <v>0</v>
      </c>
      <c r="M64" s="46">
        <v>0</v>
      </c>
      <c r="N64" s="46">
        <v>0</v>
      </c>
      <c r="O64" s="46">
        <f t="shared" si="14"/>
        <v>3908</v>
      </c>
      <c r="P64" s="47">
        <f t="shared" si="7"/>
        <v>8.530516022002968E-2</v>
      </c>
      <c r="Q64" s="9"/>
    </row>
    <row r="65" spans="1:120">
      <c r="A65" s="12"/>
      <c r="B65" s="25">
        <v>366</v>
      </c>
      <c r="C65" s="20" t="s">
        <v>68</v>
      </c>
      <c r="D65" s="46">
        <v>327230</v>
      </c>
      <c r="E65" s="46">
        <v>4270</v>
      </c>
      <c r="F65" s="46">
        <v>0</v>
      </c>
      <c r="G65" s="46">
        <v>0</v>
      </c>
      <c r="H65" s="46">
        <v>0</v>
      </c>
      <c r="I65" s="46">
        <v>14471</v>
      </c>
      <c r="J65" s="46">
        <v>187037</v>
      </c>
      <c r="K65" s="46">
        <v>0</v>
      </c>
      <c r="L65" s="46">
        <v>0</v>
      </c>
      <c r="M65" s="46">
        <v>0</v>
      </c>
      <c r="N65" s="46">
        <v>0</v>
      </c>
      <c r="O65" s="46">
        <f t="shared" si="14"/>
        <v>533008</v>
      </c>
      <c r="P65" s="47">
        <f t="shared" si="7"/>
        <v>11.634680869641143</v>
      </c>
      <c r="Q65" s="9"/>
    </row>
    <row r="66" spans="1:120">
      <c r="A66" s="12"/>
      <c r="B66" s="25">
        <v>368</v>
      </c>
      <c r="C66" s="20" t="s">
        <v>69</v>
      </c>
      <c r="D66" s="46">
        <v>0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4084927</v>
      </c>
      <c r="L66" s="46">
        <v>0</v>
      </c>
      <c r="M66" s="46">
        <v>0</v>
      </c>
      <c r="N66" s="46">
        <v>0</v>
      </c>
      <c r="O66" s="46">
        <f t="shared" si="14"/>
        <v>4084927</v>
      </c>
      <c r="P66" s="47">
        <f t="shared" si="7"/>
        <v>89.167183270758755</v>
      </c>
      <c r="Q66" s="9"/>
    </row>
    <row r="67" spans="1:120">
      <c r="A67" s="12"/>
      <c r="B67" s="25">
        <v>369.9</v>
      </c>
      <c r="C67" s="20" t="s">
        <v>70</v>
      </c>
      <c r="D67" s="46">
        <v>98993</v>
      </c>
      <c r="E67" s="46">
        <v>0</v>
      </c>
      <c r="F67" s="46">
        <v>0</v>
      </c>
      <c r="G67" s="46">
        <v>0</v>
      </c>
      <c r="H67" s="46">
        <v>0</v>
      </c>
      <c r="I67" s="46">
        <v>363594</v>
      </c>
      <c r="J67" s="46">
        <v>0</v>
      </c>
      <c r="K67" s="46">
        <v>0</v>
      </c>
      <c r="L67" s="46">
        <v>0</v>
      </c>
      <c r="M67" s="46">
        <v>0</v>
      </c>
      <c r="N67" s="46">
        <v>0</v>
      </c>
      <c r="O67" s="46">
        <f t="shared" si="14"/>
        <v>462587</v>
      </c>
      <c r="P67" s="47">
        <f t="shared" si="7"/>
        <v>10.097507203352833</v>
      </c>
      <c r="Q67" s="9"/>
    </row>
    <row r="68" spans="1:120" ht="15.75">
      <c r="A68" s="29" t="s">
        <v>45</v>
      </c>
      <c r="B68" s="30"/>
      <c r="C68" s="31"/>
      <c r="D68" s="32">
        <f t="shared" ref="D68:N68" si="15">SUM(D69:D70)</f>
        <v>12490693</v>
      </c>
      <c r="E68" s="32">
        <f t="shared" si="15"/>
        <v>0</v>
      </c>
      <c r="F68" s="32">
        <f t="shared" si="15"/>
        <v>2833464</v>
      </c>
      <c r="G68" s="32">
        <f t="shared" si="15"/>
        <v>8311558</v>
      </c>
      <c r="H68" s="32">
        <f t="shared" si="15"/>
        <v>0</v>
      </c>
      <c r="I68" s="32">
        <f t="shared" si="15"/>
        <v>2196289</v>
      </c>
      <c r="J68" s="32">
        <f t="shared" si="15"/>
        <v>409127</v>
      </c>
      <c r="K68" s="32">
        <f t="shared" si="15"/>
        <v>0</v>
      </c>
      <c r="L68" s="32">
        <f t="shared" si="15"/>
        <v>0</v>
      </c>
      <c r="M68" s="32">
        <f t="shared" si="15"/>
        <v>0</v>
      </c>
      <c r="N68" s="32">
        <f t="shared" si="15"/>
        <v>0</v>
      </c>
      <c r="O68" s="32">
        <f t="shared" si="14"/>
        <v>26241131</v>
      </c>
      <c r="P68" s="45">
        <f t="shared" si="7"/>
        <v>572.80037981314945</v>
      </c>
      <c r="Q68" s="9"/>
    </row>
    <row r="69" spans="1:120">
      <c r="A69" s="12"/>
      <c r="B69" s="25">
        <v>381</v>
      </c>
      <c r="C69" s="20" t="s">
        <v>71</v>
      </c>
      <c r="D69" s="46">
        <v>12490693</v>
      </c>
      <c r="E69" s="46">
        <v>0</v>
      </c>
      <c r="F69" s="46">
        <v>2833464</v>
      </c>
      <c r="G69" s="46">
        <v>8311558</v>
      </c>
      <c r="H69" s="46">
        <v>0</v>
      </c>
      <c r="I69" s="46">
        <v>1230570</v>
      </c>
      <c r="J69" s="46">
        <v>409127</v>
      </c>
      <c r="K69" s="46">
        <v>0</v>
      </c>
      <c r="L69" s="46">
        <v>0</v>
      </c>
      <c r="M69" s="46">
        <v>0</v>
      </c>
      <c r="N69" s="46">
        <v>0</v>
      </c>
      <c r="O69" s="46">
        <f t="shared" si="14"/>
        <v>25275412</v>
      </c>
      <c r="P69" s="47">
        <f t="shared" ref="P69:P71" si="16">(O69/P$73)</f>
        <v>551.72033528333191</v>
      </c>
      <c r="Q69" s="9"/>
    </row>
    <row r="70" spans="1:120" ht="15.75" thickBot="1">
      <c r="A70" s="12"/>
      <c r="B70" s="25">
        <v>389.7</v>
      </c>
      <c r="C70" s="20" t="s">
        <v>177</v>
      </c>
      <c r="D70" s="46">
        <v>0</v>
      </c>
      <c r="E70" s="46">
        <v>0</v>
      </c>
      <c r="F70" s="46">
        <v>0</v>
      </c>
      <c r="G70" s="46">
        <v>0</v>
      </c>
      <c r="H70" s="46">
        <v>0</v>
      </c>
      <c r="I70" s="46">
        <v>965719</v>
      </c>
      <c r="J70" s="46">
        <v>0</v>
      </c>
      <c r="K70" s="46">
        <v>0</v>
      </c>
      <c r="L70" s="46">
        <v>0</v>
      </c>
      <c r="M70" s="46">
        <v>0</v>
      </c>
      <c r="N70" s="46">
        <v>0</v>
      </c>
      <c r="O70" s="46">
        <f t="shared" si="14"/>
        <v>965719</v>
      </c>
      <c r="P70" s="47">
        <f t="shared" si="16"/>
        <v>21.080044529817513</v>
      </c>
      <c r="Q70" s="9"/>
    </row>
    <row r="71" spans="1:120" ht="16.5" thickBot="1">
      <c r="A71" s="14" t="s">
        <v>56</v>
      </c>
      <c r="B71" s="23"/>
      <c r="C71" s="22"/>
      <c r="D71" s="15">
        <f t="shared" ref="D71:N71" si="17">SUM(D5,D14,D26,D40,D53,D59,D68)</f>
        <v>50256369</v>
      </c>
      <c r="E71" s="15">
        <f t="shared" si="17"/>
        <v>23726122</v>
      </c>
      <c r="F71" s="15">
        <f t="shared" si="17"/>
        <v>2835730</v>
      </c>
      <c r="G71" s="15">
        <f t="shared" si="17"/>
        <v>8382470</v>
      </c>
      <c r="H71" s="15">
        <f t="shared" si="17"/>
        <v>0</v>
      </c>
      <c r="I71" s="15">
        <f t="shared" si="17"/>
        <v>31815685</v>
      </c>
      <c r="J71" s="15">
        <f t="shared" si="17"/>
        <v>6910700</v>
      </c>
      <c r="K71" s="15">
        <f t="shared" si="17"/>
        <v>-6350890</v>
      </c>
      <c r="L71" s="15">
        <f t="shared" si="17"/>
        <v>0</v>
      </c>
      <c r="M71" s="15">
        <f t="shared" si="17"/>
        <v>0</v>
      </c>
      <c r="N71" s="15">
        <f t="shared" si="17"/>
        <v>0</v>
      </c>
      <c r="O71" s="15">
        <f>SUM(D71:N71)</f>
        <v>117576186</v>
      </c>
      <c r="P71" s="38">
        <f t="shared" si="16"/>
        <v>2566.4931895573213</v>
      </c>
      <c r="Q71" s="6"/>
      <c r="R71" s="2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5"/>
      <c r="BW71" s="5"/>
      <c r="BX71" s="5"/>
      <c r="BY71" s="5"/>
      <c r="BZ71" s="5"/>
      <c r="CA71" s="5"/>
      <c r="CB71" s="5"/>
      <c r="CC71" s="5"/>
      <c r="CD71" s="5"/>
      <c r="CE71" s="5"/>
      <c r="CF71" s="5"/>
      <c r="CG71" s="5"/>
      <c r="CH71" s="5"/>
      <c r="CI71" s="5"/>
      <c r="CJ71" s="5"/>
      <c r="CK71" s="5"/>
      <c r="CL71" s="5"/>
      <c r="CM71" s="5"/>
      <c r="CN71" s="5"/>
      <c r="CO71" s="5"/>
      <c r="CP71" s="5"/>
      <c r="CQ71" s="5"/>
      <c r="CR71" s="5"/>
      <c r="CS71" s="5"/>
      <c r="CT71" s="5"/>
      <c r="CU71" s="5"/>
      <c r="CV71" s="5"/>
      <c r="CW71" s="5"/>
      <c r="CX71" s="5"/>
      <c r="CY71" s="5"/>
      <c r="CZ71" s="5"/>
      <c r="DA71" s="5"/>
      <c r="DB71" s="5"/>
      <c r="DC71" s="5"/>
      <c r="DD71" s="5"/>
      <c r="DE71" s="5"/>
      <c r="DF71" s="5"/>
      <c r="DG71" s="5"/>
      <c r="DH71" s="5"/>
      <c r="DI71" s="5"/>
      <c r="DJ71" s="5"/>
      <c r="DK71" s="5"/>
      <c r="DL71" s="5"/>
      <c r="DM71" s="5"/>
      <c r="DN71" s="5"/>
      <c r="DO71" s="5"/>
      <c r="DP71" s="5"/>
    </row>
    <row r="72" spans="1:120">
      <c r="A72" s="16"/>
      <c r="B72" s="18"/>
      <c r="C72" s="18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7"/>
      <c r="P72" s="19"/>
    </row>
    <row r="73" spans="1:120">
      <c r="A73" s="40"/>
      <c r="B73" s="41"/>
      <c r="C73" s="41"/>
      <c r="D73" s="42"/>
      <c r="E73" s="42"/>
      <c r="F73" s="42"/>
      <c r="G73" s="42"/>
      <c r="H73" s="42"/>
      <c r="I73" s="42"/>
      <c r="J73" s="42"/>
      <c r="K73" s="42"/>
      <c r="L73" s="42"/>
      <c r="M73" s="118" t="s">
        <v>178</v>
      </c>
      <c r="N73" s="118"/>
      <c r="O73" s="118"/>
      <c r="P73" s="43">
        <v>45812</v>
      </c>
    </row>
    <row r="74" spans="1:120">
      <c r="A74" s="119"/>
      <c r="B74" s="96"/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96"/>
      <c r="P74" s="97"/>
    </row>
    <row r="75" spans="1:120" ht="15.75" customHeight="1" thickBot="1">
      <c r="A75" s="120" t="s">
        <v>82</v>
      </c>
      <c r="B75" s="99"/>
      <c r="C75" s="99"/>
      <c r="D75" s="99"/>
      <c r="E75" s="99"/>
      <c r="F75" s="99"/>
      <c r="G75" s="99"/>
      <c r="H75" s="99"/>
      <c r="I75" s="99"/>
      <c r="J75" s="99"/>
      <c r="K75" s="99"/>
      <c r="L75" s="99"/>
      <c r="M75" s="99"/>
      <c r="N75" s="99"/>
      <c r="O75" s="99"/>
      <c r="P75" s="100"/>
    </row>
  </sheetData>
  <mergeCells count="10">
    <mergeCell ref="M73:O73"/>
    <mergeCell ref="A74:P74"/>
    <mergeCell ref="A75:P75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70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79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150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72</v>
      </c>
      <c r="B3" s="108"/>
      <c r="C3" s="109"/>
      <c r="D3" s="128" t="s">
        <v>39</v>
      </c>
      <c r="E3" s="129"/>
      <c r="F3" s="129"/>
      <c r="G3" s="129"/>
      <c r="H3" s="130"/>
      <c r="I3" s="128" t="s">
        <v>40</v>
      </c>
      <c r="J3" s="130"/>
      <c r="K3" s="128" t="s">
        <v>42</v>
      </c>
      <c r="L3" s="129"/>
      <c r="M3" s="130"/>
      <c r="N3" s="36"/>
      <c r="O3" s="37"/>
      <c r="P3" s="131" t="s">
        <v>151</v>
      </c>
      <c r="Q3" s="11"/>
      <c r="R3"/>
    </row>
    <row r="4" spans="1:134" ht="32.25" customHeight="1" thickBot="1">
      <c r="A4" s="110"/>
      <c r="B4" s="111"/>
      <c r="C4" s="112"/>
      <c r="D4" s="34" t="s">
        <v>5</v>
      </c>
      <c r="E4" s="34" t="s">
        <v>73</v>
      </c>
      <c r="F4" s="34" t="s">
        <v>74</v>
      </c>
      <c r="G4" s="34" t="s">
        <v>75</v>
      </c>
      <c r="H4" s="34" t="s">
        <v>6</v>
      </c>
      <c r="I4" s="34" t="s">
        <v>7</v>
      </c>
      <c r="J4" s="35" t="s">
        <v>76</v>
      </c>
      <c r="K4" s="35" t="s">
        <v>8</v>
      </c>
      <c r="L4" s="35" t="s">
        <v>9</v>
      </c>
      <c r="M4" s="35" t="s">
        <v>152</v>
      </c>
      <c r="N4" s="35" t="s">
        <v>10</v>
      </c>
      <c r="O4" s="35" t="s">
        <v>153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154</v>
      </c>
      <c r="B5" s="26"/>
      <c r="C5" s="26"/>
      <c r="D5" s="27">
        <f t="shared" ref="D5:N5" si="0">SUM(D6:D13)</f>
        <v>20171712</v>
      </c>
      <c r="E5" s="27">
        <f t="shared" si="0"/>
        <v>4710206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24881918</v>
      </c>
      <c r="P5" s="33">
        <f t="shared" ref="P5:P36" si="1">(O5/P$68)</f>
        <v>556.80439501420994</v>
      </c>
      <c r="Q5" s="6"/>
    </row>
    <row r="6" spans="1:134">
      <c r="A6" s="12"/>
      <c r="B6" s="25">
        <v>311</v>
      </c>
      <c r="C6" s="20" t="s">
        <v>3</v>
      </c>
      <c r="D6" s="46">
        <v>13697413</v>
      </c>
      <c r="E6" s="46">
        <v>451411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14148824</v>
      </c>
      <c r="P6" s="47">
        <f t="shared" si="1"/>
        <v>316.62058316736409</v>
      </c>
      <c r="Q6" s="9"/>
    </row>
    <row r="7" spans="1:134">
      <c r="A7" s="12"/>
      <c r="B7" s="25">
        <v>312.41000000000003</v>
      </c>
      <c r="C7" s="20" t="s">
        <v>155</v>
      </c>
      <c r="D7" s="46">
        <v>536584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3" si="2">SUM(D7:N7)</f>
        <v>536584</v>
      </c>
      <c r="P7" s="47">
        <f t="shared" si="1"/>
        <v>12.007608476738202</v>
      </c>
      <c r="Q7" s="9"/>
    </row>
    <row r="8" spans="1:134">
      <c r="A8" s="12"/>
      <c r="B8" s="25">
        <v>312.43</v>
      </c>
      <c r="C8" s="20" t="s">
        <v>156</v>
      </c>
      <c r="D8" s="46">
        <v>0</v>
      </c>
      <c r="E8" s="46">
        <v>4258795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4258795</v>
      </c>
      <c r="P8" s="47">
        <f t="shared" si="1"/>
        <v>95.302772618434886</v>
      </c>
      <c r="Q8" s="9"/>
    </row>
    <row r="9" spans="1:134">
      <c r="A9" s="12"/>
      <c r="B9" s="25">
        <v>314.10000000000002</v>
      </c>
      <c r="C9" s="20" t="s">
        <v>13</v>
      </c>
      <c r="D9" s="46">
        <v>3818839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3818839</v>
      </c>
      <c r="P9" s="47">
        <f t="shared" si="1"/>
        <v>85.457493230693487</v>
      </c>
      <c r="Q9" s="9"/>
    </row>
    <row r="10" spans="1:134">
      <c r="A10" s="12"/>
      <c r="B10" s="25">
        <v>314.3</v>
      </c>
      <c r="C10" s="20" t="s">
        <v>14</v>
      </c>
      <c r="D10" s="46">
        <v>358624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358624</v>
      </c>
      <c r="P10" s="47">
        <f t="shared" si="1"/>
        <v>8.02524224047262</v>
      </c>
      <c r="Q10" s="9"/>
    </row>
    <row r="11" spans="1:134">
      <c r="A11" s="12"/>
      <c r="B11" s="25">
        <v>314.39999999999998</v>
      </c>
      <c r="C11" s="20" t="s">
        <v>15</v>
      </c>
      <c r="D11" s="46">
        <v>289179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289179</v>
      </c>
      <c r="P11" s="47">
        <f t="shared" si="1"/>
        <v>6.4712108666950119</v>
      </c>
      <c r="Q11" s="9"/>
    </row>
    <row r="12" spans="1:134">
      <c r="A12" s="12"/>
      <c r="B12" s="25">
        <v>315.10000000000002</v>
      </c>
      <c r="C12" s="20" t="s">
        <v>157</v>
      </c>
      <c r="D12" s="46">
        <v>1327089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1327089</v>
      </c>
      <c r="P12" s="47">
        <f t="shared" si="1"/>
        <v>29.697428782419944</v>
      </c>
      <c r="Q12" s="9"/>
    </row>
    <row r="13" spans="1:134">
      <c r="A13" s="12"/>
      <c r="B13" s="25">
        <v>316</v>
      </c>
      <c r="C13" s="20" t="s">
        <v>91</v>
      </c>
      <c r="D13" s="46">
        <v>143984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2"/>
        <v>143984</v>
      </c>
      <c r="P13" s="47">
        <f t="shared" si="1"/>
        <v>3.2220556313916799</v>
      </c>
      <c r="Q13" s="9"/>
    </row>
    <row r="14" spans="1:134" ht="15.75">
      <c r="A14" s="29" t="s">
        <v>18</v>
      </c>
      <c r="B14" s="30"/>
      <c r="C14" s="31"/>
      <c r="D14" s="32">
        <f t="shared" ref="D14:N14" si="3">SUM(D15:D23)</f>
        <v>3822070</v>
      </c>
      <c r="E14" s="32">
        <f t="shared" si="3"/>
        <v>4253973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4033297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32">
        <f t="shared" si="3"/>
        <v>0</v>
      </c>
      <c r="O14" s="44">
        <f>SUM(D14:N14)</f>
        <v>12109340</v>
      </c>
      <c r="P14" s="45">
        <f t="shared" si="1"/>
        <v>270.98126972050039</v>
      </c>
      <c r="Q14" s="10"/>
    </row>
    <row r="15" spans="1:134">
      <c r="A15" s="12"/>
      <c r="B15" s="25">
        <v>322</v>
      </c>
      <c r="C15" s="20" t="s">
        <v>158</v>
      </c>
      <c r="D15" s="46">
        <v>0</v>
      </c>
      <c r="E15" s="46">
        <v>1796871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>SUM(D15:N15)</f>
        <v>1796871</v>
      </c>
      <c r="P15" s="47">
        <f t="shared" si="1"/>
        <v>40.210150603083669</v>
      </c>
      <c r="Q15" s="9"/>
    </row>
    <row r="16" spans="1:134">
      <c r="A16" s="12"/>
      <c r="B16" s="25">
        <v>323.10000000000002</v>
      </c>
      <c r="C16" s="20" t="s">
        <v>19</v>
      </c>
      <c r="D16" s="46">
        <v>2944196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ref="O16:O23" si="4">SUM(D16:N16)</f>
        <v>2944196</v>
      </c>
      <c r="P16" s="47">
        <f t="shared" si="1"/>
        <v>65.884843466780055</v>
      </c>
      <c r="Q16" s="9"/>
    </row>
    <row r="17" spans="1:17">
      <c r="A17" s="12"/>
      <c r="B17" s="25">
        <v>323.39999999999998</v>
      </c>
      <c r="C17" s="20" t="s">
        <v>20</v>
      </c>
      <c r="D17" s="46">
        <v>157540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4"/>
        <v>157540</v>
      </c>
      <c r="P17" s="47">
        <f t="shared" si="1"/>
        <v>3.5254100745183163</v>
      </c>
      <c r="Q17" s="9"/>
    </row>
    <row r="18" spans="1:17">
      <c r="A18" s="12"/>
      <c r="B18" s="25">
        <v>323.7</v>
      </c>
      <c r="C18" s="20" t="s">
        <v>21</v>
      </c>
      <c r="D18" s="46">
        <v>258403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4"/>
        <v>258403</v>
      </c>
      <c r="P18" s="47">
        <f t="shared" si="1"/>
        <v>5.7825094546512412</v>
      </c>
      <c r="Q18" s="9"/>
    </row>
    <row r="19" spans="1:17">
      <c r="A19" s="12"/>
      <c r="B19" s="25">
        <v>324.12</v>
      </c>
      <c r="C19" s="20" t="s">
        <v>23</v>
      </c>
      <c r="D19" s="46">
        <v>0</v>
      </c>
      <c r="E19" s="46">
        <v>795304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4"/>
        <v>795304</v>
      </c>
      <c r="P19" s="47">
        <f t="shared" si="1"/>
        <v>17.797211717054179</v>
      </c>
      <c r="Q19" s="9"/>
    </row>
    <row r="20" spans="1:17">
      <c r="A20" s="12"/>
      <c r="B20" s="25">
        <v>324.41000000000003</v>
      </c>
      <c r="C20" s="20" t="s">
        <v>143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3743061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4"/>
        <v>3743061</v>
      </c>
      <c r="P20" s="47">
        <f t="shared" si="1"/>
        <v>83.761742788730501</v>
      </c>
      <c r="Q20" s="9"/>
    </row>
    <row r="21" spans="1:17">
      <c r="A21" s="12"/>
      <c r="B21" s="25">
        <v>324.42</v>
      </c>
      <c r="C21" s="20" t="s">
        <v>144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290236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4"/>
        <v>290236</v>
      </c>
      <c r="P21" s="47">
        <f t="shared" si="1"/>
        <v>6.4948642782017139</v>
      </c>
      <c r="Q21" s="9"/>
    </row>
    <row r="22" spans="1:17">
      <c r="A22" s="12"/>
      <c r="B22" s="25">
        <v>324.61</v>
      </c>
      <c r="C22" s="20" t="s">
        <v>26</v>
      </c>
      <c r="D22" s="46">
        <v>0</v>
      </c>
      <c r="E22" s="46">
        <v>1661798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4"/>
        <v>1661798</v>
      </c>
      <c r="P22" s="47">
        <f t="shared" si="1"/>
        <v>37.18750419585114</v>
      </c>
      <c r="Q22" s="9"/>
    </row>
    <row r="23" spans="1:17">
      <c r="A23" s="12"/>
      <c r="B23" s="25">
        <v>329.5</v>
      </c>
      <c r="C23" s="20" t="s">
        <v>159</v>
      </c>
      <c r="D23" s="46">
        <v>461931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4"/>
        <v>461931</v>
      </c>
      <c r="P23" s="47">
        <f t="shared" si="1"/>
        <v>10.337033141629556</v>
      </c>
      <c r="Q23" s="9"/>
    </row>
    <row r="24" spans="1:17" ht="15.75">
      <c r="A24" s="29" t="s">
        <v>160</v>
      </c>
      <c r="B24" s="30"/>
      <c r="C24" s="31"/>
      <c r="D24" s="32">
        <f t="shared" ref="D24:N24" si="5">SUM(D25:D40)</f>
        <v>5829862</v>
      </c>
      <c r="E24" s="32">
        <f t="shared" si="5"/>
        <v>92266</v>
      </c>
      <c r="F24" s="32">
        <f t="shared" si="5"/>
        <v>0</v>
      </c>
      <c r="G24" s="32">
        <f t="shared" si="5"/>
        <v>200000</v>
      </c>
      <c r="H24" s="32">
        <f t="shared" si="5"/>
        <v>0</v>
      </c>
      <c r="I24" s="32">
        <f t="shared" si="5"/>
        <v>750000</v>
      </c>
      <c r="J24" s="32">
        <f t="shared" si="5"/>
        <v>0</v>
      </c>
      <c r="K24" s="32">
        <f t="shared" si="5"/>
        <v>0</v>
      </c>
      <c r="L24" s="32">
        <f t="shared" si="5"/>
        <v>0</v>
      </c>
      <c r="M24" s="32">
        <f t="shared" si="5"/>
        <v>0</v>
      </c>
      <c r="N24" s="32">
        <f t="shared" si="5"/>
        <v>0</v>
      </c>
      <c r="O24" s="44">
        <f>SUM(D24:N24)</f>
        <v>6872128</v>
      </c>
      <c r="P24" s="45">
        <f t="shared" si="1"/>
        <v>153.78360597041646</v>
      </c>
      <c r="Q24" s="10"/>
    </row>
    <row r="25" spans="1:17">
      <c r="A25" s="12"/>
      <c r="B25" s="25">
        <v>331.2</v>
      </c>
      <c r="C25" s="20" t="s">
        <v>28</v>
      </c>
      <c r="D25" s="46">
        <v>152877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>SUM(D25:N25)</f>
        <v>152877</v>
      </c>
      <c r="P25" s="47">
        <f t="shared" si="1"/>
        <v>3.4210620538411618</v>
      </c>
      <c r="Q25" s="9"/>
    </row>
    <row r="26" spans="1:17">
      <c r="A26" s="12"/>
      <c r="B26" s="25">
        <v>331.31</v>
      </c>
      <c r="C26" s="20" t="s">
        <v>119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540000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ref="O26:O38" si="6">SUM(D26:N26)</f>
        <v>540000</v>
      </c>
      <c r="P26" s="47">
        <f t="shared" si="1"/>
        <v>12.084051290084364</v>
      </c>
      <c r="Q26" s="9"/>
    </row>
    <row r="27" spans="1:17">
      <c r="A27" s="12"/>
      <c r="B27" s="25">
        <v>331.49</v>
      </c>
      <c r="C27" s="20" t="s">
        <v>161</v>
      </c>
      <c r="D27" s="46">
        <v>0</v>
      </c>
      <c r="E27" s="46">
        <v>0</v>
      </c>
      <c r="F27" s="46">
        <v>0</v>
      </c>
      <c r="G27" s="46">
        <v>200000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6"/>
        <v>200000</v>
      </c>
      <c r="P27" s="47">
        <f t="shared" si="1"/>
        <v>4.4755745518830983</v>
      </c>
      <c r="Q27" s="9"/>
    </row>
    <row r="28" spans="1:17">
      <c r="A28" s="12"/>
      <c r="B28" s="25">
        <v>331.51</v>
      </c>
      <c r="C28" s="20" t="s">
        <v>162</v>
      </c>
      <c r="D28" s="46">
        <v>0</v>
      </c>
      <c r="E28" s="46">
        <v>3922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6"/>
        <v>3922</v>
      </c>
      <c r="P28" s="47">
        <f t="shared" si="1"/>
        <v>8.7766016962427557E-2</v>
      </c>
      <c r="Q28" s="9"/>
    </row>
    <row r="29" spans="1:17">
      <c r="A29" s="12"/>
      <c r="B29" s="25">
        <v>331.9</v>
      </c>
      <c r="C29" s="20" t="s">
        <v>107</v>
      </c>
      <c r="D29" s="46">
        <v>281641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6"/>
        <v>281641</v>
      </c>
      <c r="P29" s="47">
        <f t="shared" si="1"/>
        <v>6.302526461834538</v>
      </c>
      <c r="Q29" s="9"/>
    </row>
    <row r="30" spans="1:17">
      <c r="A30" s="12"/>
      <c r="B30" s="25">
        <v>334.1</v>
      </c>
      <c r="C30" s="20" t="s">
        <v>86</v>
      </c>
      <c r="D30" s="46">
        <v>43443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6"/>
        <v>43443</v>
      </c>
      <c r="P30" s="47">
        <f t="shared" si="1"/>
        <v>0.97216192628728715</v>
      </c>
      <c r="Q30" s="9"/>
    </row>
    <row r="31" spans="1:17">
      <c r="A31" s="12"/>
      <c r="B31" s="25">
        <v>334.39</v>
      </c>
      <c r="C31" s="20" t="s">
        <v>163</v>
      </c>
      <c r="D31" s="46">
        <v>2053</v>
      </c>
      <c r="E31" s="46">
        <v>47947</v>
      </c>
      <c r="F31" s="46">
        <v>0</v>
      </c>
      <c r="G31" s="46">
        <v>0</v>
      </c>
      <c r="H31" s="46">
        <v>0</v>
      </c>
      <c r="I31" s="46">
        <v>210000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6"/>
        <v>260000</v>
      </c>
      <c r="P31" s="47">
        <f t="shared" si="1"/>
        <v>5.8182469174480271</v>
      </c>
      <c r="Q31" s="9"/>
    </row>
    <row r="32" spans="1:17">
      <c r="A32" s="12"/>
      <c r="B32" s="25">
        <v>334.9</v>
      </c>
      <c r="C32" s="20" t="s">
        <v>131</v>
      </c>
      <c r="D32" s="46">
        <v>600906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6"/>
        <v>600906</v>
      </c>
      <c r="P32" s="47">
        <f t="shared" si="1"/>
        <v>13.446998008369324</v>
      </c>
      <c r="Q32" s="9"/>
    </row>
    <row r="33" spans="1:17">
      <c r="A33" s="12"/>
      <c r="B33" s="25">
        <v>335.125</v>
      </c>
      <c r="C33" s="20" t="s">
        <v>164</v>
      </c>
      <c r="D33" s="46">
        <v>1386610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6"/>
        <v>1386610</v>
      </c>
      <c r="P33" s="47">
        <f t="shared" si="1"/>
        <v>31.029382146933113</v>
      </c>
      <c r="Q33" s="9"/>
    </row>
    <row r="34" spans="1:17">
      <c r="A34" s="12"/>
      <c r="B34" s="25">
        <v>335.14</v>
      </c>
      <c r="C34" s="20" t="s">
        <v>93</v>
      </c>
      <c r="D34" s="46">
        <v>19519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6"/>
        <v>19519</v>
      </c>
      <c r="P34" s="47">
        <f t="shared" si="1"/>
        <v>0.43679369839103094</v>
      </c>
      <c r="Q34" s="9"/>
    </row>
    <row r="35" spans="1:17">
      <c r="A35" s="12"/>
      <c r="B35" s="25">
        <v>335.15</v>
      </c>
      <c r="C35" s="20" t="s">
        <v>94</v>
      </c>
      <c r="D35" s="46">
        <v>41734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si="6"/>
        <v>41734</v>
      </c>
      <c r="P35" s="47">
        <f t="shared" si="1"/>
        <v>0.93391814174144605</v>
      </c>
      <c r="Q35" s="9"/>
    </row>
    <row r="36" spans="1:17">
      <c r="A36" s="12"/>
      <c r="B36" s="25">
        <v>335.18</v>
      </c>
      <c r="C36" s="20" t="s">
        <v>165</v>
      </c>
      <c r="D36" s="46">
        <v>2806160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si="6"/>
        <v>2806160</v>
      </c>
      <c r="P36" s="47">
        <f t="shared" si="1"/>
        <v>62.795891422561368</v>
      </c>
      <c r="Q36" s="9"/>
    </row>
    <row r="37" spans="1:17">
      <c r="A37" s="12"/>
      <c r="B37" s="25">
        <v>335.19</v>
      </c>
      <c r="C37" s="20" t="s">
        <v>96</v>
      </c>
      <c r="D37" s="46">
        <v>37489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6"/>
        <v>37489</v>
      </c>
      <c r="P37" s="47">
        <f t="shared" ref="P37:P66" si="7">(O37/P$68)</f>
        <v>0.83892407187772733</v>
      </c>
      <c r="Q37" s="9"/>
    </row>
    <row r="38" spans="1:17">
      <c r="A38" s="12"/>
      <c r="B38" s="25">
        <v>335.21</v>
      </c>
      <c r="C38" s="20" t="s">
        <v>36</v>
      </c>
      <c r="D38" s="46">
        <v>22351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si="6"/>
        <v>22351</v>
      </c>
      <c r="P38" s="47">
        <f t="shared" si="7"/>
        <v>0.50016783404569565</v>
      </c>
      <c r="Q38" s="9"/>
    </row>
    <row r="39" spans="1:17">
      <c r="A39" s="12"/>
      <c r="B39" s="25">
        <v>337.3</v>
      </c>
      <c r="C39" s="20" t="s">
        <v>37</v>
      </c>
      <c r="D39" s="46">
        <v>0</v>
      </c>
      <c r="E39" s="46">
        <v>40397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v>0</v>
      </c>
      <c r="O39" s="46">
        <f t="shared" ref="O39:O40" si="8">SUM(D39:N39)</f>
        <v>40397</v>
      </c>
      <c r="P39" s="47">
        <f t="shared" si="7"/>
        <v>0.90399892586210751</v>
      </c>
      <c r="Q39" s="9"/>
    </row>
    <row r="40" spans="1:17">
      <c r="A40" s="12"/>
      <c r="B40" s="25">
        <v>338</v>
      </c>
      <c r="C40" s="20" t="s">
        <v>38</v>
      </c>
      <c r="D40" s="46">
        <v>435079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  <c r="O40" s="46">
        <f t="shared" si="8"/>
        <v>435079</v>
      </c>
      <c r="P40" s="47">
        <f t="shared" si="7"/>
        <v>9.7361425022937311</v>
      </c>
      <c r="Q40" s="9"/>
    </row>
    <row r="41" spans="1:17" ht="15.75">
      <c r="A41" s="29" t="s">
        <v>43</v>
      </c>
      <c r="B41" s="30"/>
      <c r="C41" s="31"/>
      <c r="D41" s="32">
        <f t="shared" ref="D41:N41" si="9">SUM(D42:D51)</f>
        <v>2586995</v>
      </c>
      <c r="E41" s="32">
        <f t="shared" si="9"/>
        <v>53280</v>
      </c>
      <c r="F41" s="32">
        <f t="shared" si="9"/>
        <v>0</v>
      </c>
      <c r="G41" s="32">
        <f t="shared" si="9"/>
        <v>0</v>
      </c>
      <c r="H41" s="32">
        <f t="shared" si="9"/>
        <v>0</v>
      </c>
      <c r="I41" s="32">
        <f t="shared" si="9"/>
        <v>21636575</v>
      </c>
      <c r="J41" s="32">
        <f t="shared" si="9"/>
        <v>5330807</v>
      </c>
      <c r="K41" s="32">
        <f t="shared" si="9"/>
        <v>0</v>
      </c>
      <c r="L41" s="32">
        <f t="shared" si="9"/>
        <v>0</v>
      </c>
      <c r="M41" s="32">
        <f t="shared" si="9"/>
        <v>0</v>
      </c>
      <c r="N41" s="32">
        <f t="shared" si="9"/>
        <v>0</v>
      </c>
      <c r="O41" s="32">
        <f>SUM(D41:N41)</f>
        <v>29607657</v>
      </c>
      <c r="P41" s="45">
        <f t="shared" si="7"/>
        <v>662.55638105041737</v>
      </c>
      <c r="Q41" s="10"/>
    </row>
    <row r="42" spans="1:17">
      <c r="A42" s="12"/>
      <c r="B42" s="25">
        <v>341.2</v>
      </c>
      <c r="C42" s="20" t="s">
        <v>97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5330807</v>
      </c>
      <c r="K42" s="46">
        <v>0</v>
      </c>
      <c r="L42" s="46">
        <v>0</v>
      </c>
      <c r="M42" s="46">
        <v>0</v>
      </c>
      <c r="N42" s="46">
        <v>0</v>
      </c>
      <c r="O42" s="46">
        <f t="shared" ref="O42:O51" si="10">SUM(D42:N42)</f>
        <v>5330807</v>
      </c>
      <c r="P42" s="47">
        <f t="shared" si="7"/>
        <v>119.29212075100141</v>
      </c>
      <c r="Q42" s="9"/>
    </row>
    <row r="43" spans="1:17">
      <c r="A43" s="12"/>
      <c r="B43" s="25">
        <v>342.5</v>
      </c>
      <c r="C43" s="20" t="s">
        <v>48</v>
      </c>
      <c r="D43" s="46">
        <v>654867</v>
      </c>
      <c r="E43" s="46">
        <v>48645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v>0</v>
      </c>
      <c r="O43" s="46">
        <f t="shared" si="10"/>
        <v>703512</v>
      </c>
      <c r="P43" s="47">
        <f t="shared" si="7"/>
        <v>15.74310202072191</v>
      </c>
      <c r="Q43" s="9"/>
    </row>
    <row r="44" spans="1:17">
      <c r="A44" s="12"/>
      <c r="B44" s="25">
        <v>343.3</v>
      </c>
      <c r="C44" s="20" t="s">
        <v>49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7442866</v>
      </c>
      <c r="J44" s="46">
        <v>0</v>
      </c>
      <c r="K44" s="46">
        <v>0</v>
      </c>
      <c r="L44" s="46">
        <v>0</v>
      </c>
      <c r="M44" s="46">
        <v>0</v>
      </c>
      <c r="N44" s="46">
        <v>0</v>
      </c>
      <c r="O44" s="46">
        <f t="shared" si="10"/>
        <v>7442866</v>
      </c>
      <c r="P44" s="47">
        <f t="shared" si="7"/>
        <v>166.55550831337973</v>
      </c>
      <c r="Q44" s="9"/>
    </row>
    <row r="45" spans="1:17">
      <c r="A45" s="12"/>
      <c r="B45" s="25">
        <v>343.4</v>
      </c>
      <c r="C45" s="20" t="s">
        <v>50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3784598</v>
      </c>
      <c r="J45" s="46">
        <v>0</v>
      </c>
      <c r="K45" s="46">
        <v>0</v>
      </c>
      <c r="L45" s="46">
        <v>0</v>
      </c>
      <c r="M45" s="46">
        <v>0</v>
      </c>
      <c r="N45" s="46">
        <v>0</v>
      </c>
      <c r="O45" s="46">
        <f t="shared" si="10"/>
        <v>3784598</v>
      </c>
      <c r="P45" s="47">
        <f t="shared" si="7"/>
        <v>84.691252489538343</v>
      </c>
      <c r="Q45" s="9"/>
    </row>
    <row r="46" spans="1:17">
      <c r="A46" s="12"/>
      <c r="B46" s="25">
        <v>343.5</v>
      </c>
      <c r="C46" s="20" t="s">
        <v>51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8071532</v>
      </c>
      <c r="J46" s="46">
        <v>0</v>
      </c>
      <c r="K46" s="46">
        <v>0</v>
      </c>
      <c r="L46" s="46">
        <v>0</v>
      </c>
      <c r="M46" s="46">
        <v>0</v>
      </c>
      <c r="N46" s="46">
        <v>0</v>
      </c>
      <c r="O46" s="46">
        <f t="shared" si="10"/>
        <v>8071532</v>
      </c>
      <c r="P46" s="47">
        <f t="shared" si="7"/>
        <v>180.62371606955043</v>
      </c>
      <c r="Q46" s="9"/>
    </row>
    <row r="47" spans="1:17">
      <c r="A47" s="12"/>
      <c r="B47" s="25">
        <v>343.7</v>
      </c>
      <c r="C47" s="20" t="s">
        <v>52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1782926</v>
      </c>
      <c r="J47" s="46">
        <v>0</v>
      </c>
      <c r="K47" s="46">
        <v>0</v>
      </c>
      <c r="L47" s="46">
        <v>0</v>
      </c>
      <c r="M47" s="46">
        <v>0</v>
      </c>
      <c r="N47" s="46">
        <v>0</v>
      </c>
      <c r="O47" s="46">
        <f t="shared" si="10"/>
        <v>1782926</v>
      </c>
      <c r="P47" s="47">
        <f t="shared" si="7"/>
        <v>39.898091167453622</v>
      </c>
      <c r="Q47" s="9"/>
    </row>
    <row r="48" spans="1:17">
      <c r="A48" s="12"/>
      <c r="B48" s="25">
        <v>343.9</v>
      </c>
      <c r="C48" s="20" t="s">
        <v>53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554653</v>
      </c>
      <c r="J48" s="46">
        <v>0</v>
      </c>
      <c r="K48" s="46">
        <v>0</v>
      </c>
      <c r="L48" s="46">
        <v>0</v>
      </c>
      <c r="M48" s="46">
        <v>0</v>
      </c>
      <c r="N48" s="46">
        <v>0</v>
      </c>
      <c r="O48" s="46">
        <f t="shared" si="10"/>
        <v>554653</v>
      </c>
      <c r="P48" s="47">
        <f t="shared" si="7"/>
        <v>12.411954259628081</v>
      </c>
      <c r="Q48" s="9"/>
    </row>
    <row r="49" spans="1:17">
      <c r="A49" s="12"/>
      <c r="B49" s="25">
        <v>347.2</v>
      </c>
      <c r="C49" s="20" t="s">
        <v>54</v>
      </c>
      <c r="D49" s="46">
        <v>291570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v>0</v>
      </c>
      <c r="O49" s="46">
        <f t="shared" si="10"/>
        <v>291570</v>
      </c>
      <c r="P49" s="47">
        <f t="shared" si="7"/>
        <v>6.524716360462774</v>
      </c>
      <c r="Q49" s="9"/>
    </row>
    <row r="50" spans="1:17">
      <c r="A50" s="12"/>
      <c r="B50" s="25">
        <v>347.4</v>
      </c>
      <c r="C50" s="20" t="s">
        <v>55</v>
      </c>
      <c r="D50" s="46">
        <v>2508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v>0</v>
      </c>
      <c r="O50" s="46">
        <f t="shared" si="10"/>
        <v>2508</v>
      </c>
      <c r="P50" s="47">
        <f t="shared" si="7"/>
        <v>5.612370488061405E-2</v>
      </c>
      <c r="Q50" s="9"/>
    </row>
    <row r="51" spans="1:17">
      <c r="A51" s="12"/>
      <c r="B51" s="25">
        <v>349</v>
      </c>
      <c r="C51" s="20" t="s">
        <v>166</v>
      </c>
      <c r="D51" s="46">
        <v>1638050</v>
      </c>
      <c r="E51" s="46">
        <v>4635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v>0</v>
      </c>
      <c r="O51" s="46">
        <f t="shared" si="10"/>
        <v>1642685</v>
      </c>
      <c r="P51" s="47">
        <f t="shared" si="7"/>
        <v>36.759795913800431</v>
      </c>
      <c r="Q51" s="9"/>
    </row>
    <row r="52" spans="1:17" ht="15.75">
      <c r="A52" s="29" t="s">
        <v>44</v>
      </c>
      <c r="B52" s="30"/>
      <c r="C52" s="31"/>
      <c r="D52" s="32">
        <f t="shared" ref="D52:N52" si="11">SUM(D53:D54)</f>
        <v>176012</v>
      </c>
      <c r="E52" s="32">
        <f t="shared" si="11"/>
        <v>0</v>
      </c>
      <c r="F52" s="32">
        <f t="shared" si="11"/>
        <v>0</v>
      </c>
      <c r="G52" s="32">
        <f t="shared" si="11"/>
        <v>0</v>
      </c>
      <c r="H52" s="32">
        <f t="shared" si="11"/>
        <v>0</v>
      </c>
      <c r="I52" s="32">
        <f t="shared" si="11"/>
        <v>0</v>
      </c>
      <c r="J52" s="32">
        <f t="shared" si="11"/>
        <v>0</v>
      </c>
      <c r="K52" s="32">
        <f t="shared" si="11"/>
        <v>0</v>
      </c>
      <c r="L52" s="32">
        <f t="shared" si="11"/>
        <v>0</v>
      </c>
      <c r="M52" s="32">
        <f t="shared" si="11"/>
        <v>0</v>
      </c>
      <c r="N52" s="32">
        <f t="shared" si="11"/>
        <v>0</v>
      </c>
      <c r="O52" s="32">
        <f>SUM(D52:N52)</f>
        <v>176012</v>
      </c>
      <c r="P52" s="45">
        <f t="shared" si="7"/>
        <v>3.9387741401302394</v>
      </c>
      <c r="Q52" s="10"/>
    </row>
    <row r="53" spans="1:17">
      <c r="A53" s="13"/>
      <c r="B53" s="39">
        <v>351.9</v>
      </c>
      <c r="C53" s="21" t="s">
        <v>167</v>
      </c>
      <c r="D53" s="46">
        <v>157037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v>0</v>
      </c>
      <c r="O53" s="46">
        <f t="shared" ref="O53:O54" si="12">SUM(D53:N53)</f>
        <v>157037</v>
      </c>
      <c r="P53" s="47">
        <f t="shared" si="7"/>
        <v>3.5141540045203303</v>
      </c>
      <c r="Q53" s="9"/>
    </row>
    <row r="54" spans="1:17">
      <c r="A54" s="13"/>
      <c r="B54" s="39">
        <v>354</v>
      </c>
      <c r="C54" s="21" t="s">
        <v>58</v>
      </c>
      <c r="D54" s="46">
        <v>18975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v>0</v>
      </c>
      <c r="O54" s="46">
        <f t="shared" si="12"/>
        <v>18975</v>
      </c>
      <c r="P54" s="47">
        <f t="shared" si="7"/>
        <v>0.42462013560990891</v>
      </c>
      <c r="Q54" s="9"/>
    </row>
    <row r="55" spans="1:17" ht="15.75">
      <c r="A55" s="29" t="s">
        <v>4</v>
      </c>
      <c r="B55" s="30"/>
      <c r="C55" s="31"/>
      <c r="D55" s="32">
        <f t="shared" ref="D55:N55" si="13">SUM(D56:D63)</f>
        <v>1611216</v>
      </c>
      <c r="E55" s="32">
        <f t="shared" si="13"/>
        <v>203564</v>
      </c>
      <c r="F55" s="32">
        <f t="shared" si="13"/>
        <v>601</v>
      </c>
      <c r="G55" s="32">
        <f t="shared" si="13"/>
        <v>57310</v>
      </c>
      <c r="H55" s="32">
        <f t="shared" si="13"/>
        <v>0</v>
      </c>
      <c r="I55" s="32">
        <f t="shared" si="13"/>
        <v>17927696</v>
      </c>
      <c r="J55" s="32">
        <f t="shared" si="13"/>
        <v>3972</v>
      </c>
      <c r="K55" s="32">
        <f t="shared" si="13"/>
        <v>13902028</v>
      </c>
      <c r="L55" s="32">
        <f t="shared" si="13"/>
        <v>0</v>
      </c>
      <c r="M55" s="32">
        <f t="shared" si="13"/>
        <v>0</v>
      </c>
      <c r="N55" s="32">
        <f t="shared" si="13"/>
        <v>0</v>
      </c>
      <c r="O55" s="32">
        <f>SUM(D55:N55)</f>
        <v>33706387</v>
      </c>
      <c r="P55" s="45">
        <f t="shared" si="7"/>
        <v>754.27723946561639</v>
      </c>
      <c r="Q55" s="10"/>
    </row>
    <row r="56" spans="1:17">
      <c r="A56" s="12"/>
      <c r="B56" s="25">
        <v>361.1</v>
      </c>
      <c r="C56" s="20" t="s">
        <v>63</v>
      </c>
      <c r="D56" s="46">
        <v>94649</v>
      </c>
      <c r="E56" s="46">
        <v>37208</v>
      </c>
      <c r="F56" s="46">
        <v>601</v>
      </c>
      <c r="G56" s="46">
        <v>20362</v>
      </c>
      <c r="H56" s="46">
        <v>0</v>
      </c>
      <c r="I56" s="46">
        <v>279435</v>
      </c>
      <c r="J56" s="46">
        <v>3167</v>
      </c>
      <c r="K56" s="46">
        <v>0</v>
      </c>
      <c r="L56" s="46">
        <v>0</v>
      </c>
      <c r="M56" s="46">
        <v>0</v>
      </c>
      <c r="N56" s="46">
        <v>0</v>
      </c>
      <c r="O56" s="46">
        <f>SUM(D56:N56)</f>
        <v>435422</v>
      </c>
      <c r="P56" s="47">
        <f t="shared" si="7"/>
        <v>9.7438181126502119</v>
      </c>
      <c r="Q56" s="9"/>
    </row>
    <row r="57" spans="1:17">
      <c r="A57" s="12"/>
      <c r="B57" s="25">
        <v>361.3</v>
      </c>
      <c r="C57" s="20" t="s">
        <v>64</v>
      </c>
      <c r="D57" s="46">
        <v>-53631</v>
      </c>
      <c r="E57" s="46">
        <v>-23679</v>
      </c>
      <c r="F57" s="46">
        <v>0</v>
      </c>
      <c r="G57" s="46">
        <v>-6489</v>
      </c>
      <c r="H57" s="46">
        <v>0</v>
      </c>
      <c r="I57" s="46">
        <v>-173280</v>
      </c>
      <c r="J57" s="46">
        <v>-1805</v>
      </c>
      <c r="K57" s="46">
        <v>10503721</v>
      </c>
      <c r="L57" s="46">
        <v>0</v>
      </c>
      <c r="M57" s="46">
        <v>0</v>
      </c>
      <c r="N57" s="46">
        <v>0</v>
      </c>
      <c r="O57" s="46">
        <f t="shared" ref="O57:O63" si="14">SUM(D57:N57)</f>
        <v>10244837</v>
      </c>
      <c r="P57" s="47">
        <f t="shared" si="7"/>
        <v>229.25765882695191</v>
      </c>
      <c r="Q57" s="9"/>
    </row>
    <row r="58" spans="1:17">
      <c r="A58" s="12"/>
      <c r="B58" s="25">
        <v>362</v>
      </c>
      <c r="C58" s="20" t="s">
        <v>65</v>
      </c>
      <c r="D58" s="46">
        <v>648654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v>0</v>
      </c>
      <c r="O58" s="46">
        <f t="shared" si="14"/>
        <v>648654</v>
      </c>
      <c r="P58" s="47">
        <f t="shared" si="7"/>
        <v>14.515496676885896</v>
      </c>
      <c r="Q58" s="9"/>
    </row>
    <row r="59" spans="1:17">
      <c r="A59" s="12"/>
      <c r="B59" s="25">
        <v>364</v>
      </c>
      <c r="C59" s="20" t="s">
        <v>100</v>
      </c>
      <c r="D59" s="46">
        <v>44214</v>
      </c>
      <c r="E59" s="46">
        <v>184700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v>0</v>
      </c>
      <c r="O59" s="46">
        <f t="shared" si="14"/>
        <v>228914</v>
      </c>
      <c r="P59" s="47">
        <f t="shared" si="7"/>
        <v>5.1226083648488379</v>
      </c>
      <c r="Q59" s="9"/>
    </row>
    <row r="60" spans="1:17">
      <c r="A60" s="12"/>
      <c r="B60" s="25">
        <v>365</v>
      </c>
      <c r="C60" s="20" t="s">
        <v>101</v>
      </c>
      <c r="D60" s="46">
        <v>6837</v>
      </c>
      <c r="E60" s="46">
        <v>0</v>
      </c>
      <c r="F60" s="46">
        <v>0</v>
      </c>
      <c r="G60" s="46">
        <v>0</v>
      </c>
      <c r="H60" s="46">
        <v>0</v>
      </c>
      <c r="I60" s="46">
        <v>40066</v>
      </c>
      <c r="J60" s="46">
        <v>0</v>
      </c>
      <c r="K60" s="46">
        <v>0</v>
      </c>
      <c r="L60" s="46">
        <v>0</v>
      </c>
      <c r="M60" s="46">
        <v>0</v>
      </c>
      <c r="N60" s="46">
        <v>0</v>
      </c>
      <c r="O60" s="46">
        <f t="shared" si="14"/>
        <v>46903</v>
      </c>
      <c r="P60" s="47">
        <f t="shared" si="7"/>
        <v>1.0495893660348647</v>
      </c>
      <c r="Q60" s="9"/>
    </row>
    <row r="61" spans="1:17">
      <c r="A61" s="12"/>
      <c r="B61" s="25">
        <v>366</v>
      </c>
      <c r="C61" s="20" t="s">
        <v>68</v>
      </c>
      <c r="D61" s="46">
        <v>556455</v>
      </c>
      <c r="E61" s="46">
        <v>5335</v>
      </c>
      <c r="F61" s="46">
        <v>0</v>
      </c>
      <c r="G61" s="46">
        <v>43437</v>
      </c>
      <c r="H61" s="46">
        <v>0</v>
      </c>
      <c r="I61" s="46">
        <v>17415627</v>
      </c>
      <c r="J61" s="46">
        <v>2607</v>
      </c>
      <c r="K61" s="46">
        <v>0</v>
      </c>
      <c r="L61" s="46">
        <v>0</v>
      </c>
      <c r="M61" s="46">
        <v>0</v>
      </c>
      <c r="N61" s="46">
        <v>0</v>
      </c>
      <c r="O61" s="46">
        <f t="shared" si="14"/>
        <v>18023461</v>
      </c>
      <c r="P61" s="47">
        <f t="shared" si="7"/>
        <v>403.32671694228748</v>
      </c>
      <c r="Q61" s="9"/>
    </row>
    <row r="62" spans="1:17">
      <c r="A62" s="12"/>
      <c r="B62" s="25">
        <v>368</v>
      </c>
      <c r="C62" s="20" t="s">
        <v>69</v>
      </c>
      <c r="D62" s="46">
        <v>0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3398307</v>
      </c>
      <c r="L62" s="46">
        <v>0</v>
      </c>
      <c r="M62" s="46">
        <v>0</v>
      </c>
      <c r="N62" s="46">
        <v>0</v>
      </c>
      <c r="O62" s="46">
        <f t="shared" si="14"/>
        <v>3398307</v>
      </c>
      <c r="P62" s="47">
        <f t="shared" si="7"/>
        <v>76.046881643430979</v>
      </c>
      <c r="Q62" s="9"/>
    </row>
    <row r="63" spans="1:17">
      <c r="A63" s="12"/>
      <c r="B63" s="25">
        <v>369.9</v>
      </c>
      <c r="C63" s="20" t="s">
        <v>70</v>
      </c>
      <c r="D63" s="46">
        <v>314038</v>
      </c>
      <c r="E63" s="46">
        <v>0</v>
      </c>
      <c r="F63" s="46">
        <v>0</v>
      </c>
      <c r="G63" s="46">
        <v>0</v>
      </c>
      <c r="H63" s="46">
        <v>0</v>
      </c>
      <c r="I63" s="46">
        <v>365848</v>
      </c>
      <c r="J63" s="46">
        <v>3</v>
      </c>
      <c r="K63" s="46">
        <v>0</v>
      </c>
      <c r="L63" s="46">
        <v>0</v>
      </c>
      <c r="M63" s="46">
        <v>0</v>
      </c>
      <c r="N63" s="46">
        <v>0</v>
      </c>
      <c r="O63" s="46">
        <f t="shared" si="14"/>
        <v>679889</v>
      </c>
      <c r="P63" s="47">
        <f t="shared" si="7"/>
        <v>15.214469532526238</v>
      </c>
      <c r="Q63" s="9"/>
    </row>
    <row r="64" spans="1:17" ht="15.75">
      <c r="A64" s="29" t="s">
        <v>45</v>
      </c>
      <c r="B64" s="30"/>
      <c r="C64" s="31"/>
      <c r="D64" s="32">
        <f t="shared" ref="D64:N64" si="15">SUM(D65:D65)</f>
        <v>2346071</v>
      </c>
      <c r="E64" s="32">
        <f t="shared" si="15"/>
        <v>0</v>
      </c>
      <c r="F64" s="32">
        <f t="shared" si="15"/>
        <v>2833008</v>
      </c>
      <c r="G64" s="32">
        <f t="shared" si="15"/>
        <v>0</v>
      </c>
      <c r="H64" s="32">
        <f t="shared" si="15"/>
        <v>0</v>
      </c>
      <c r="I64" s="32">
        <f t="shared" si="15"/>
        <v>0</v>
      </c>
      <c r="J64" s="32">
        <f t="shared" si="15"/>
        <v>92947</v>
      </c>
      <c r="K64" s="32">
        <f t="shared" si="15"/>
        <v>0</v>
      </c>
      <c r="L64" s="32">
        <f t="shared" si="15"/>
        <v>0</v>
      </c>
      <c r="M64" s="32">
        <f t="shared" si="15"/>
        <v>0</v>
      </c>
      <c r="N64" s="32">
        <f t="shared" si="15"/>
        <v>0</v>
      </c>
      <c r="O64" s="32">
        <f>SUM(D64:N64)</f>
        <v>5272026</v>
      </c>
      <c r="P64" s="45">
        <f t="shared" si="7"/>
        <v>117.9767270123302</v>
      </c>
      <c r="Q64" s="9"/>
    </row>
    <row r="65" spans="1:120" ht="15.75" thickBot="1">
      <c r="A65" s="12"/>
      <c r="B65" s="25">
        <v>381</v>
      </c>
      <c r="C65" s="20" t="s">
        <v>71</v>
      </c>
      <c r="D65" s="46">
        <v>2346071</v>
      </c>
      <c r="E65" s="46">
        <v>0</v>
      </c>
      <c r="F65" s="46">
        <v>2833008</v>
      </c>
      <c r="G65" s="46">
        <v>0</v>
      </c>
      <c r="H65" s="46">
        <v>0</v>
      </c>
      <c r="I65" s="46">
        <v>0</v>
      </c>
      <c r="J65" s="46">
        <v>92947</v>
      </c>
      <c r="K65" s="46">
        <v>0</v>
      </c>
      <c r="L65" s="46">
        <v>0</v>
      </c>
      <c r="M65" s="46">
        <v>0</v>
      </c>
      <c r="N65" s="46">
        <v>0</v>
      </c>
      <c r="O65" s="46">
        <f>SUM(D65:N65)</f>
        <v>5272026</v>
      </c>
      <c r="P65" s="47">
        <f t="shared" si="7"/>
        <v>117.9767270123302</v>
      </c>
      <c r="Q65" s="9"/>
    </row>
    <row r="66" spans="1:120" ht="16.5" thickBot="1">
      <c r="A66" s="14" t="s">
        <v>56</v>
      </c>
      <c r="B66" s="23"/>
      <c r="C66" s="22"/>
      <c r="D66" s="15">
        <f t="shared" ref="D66:N66" si="16">SUM(D5,D14,D24,D41,D52,D55,D64)</f>
        <v>36543938</v>
      </c>
      <c r="E66" s="15">
        <f t="shared" si="16"/>
        <v>9313289</v>
      </c>
      <c r="F66" s="15">
        <f t="shared" si="16"/>
        <v>2833609</v>
      </c>
      <c r="G66" s="15">
        <f t="shared" si="16"/>
        <v>257310</v>
      </c>
      <c r="H66" s="15">
        <f t="shared" si="16"/>
        <v>0</v>
      </c>
      <c r="I66" s="15">
        <f t="shared" si="16"/>
        <v>44347568</v>
      </c>
      <c r="J66" s="15">
        <f t="shared" si="16"/>
        <v>5427726</v>
      </c>
      <c r="K66" s="15">
        <f t="shared" si="16"/>
        <v>13902028</v>
      </c>
      <c r="L66" s="15">
        <f t="shared" si="16"/>
        <v>0</v>
      </c>
      <c r="M66" s="15">
        <f t="shared" si="16"/>
        <v>0</v>
      </c>
      <c r="N66" s="15">
        <f t="shared" si="16"/>
        <v>0</v>
      </c>
      <c r="O66" s="15">
        <f>SUM(D66:N66)</f>
        <v>112625468</v>
      </c>
      <c r="P66" s="38">
        <f t="shared" si="7"/>
        <v>2520.318392373621</v>
      </c>
      <c r="Q66" s="6"/>
      <c r="R66" s="2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  <c r="BS66" s="5"/>
      <c r="BT66" s="5"/>
      <c r="BU66" s="5"/>
      <c r="BV66" s="5"/>
      <c r="BW66" s="5"/>
      <c r="BX66" s="5"/>
      <c r="BY66" s="5"/>
      <c r="BZ66" s="5"/>
      <c r="CA66" s="5"/>
      <c r="CB66" s="5"/>
      <c r="CC66" s="5"/>
      <c r="CD66" s="5"/>
      <c r="CE66" s="5"/>
      <c r="CF66" s="5"/>
      <c r="CG66" s="5"/>
      <c r="CH66" s="5"/>
      <c r="CI66" s="5"/>
      <c r="CJ66" s="5"/>
      <c r="CK66" s="5"/>
      <c r="CL66" s="5"/>
      <c r="CM66" s="5"/>
      <c r="CN66" s="5"/>
      <c r="CO66" s="5"/>
      <c r="CP66" s="5"/>
      <c r="CQ66" s="5"/>
      <c r="CR66" s="5"/>
      <c r="CS66" s="5"/>
      <c r="CT66" s="5"/>
      <c r="CU66" s="5"/>
      <c r="CV66" s="5"/>
      <c r="CW66" s="5"/>
      <c r="CX66" s="5"/>
      <c r="CY66" s="5"/>
      <c r="CZ66" s="5"/>
      <c r="DA66" s="5"/>
      <c r="DB66" s="5"/>
      <c r="DC66" s="5"/>
      <c r="DD66" s="5"/>
      <c r="DE66" s="5"/>
      <c r="DF66" s="5"/>
      <c r="DG66" s="5"/>
      <c r="DH66" s="5"/>
      <c r="DI66" s="5"/>
      <c r="DJ66" s="5"/>
      <c r="DK66" s="5"/>
      <c r="DL66" s="5"/>
      <c r="DM66" s="5"/>
      <c r="DN66" s="5"/>
      <c r="DO66" s="5"/>
      <c r="DP66" s="5"/>
    </row>
    <row r="67" spans="1:120">
      <c r="A67" s="16"/>
      <c r="B67" s="18"/>
      <c r="C67" s="18"/>
      <c r="D67" s="17"/>
      <c r="E67" s="17"/>
      <c r="F67" s="17"/>
      <c r="G67" s="17"/>
      <c r="H67" s="17"/>
      <c r="I67" s="17"/>
      <c r="J67" s="17"/>
      <c r="K67" s="17"/>
      <c r="L67" s="17"/>
      <c r="M67" s="17"/>
      <c r="N67" s="17"/>
      <c r="O67" s="17"/>
      <c r="P67" s="19"/>
    </row>
    <row r="68" spans="1:120">
      <c r="A68" s="40"/>
      <c r="B68" s="41"/>
      <c r="C68" s="41"/>
      <c r="D68" s="42"/>
      <c r="E68" s="42"/>
      <c r="F68" s="42"/>
      <c r="G68" s="42"/>
      <c r="H68" s="42"/>
      <c r="I68" s="42"/>
      <c r="J68" s="42"/>
      <c r="K68" s="42"/>
      <c r="L68" s="42"/>
      <c r="M68" s="118" t="s">
        <v>168</v>
      </c>
      <c r="N68" s="118"/>
      <c r="O68" s="118"/>
      <c r="P68" s="43">
        <v>44687</v>
      </c>
    </row>
    <row r="69" spans="1:120">
      <c r="A69" s="119"/>
      <c r="B69" s="96"/>
      <c r="C69" s="96"/>
      <c r="D69" s="96"/>
      <c r="E69" s="96"/>
      <c r="F69" s="96"/>
      <c r="G69" s="96"/>
      <c r="H69" s="96"/>
      <c r="I69" s="96"/>
      <c r="J69" s="96"/>
      <c r="K69" s="96"/>
      <c r="L69" s="96"/>
      <c r="M69" s="96"/>
      <c r="N69" s="96"/>
      <c r="O69" s="96"/>
      <c r="P69" s="97"/>
    </row>
    <row r="70" spans="1:120" ht="15.75" customHeight="1" thickBot="1">
      <c r="A70" s="120" t="s">
        <v>82</v>
      </c>
      <c r="B70" s="99"/>
      <c r="C70" s="99"/>
      <c r="D70" s="99"/>
      <c r="E70" s="99"/>
      <c r="F70" s="99"/>
      <c r="G70" s="99"/>
      <c r="H70" s="99"/>
      <c r="I70" s="99"/>
      <c r="J70" s="99"/>
      <c r="K70" s="99"/>
      <c r="L70" s="99"/>
      <c r="M70" s="99"/>
      <c r="N70" s="99"/>
      <c r="O70" s="99"/>
      <c r="P70" s="100"/>
    </row>
  </sheetData>
  <mergeCells count="10">
    <mergeCell ref="M68:O68"/>
    <mergeCell ref="A69:P69"/>
    <mergeCell ref="A70:P70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7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79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148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72</v>
      </c>
      <c r="B3" s="108"/>
      <c r="C3" s="109"/>
      <c r="D3" s="128" t="s">
        <v>39</v>
      </c>
      <c r="E3" s="129"/>
      <c r="F3" s="129"/>
      <c r="G3" s="129"/>
      <c r="H3" s="130"/>
      <c r="I3" s="128" t="s">
        <v>40</v>
      </c>
      <c r="J3" s="130"/>
      <c r="K3" s="128" t="s">
        <v>42</v>
      </c>
      <c r="L3" s="130"/>
      <c r="M3" s="36"/>
      <c r="N3" s="37"/>
      <c r="O3" s="131" t="s">
        <v>77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73</v>
      </c>
      <c r="F4" s="34" t="s">
        <v>74</v>
      </c>
      <c r="G4" s="34" t="s">
        <v>75</v>
      </c>
      <c r="H4" s="34" t="s">
        <v>6</v>
      </c>
      <c r="I4" s="34" t="s">
        <v>7</v>
      </c>
      <c r="J4" s="35" t="s">
        <v>76</v>
      </c>
      <c r="K4" s="35" t="s">
        <v>8</v>
      </c>
      <c r="L4" s="35" t="s">
        <v>9</v>
      </c>
      <c r="M4" s="35" t="s">
        <v>10</v>
      </c>
      <c r="N4" s="35" t="s">
        <v>41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18615195</v>
      </c>
      <c r="E5" s="27">
        <f t="shared" si="0"/>
        <v>3986313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22601508</v>
      </c>
      <c r="O5" s="33">
        <f t="shared" ref="O5:O36" si="1">(N5/O$71)</f>
        <v>510.18053768537959</v>
      </c>
      <c r="P5" s="6"/>
    </row>
    <row r="6" spans="1:133">
      <c r="A6" s="12"/>
      <c r="B6" s="25">
        <v>311</v>
      </c>
      <c r="C6" s="20" t="s">
        <v>3</v>
      </c>
      <c r="D6" s="46">
        <v>12496647</v>
      </c>
      <c r="E6" s="46">
        <v>383119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12879766</v>
      </c>
      <c r="O6" s="47">
        <f t="shared" si="1"/>
        <v>290.73307600279901</v>
      </c>
      <c r="P6" s="9"/>
    </row>
    <row r="7" spans="1:133">
      <c r="A7" s="12"/>
      <c r="B7" s="25">
        <v>312.10000000000002</v>
      </c>
      <c r="C7" s="20" t="s">
        <v>11</v>
      </c>
      <c r="D7" s="46">
        <v>522208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522208</v>
      </c>
      <c r="O7" s="47">
        <f t="shared" si="1"/>
        <v>11.787724882056839</v>
      </c>
      <c r="P7" s="9"/>
    </row>
    <row r="8" spans="1:133">
      <c r="A8" s="12"/>
      <c r="B8" s="25">
        <v>312.60000000000002</v>
      </c>
      <c r="C8" s="20" t="s">
        <v>12</v>
      </c>
      <c r="D8" s="46">
        <v>0</v>
      </c>
      <c r="E8" s="46">
        <v>3603194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3603194</v>
      </c>
      <c r="O8" s="47">
        <f t="shared" si="1"/>
        <v>81.33437168461208</v>
      </c>
      <c r="P8" s="9"/>
    </row>
    <row r="9" spans="1:133">
      <c r="A9" s="12"/>
      <c r="B9" s="25">
        <v>314.10000000000002</v>
      </c>
      <c r="C9" s="20" t="s">
        <v>13</v>
      </c>
      <c r="D9" s="46">
        <v>3605724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3605724</v>
      </c>
      <c r="O9" s="47">
        <f t="shared" si="1"/>
        <v>81.391481004943458</v>
      </c>
      <c r="P9" s="9"/>
    </row>
    <row r="10" spans="1:133">
      <c r="A10" s="12"/>
      <c r="B10" s="25">
        <v>314.3</v>
      </c>
      <c r="C10" s="20" t="s">
        <v>14</v>
      </c>
      <c r="D10" s="46">
        <v>338615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338615</v>
      </c>
      <c r="O10" s="47">
        <f t="shared" si="1"/>
        <v>7.6435069185797158</v>
      </c>
      <c r="P10" s="9"/>
    </row>
    <row r="11" spans="1:133">
      <c r="A11" s="12"/>
      <c r="B11" s="25">
        <v>314.39999999999998</v>
      </c>
      <c r="C11" s="20" t="s">
        <v>15</v>
      </c>
      <c r="D11" s="46">
        <v>257375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257375</v>
      </c>
      <c r="O11" s="47">
        <f t="shared" si="1"/>
        <v>5.8096882688878351</v>
      </c>
      <c r="P11" s="9"/>
    </row>
    <row r="12" spans="1:133">
      <c r="A12" s="12"/>
      <c r="B12" s="25">
        <v>315</v>
      </c>
      <c r="C12" s="20" t="s">
        <v>90</v>
      </c>
      <c r="D12" s="46">
        <v>1232777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1232777</v>
      </c>
      <c r="O12" s="47">
        <f t="shared" si="1"/>
        <v>27.827295094918849</v>
      </c>
      <c r="P12" s="9"/>
    </row>
    <row r="13" spans="1:133">
      <c r="A13" s="12"/>
      <c r="B13" s="25">
        <v>316</v>
      </c>
      <c r="C13" s="20" t="s">
        <v>91</v>
      </c>
      <c r="D13" s="46">
        <v>161849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161849</v>
      </c>
      <c r="O13" s="47">
        <f t="shared" si="1"/>
        <v>3.6533938285817475</v>
      </c>
      <c r="P13" s="9"/>
    </row>
    <row r="14" spans="1:133" ht="15.75">
      <c r="A14" s="29" t="s">
        <v>18</v>
      </c>
      <c r="B14" s="30"/>
      <c r="C14" s="31"/>
      <c r="D14" s="32">
        <f t="shared" ref="D14:M14" si="3">SUM(D15:D24)</f>
        <v>3567198</v>
      </c>
      <c r="E14" s="32">
        <f t="shared" si="3"/>
        <v>3855993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6574550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>SUM(D14:M14)</f>
        <v>13997741</v>
      </c>
      <c r="O14" s="45">
        <f t="shared" si="1"/>
        <v>315.96896232590689</v>
      </c>
      <c r="P14" s="10"/>
    </row>
    <row r="15" spans="1:133">
      <c r="A15" s="12"/>
      <c r="B15" s="25">
        <v>322</v>
      </c>
      <c r="C15" s="20" t="s">
        <v>0</v>
      </c>
      <c r="D15" s="46">
        <v>0</v>
      </c>
      <c r="E15" s="46">
        <v>1325841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1325841</v>
      </c>
      <c r="O15" s="47">
        <f t="shared" si="1"/>
        <v>29.92801516895781</v>
      </c>
      <c r="P15" s="9"/>
    </row>
    <row r="16" spans="1:133">
      <c r="A16" s="12"/>
      <c r="B16" s="25">
        <v>323.10000000000002</v>
      </c>
      <c r="C16" s="20" t="s">
        <v>19</v>
      </c>
      <c r="D16" s="46">
        <v>2832126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ref="N16:N23" si="4">SUM(D16:M16)</f>
        <v>2832126</v>
      </c>
      <c r="O16" s="47">
        <f t="shared" si="1"/>
        <v>63.92916638450599</v>
      </c>
      <c r="P16" s="9"/>
    </row>
    <row r="17" spans="1:16">
      <c r="A17" s="12"/>
      <c r="B17" s="25">
        <v>323.39999999999998</v>
      </c>
      <c r="C17" s="20" t="s">
        <v>20</v>
      </c>
      <c r="D17" s="46">
        <v>134256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134256</v>
      </c>
      <c r="O17" s="47">
        <f t="shared" si="1"/>
        <v>3.0305410713076455</v>
      </c>
      <c r="P17" s="9"/>
    </row>
    <row r="18" spans="1:16">
      <c r="A18" s="12"/>
      <c r="B18" s="25">
        <v>323.7</v>
      </c>
      <c r="C18" s="20" t="s">
        <v>21</v>
      </c>
      <c r="D18" s="46">
        <v>236141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236141</v>
      </c>
      <c r="O18" s="47">
        <f t="shared" si="1"/>
        <v>5.3303762894742786</v>
      </c>
      <c r="P18" s="9"/>
    </row>
    <row r="19" spans="1:16">
      <c r="A19" s="12"/>
      <c r="B19" s="25">
        <v>324.11</v>
      </c>
      <c r="C19" s="20" t="s">
        <v>22</v>
      </c>
      <c r="D19" s="46">
        <v>0</v>
      </c>
      <c r="E19" s="46">
        <v>644760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644760</v>
      </c>
      <c r="O19" s="47">
        <f t="shared" si="1"/>
        <v>14.554073271483714</v>
      </c>
      <c r="P19" s="9"/>
    </row>
    <row r="20" spans="1:16">
      <c r="A20" s="12"/>
      <c r="B20" s="25">
        <v>324.12</v>
      </c>
      <c r="C20" s="20" t="s">
        <v>23</v>
      </c>
      <c r="D20" s="46">
        <v>0</v>
      </c>
      <c r="E20" s="46">
        <v>356355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356355</v>
      </c>
      <c r="O20" s="47">
        <f t="shared" si="1"/>
        <v>8.0439493465158804</v>
      </c>
      <c r="P20" s="9"/>
    </row>
    <row r="21" spans="1:16">
      <c r="A21" s="12"/>
      <c r="B21" s="25">
        <v>324.41000000000003</v>
      </c>
      <c r="C21" s="20" t="s">
        <v>143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5996862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5996862</v>
      </c>
      <c r="O21" s="47">
        <f t="shared" si="1"/>
        <v>135.36628970000677</v>
      </c>
      <c r="P21" s="9"/>
    </row>
    <row r="22" spans="1:16">
      <c r="A22" s="12"/>
      <c r="B22" s="25">
        <v>324.42</v>
      </c>
      <c r="C22" s="20" t="s">
        <v>144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577688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577688</v>
      </c>
      <c r="O22" s="47">
        <f t="shared" si="1"/>
        <v>13.040066815647503</v>
      </c>
      <c r="P22" s="9"/>
    </row>
    <row r="23" spans="1:16">
      <c r="A23" s="12"/>
      <c r="B23" s="25">
        <v>324.61</v>
      </c>
      <c r="C23" s="20" t="s">
        <v>26</v>
      </c>
      <c r="D23" s="46">
        <v>0</v>
      </c>
      <c r="E23" s="46">
        <v>1529037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1529037</v>
      </c>
      <c r="O23" s="47">
        <f t="shared" si="1"/>
        <v>34.514728787160564</v>
      </c>
      <c r="P23" s="9"/>
    </row>
    <row r="24" spans="1:16">
      <c r="A24" s="12"/>
      <c r="B24" s="25">
        <v>329</v>
      </c>
      <c r="C24" s="20" t="s">
        <v>27</v>
      </c>
      <c r="D24" s="46">
        <v>364675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ref="N24:N30" si="5">SUM(D24:M24)</f>
        <v>364675</v>
      </c>
      <c r="O24" s="47">
        <f t="shared" si="1"/>
        <v>8.231755490846707</v>
      </c>
      <c r="P24" s="9"/>
    </row>
    <row r="25" spans="1:16" ht="15.75">
      <c r="A25" s="29" t="s">
        <v>29</v>
      </c>
      <c r="B25" s="30"/>
      <c r="C25" s="31"/>
      <c r="D25" s="32">
        <f t="shared" ref="D25:M25" si="6">SUM(D26:D39)</f>
        <v>6279086</v>
      </c>
      <c r="E25" s="32">
        <f t="shared" si="6"/>
        <v>80000</v>
      </c>
      <c r="F25" s="32">
        <f t="shared" si="6"/>
        <v>0</v>
      </c>
      <c r="G25" s="32">
        <f t="shared" si="6"/>
        <v>625000</v>
      </c>
      <c r="H25" s="32">
        <f t="shared" si="6"/>
        <v>0</v>
      </c>
      <c r="I25" s="32">
        <f t="shared" si="6"/>
        <v>583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44">
        <f t="shared" si="5"/>
        <v>6984669</v>
      </c>
      <c r="O25" s="45">
        <f t="shared" si="1"/>
        <v>157.66391277849257</v>
      </c>
      <c r="P25" s="10"/>
    </row>
    <row r="26" spans="1:16">
      <c r="A26" s="12"/>
      <c r="B26" s="25">
        <v>331.1</v>
      </c>
      <c r="C26" s="20" t="s">
        <v>129</v>
      </c>
      <c r="D26" s="46">
        <v>1981350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1981350</v>
      </c>
      <c r="O26" s="47">
        <f t="shared" si="1"/>
        <v>44.724724046861247</v>
      </c>
      <c r="P26" s="9"/>
    </row>
    <row r="27" spans="1:16">
      <c r="A27" s="12"/>
      <c r="B27" s="25">
        <v>331.2</v>
      </c>
      <c r="C27" s="20" t="s">
        <v>28</v>
      </c>
      <c r="D27" s="46">
        <v>354800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354800</v>
      </c>
      <c r="O27" s="47">
        <f t="shared" si="1"/>
        <v>8.0088485587232796</v>
      </c>
      <c r="P27" s="9"/>
    </row>
    <row r="28" spans="1:16">
      <c r="A28" s="12"/>
      <c r="B28" s="25">
        <v>331.62</v>
      </c>
      <c r="C28" s="20" t="s">
        <v>130</v>
      </c>
      <c r="D28" s="46">
        <v>21227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21227</v>
      </c>
      <c r="O28" s="47">
        <f t="shared" si="1"/>
        <v>0.47915396943635585</v>
      </c>
      <c r="P28" s="9"/>
    </row>
    <row r="29" spans="1:16">
      <c r="A29" s="12"/>
      <c r="B29" s="25">
        <v>331.9</v>
      </c>
      <c r="C29" s="20" t="s">
        <v>107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1166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1166</v>
      </c>
      <c r="O29" s="47">
        <f t="shared" si="1"/>
        <v>2.6319947630978984E-2</v>
      </c>
      <c r="P29" s="9"/>
    </row>
    <row r="30" spans="1:16">
      <c r="A30" s="12"/>
      <c r="B30" s="25">
        <v>334.1</v>
      </c>
      <c r="C30" s="20" t="s">
        <v>86</v>
      </c>
      <c r="D30" s="46">
        <v>6451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6451</v>
      </c>
      <c r="O30" s="47">
        <f t="shared" si="1"/>
        <v>0.14561748041804926</v>
      </c>
      <c r="P30" s="9"/>
    </row>
    <row r="31" spans="1:16">
      <c r="A31" s="12"/>
      <c r="B31" s="25">
        <v>334.9</v>
      </c>
      <c r="C31" s="20" t="s">
        <v>131</v>
      </c>
      <c r="D31" s="46">
        <v>-2562</v>
      </c>
      <c r="E31" s="46">
        <v>0</v>
      </c>
      <c r="F31" s="46">
        <v>0</v>
      </c>
      <c r="G31" s="46">
        <v>0</v>
      </c>
      <c r="H31" s="46">
        <v>0</v>
      </c>
      <c r="I31" s="46">
        <v>-583</v>
      </c>
      <c r="J31" s="46">
        <v>0</v>
      </c>
      <c r="K31" s="46">
        <v>0</v>
      </c>
      <c r="L31" s="46">
        <v>0</v>
      </c>
      <c r="M31" s="46">
        <v>0</v>
      </c>
      <c r="N31" s="46">
        <f t="shared" ref="N31:N37" si="7">SUM(D31:M31)</f>
        <v>-3145</v>
      </c>
      <c r="O31" s="47">
        <f t="shared" si="1"/>
        <v>-7.0991625471208325E-2</v>
      </c>
      <c r="P31" s="9"/>
    </row>
    <row r="32" spans="1:16">
      <c r="A32" s="12"/>
      <c r="B32" s="25">
        <v>335.12</v>
      </c>
      <c r="C32" s="20" t="s">
        <v>92</v>
      </c>
      <c r="D32" s="46">
        <v>1053103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1053103</v>
      </c>
      <c r="O32" s="47">
        <f t="shared" si="1"/>
        <v>23.771540145820637</v>
      </c>
      <c r="P32" s="9"/>
    </row>
    <row r="33" spans="1:16">
      <c r="A33" s="12"/>
      <c r="B33" s="25">
        <v>335.14</v>
      </c>
      <c r="C33" s="20" t="s">
        <v>93</v>
      </c>
      <c r="D33" s="46">
        <v>17574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17574</v>
      </c>
      <c r="O33" s="47">
        <f t="shared" si="1"/>
        <v>0.39669533419110176</v>
      </c>
      <c r="P33" s="9"/>
    </row>
    <row r="34" spans="1:16">
      <c r="A34" s="12"/>
      <c r="B34" s="25">
        <v>335.15</v>
      </c>
      <c r="C34" s="20" t="s">
        <v>94</v>
      </c>
      <c r="D34" s="46">
        <v>25615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25615</v>
      </c>
      <c r="O34" s="47">
        <f t="shared" si="1"/>
        <v>0.57820365228775872</v>
      </c>
      <c r="P34" s="9"/>
    </row>
    <row r="35" spans="1:16">
      <c r="A35" s="12"/>
      <c r="B35" s="25">
        <v>335.18</v>
      </c>
      <c r="C35" s="20" t="s">
        <v>95</v>
      </c>
      <c r="D35" s="46">
        <v>2344875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2344875</v>
      </c>
      <c r="O35" s="47">
        <f t="shared" si="1"/>
        <v>52.930520755739145</v>
      </c>
      <c r="P35" s="9"/>
    </row>
    <row r="36" spans="1:16">
      <c r="A36" s="12"/>
      <c r="B36" s="25">
        <v>335.19</v>
      </c>
      <c r="C36" s="20" t="s">
        <v>96</v>
      </c>
      <c r="D36" s="46">
        <v>39068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39068</v>
      </c>
      <c r="O36" s="47">
        <f t="shared" si="1"/>
        <v>0.88187625561499738</v>
      </c>
      <c r="P36" s="9"/>
    </row>
    <row r="37" spans="1:16">
      <c r="A37" s="12"/>
      <c r="B37" s="25">
        <v>335.21</v>
      </c>
      <c r="C37" s="20" t="s">
        <v>36</v>
      </c>
      <c r="D37" s="46">
        <v>26447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26447</v>
      </c>
      <c r="O37" s="47">
        <f t="shared" ref="O37:O68" si="8">(N37/O$71)</f>
        <v>0.59698426672084148</v>
      </c>
      <c r="P37" s="9"/>
    </row>
    <row r="38" spans="1:16">
      <c r="A38" s="12"/>
      <c r="B38" s="25">
        <v>337.3</v>
      </c>
      <c r="C38" s="20" t="s">
        <v>37</v>
      </c>
      <c r="D38" s="46">
        <v>5000</v>
      </c>
      <c r="E38" s="46">
        <v>80000</v>
      </c>
      <c r="F38" s="46">
        <v>0</v>
      </c>
      <c r="G38" s="46">
        <v>625000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>SUM(D38:M38)</f>
        <v>710000</v>
      </c>
      <c r="O38" s="47">
        <f t="shared" si="8"/>
        <v>16.026726259000924</v>
      </c>
      <c r="P38" s="9"/>
    </row>
    <row r="39" spans="1:16">
      <c r="A39" s="12"/>
      <c r="B39" s="25">
        <v>338</v>
      </c>
      <c r="C39" s="20" t="s">
        <v>38</v>
      </c>
      <c r="D39" s="46">
        <v>406138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>SUM(D39:M39)</f>
        <v>406138</v>
      </c>
      <c r="O39" s="47">
        <f t="shared" si="8"/>
        <v>9.1676937315184759</v>
      </c>
      <c r="P39" s="9"/>
    </row>
    <row r="40" spans="1:16" ht="15.75">
      <c r="A40" s="29" t="s">
        <v>43</v>
      </c>
      <c r="B40" s="30"/>
      <c r="C40" s="31"/>
      <c r="D40" s="32">
        <f t="shared" ref="D40:M40" si="9">SUM(D41:D51)</f>
        <v>2221843</v>
      </c>
      <c r="E40" s="32">
        <f t="shared" si="9"/>
        <v>49370</v>
      </c>
      <c r="F40" s="32">
        <f t="shared" si="9"/>
        <v>0</v>
      </c>
      <c r="G40" s="32">
        <f t="shared" si="9"/>
        <v>0</v>
      </c>
      <c r="H40" s="32">
        <f t="shared" si="9"/>
        <v>0</v>
      </c>
      <c r="I40" s="32">
        <f t="shared" si="9"/>
        <v>20156242</v>
      </c>
      <c r="J40" s="32">
        <f t="shared" si="9"/>
        <v>4867944</v>
      </c>
      <c r="K40" s="32">
        <f t="shared" si="9"/>
        <v>0</v>
      </c>
      <c r="L40" s="32">
        <f t="shared" si="9"/>
        <v>0</v>
      </c>
      <c r="M40" s="32">
        <f t="shared" si="9"/>
        <v>0</v>
      </c>
      <c r="N40" s="32">
        <f>SUM(D40:M40)</f>
        <v>27295399</v>
      </c>
      <c r="O40" s="45">
        <f t="shared" si="8"/>
        <v>616.13505338479945</v>
      </c>
      <c r="P40" s="10"/>
    </row>
    <row r="41" spans="1:16">
      <c r="A41" s="12"/>
      <c r="B41" s="25">
        <v>341.2</v>
      </c>
      <c r="C41" s="20" t="s">
        <v>97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4867944</v>
      </c>
      <c r="K41" s="46">
        <v>0</v>
      </c>
      <c r="L41" s="46">
        <v>0</v>
      </c>
      <c r="M41" s="46">
        <v>0</v>
      </c>
      <c r="N41" s="46">
        <f t="shared" ref="N41:N51" si="10">SUM(D41:M41)</f>
        <v>4867944</v>
      </c>
      <c r="O41" s="47">
        <f t="shared" si="8"/>
        <v>109.88338863682536</v>
      </c>
      <c r="P41" s="9"/>
    </row>
    <row r="42" spans="1:16">
      <c r="A42" s="12"/>
      <c r="B42" s="25">
        <v>342.5</v>
      </c>
      <c r="C42" s="20" t="s">
        <v>48</v>
      </c>
      <c r="D42" s="46">
        <v>262214</v>
      </c>
      <c r="E42" s="46">
        <v>45318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307532</v>
      </c>
      <c r="O42" s="47">
        <f t="shared" si="8"/>
        <v>6.9418749012437644</v>
      </c>
      <c r="P42" s="9"/>
    </row>
    <row r="43" spans="1:16">
      <c r="A43" s="12"/>
      <c r="B43" s="25">
        <v>342.9</v>
      </c>
      <c r="C43" s="20" t="s">
        <v>146</v>
      </c>
      <c r="D43" s="46">
        <v>284706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0"/>
        <v>284706</v>
      </c>
      <c r="O43" s="47">
        <f t="shared" si="8"/>
        <v>6.4266269384438273</v>
      </c>
      <c r="P43" s="9"/>
    </row>
    <row r="44" spans="1:16">
      <c r="A44" s="12"/>
      <c r="B44" s="25">
        <v>343.3</v>
      </c>
      <c r="C44" s="20" t="s">
        <v>49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7075515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0"/>
        <v>7075515</v>
      </c>
      <c r="O44" s="47">
        <f t="shared" si="8"/>
        <v>159.71456626261258</v>
      </c>
      <c r="P44" s="9"/>
    </row>
    <row r="45" spans="1:16">
      <c r="A45" s="12"/>
      <c r="B45" s="25">
        <v>343.4</v>
      </c>
      <c r="C45" s="20" t="s">
        <v>50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3550386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0"/>
        <v>3550386</v>
      </c>
      <c r="O45" s="47">
        <f t="shared" si="8"/>
        <v>80.142344416604587</v>
      </c>
      <c r="P45" s="9"/>
    </row>
    <row r="46" spans="1:16">
      <c r="A46" s="12"/>
      <c r="B46" s="25">
        <v>343.5</v>
      </c>
      <c r="C46" s="20" t="s">
        <v>51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7566154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0"/>
        <v>7566154</v>
      </c>
      <c r="O46" s="47">
        <f t="shared" si="8"/>
        <v>170.78968872034491</v>
      </c>
      <c r="P46" s="9"/>
    </row>
    <row r="47" spans="1:16">
      <c r="A47" s="12"/>
      <c r="B47" s="25">
        <v>343.7</v>
      </c>
      <c r="C47" s="20" t="s">
        <v>52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1695361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1695361</v>
      </c>
      <c r="O47" s="47">
        <f t="shared" si="8"/>
        <v>38.269136136881784</v>
      </c>
      <c r="P47" s="9"/>
    </row>
    <row r="48" spans="1:16">
      <c r="A48" s="12"/>
      <c r="B48" s="25">
        <v>343.9</v>
      </c>
      <c r="C48" s="20" t="s">
        <v>53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268826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0"/>
        <v>268826</v>
      </c>
      <c r="O48" s="47">
        <f t="shared" si="8"/>
        <v>6.0681700187354686</v>
      </c>
      <c r="P48" s="9"/>
    </row>
    <row r="49" spans="1:16">
      <c r="A49" s="12"/>
      <c r="B49" s="25">
        <v>347.2</v>
      </c>
      <c r="C49" s="20" t="s">
        <v>54</v>
      </c>
      <c r="D49" s="46">
        <v>251209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0"/>
        <v>251209</v>
      </c>
      <c r="O49" s="47">
        <f t="shared" si="8"/>
        <v>5.6705040518272725</v>
      </c>
      <c r="P49" s="9"/>
    </row>
    <row r="50" spans="1:16">
      <c r="A50" s="12"/>
      <c r="B50" s="25">
        <v>347.3</v>
      </c>
      <c r="C50" s="20" t="s">
        <v>138</v>
      </c>
      <c r="D50" s="46">
        <v>2960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0"/>
        <v>2960</v>
      </c>
      <c r="O50" s="47">
        <f t="shared" si="8"/>
        <v>6.6815647502313724E-2</v>
      </c>
      <c r="P50" s="9"/>
    </row>
    <row r="51" spans="1:16">
      <c r="A51" s="12"/>
      <c r="B51" s="25">
        <v>349</v>
      </c>
      <c r="C51" s="20" t="s">
        <v>1</v>
      </c>
      <c r="D51" s="46">
        <v>1420754</v>
      </c>
      <c r="E51" s="46">
        <v>4052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0"/>
        <v>1424806</v>
      </c>
      <c r="O51" s="47">
        <f t="shared" si="8"/>
        <v>32.161937653777564</v>
      </c>
      <c r="P51" s="9"/>
    </row>
    <row r="52" spans="1:16" ht="15.75">
      <c r="A52" s="29" t="s">
        <v>44</v>
      </c>
      <c r="B52" s="30"/>
      <c r="C52" s="31"/>
      <c r="D52" s="32">
        <f t="shared" ref="D52:M52" si="11">SUM(D53:D57)</f>
        <v>240993</v>
      </c>
      <c r="E52" s="32">
        <f t="shared" si="11"/>
        <v>0</v>
      </c>
      <c r="F52" s="32">
        <f t="shared" si="11"/>
        <v>0</v>
      </c>
      <c r="G52" s="32">
        <f t="shared" si="11"/>
        <v>0</v>
      </c>
      <c r="H52" s="32">
        <f t="shared" si="11"/>
        <v>0</v>
      </c>
      <c r="I52" s="32">
        <f t="shared" si="11"/>
        <v>0</v>
      </c>
      <c r="J52" s="32">
        <f t="shared" si="11"/>
        <v>0</v>
      </c>
      <c r="K52" s="32">
        <f t="shared" si="11"/>
        <v>0</v>
      </c>
      <c r="L52" s="32">
        <f t="shared" si="11"/>
        <v>0</v>
      </c>
      <c r="M52" s="32">
        <f t="shared" si="11"/>
        <v>0</v>
      </c>
      <c r="N52" s="32">
        <f t="shared" ref="N52:N59" si="12">SUM(D52:M52)</f>
        <v>240993</v>
      </c>
      <c r="O52" s="45">
        <f t="shared" si="8"/>
        <v>5.4398997765287467</v>
      </c>
      <c r="P52" s="10"/>
    </row>
    <row r="53" spans="1:16">
      <c r="A53" s="13"/>
      <c r="B53" s="39">
        <v>351.9</v>
      </c>
      <c r="C53" s="21" t="s">
        <v>98</v>
      </c>
      <c r="D53" s="46">
        <v>77776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2"/>
        <v>77776</v>
      </c>
      <c r="O53" s="47">
        <f t="shared" si="8"/>
        <v>1.7556262838310648</v>
      </c>
      <c r="P53" s="9"/>
    </row>
    <row r="54" spans="1:16">
      <c r="A54" s="13"/>
      <c r="B54" s="39">
        <v>354</v>
      </c>
      <c r="C54" s="21" t="s">
        <v>58</v>
      </c>
      <c r="D54" s="46">
        <v>136675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2"/>
        <v>136675</v>
      </c>
      <c r="O54" s="47">
        <f t="shared" si="8"/>
        <v>3.0851448048576779</v>
      </c>
      <c r="P54" s="9"/>
    </row>
    <row r="55" spans="1:16">
      <c r="A55" s="13"/>
      <c r="B55" s="39">
        <v>355</v>
      </c>
      <c r="C55" s="21" t="s">
        <v>59</v>
      </c>
      <c r="D55" s="46">
        <v>18584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2"/>
        <v>18584</v>
      </c>
      <c r="O55" s="47">
        <f t="shared" si="8"/>
        <v>0.41949391661587776</v>
      </c>
      <c r="P55" s="9"/>
    </row>
    <row r="56" spans="1:16">
      <c r="A56" s="13"/>
      <c r="B56" s="39">
        <v>356</v>
      </c>
      <c r="C56" s="21" t="s">
        <v>60</v>
      </c>
      <c r="D56" s="46">
        <v>7431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2"/>
        <v>7431</v>
      </c>
      <c r="O56" s="47">
        <f t="shared" si="8"/>
        <v>0.16773887722624772</v>
      </c>
      <c r="P56" s="9"/>
    </row>
    <row r="57" spans="1:16">
      <c r="A57" s="13"/>
      <c r="B57" s="39">
        <v>358.2</v>
      </c>
      <c r="C57" s="21" t="s">
        <v>99</v>
      </c>
      <c r="D57" s="46">
        <v>527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2"/>
        <v>527</v>
      </c>
      <c r="O57" s="47">
        <f t="shared" si="8"/>
        <v>1.1895893997878151E-2</v>
      </c>
      <c r="P57" s="9"/>
    </row>
    <row r="58" spans="1:16" ht="15.75">
      <c r="A58" s="29" t="s">
        <v>4</v>
      </c>
      <c r="B58" s="30"/>
      <c r="C58" s="31"/>
      <c r="D58" s="32">
        <f t="shared" ref="D58:M58" si="13">SUM(D59:D66)</f>
        <v>1461530</v>
      </c>
      <c r="E58" s="32">
        <f t="shared" si="13"/>
        <v>348492</v>
      </c>
      <c r="F58" s="32">
        <f t="shared" si="13"/>
        <v>3796</v>
      </c>
      <c r="G58" s="32">
        <f t="shared" si="13"/>
        <v>230282</v>
      </c>
      <c r="H58" s="32">
        <f t="shared" si="13"/>
        <v>0</v>
      </c>
      <c r="I58" s="32">
        <f t="shared" si="13"/>
        <v>1287097</v>
      </c>
      <c r="J58" s="32">
        <f t="shared" si="13"/>
        <v>83951</v>
      </c>
      <c r="K58" s="32">
        <f t="shared" si="13"/>
        <v>9756173</v>
      </c>
      <c r="L58" s="32">
        <f t="shared" si="13"/>
        <v>0</v>
      </c>
      <c r="M58" s="32">
        <f t="shared" si="13"/>
        <v>0</v>
      </c>
      <c r="N58" s="32">
        <f t="shared" si="12"/>
        <v>13171321</v>
      </c>
      <c r="O58" s="45">
        <f t="shared" si="8"/>
        <v>297.31430441750751</v>
      </c>
      <c r="P58" s="10"/>
    </row>
    <row r="59" spans="1:16">
      <c r="A59" s="12"/>
      <c r="B59" s="25">
        <v>361.1</v>
      </c>
      <c r="C59" s="20" t="s">
        <v>63</v>
      </c>
      <c r="D59" s="46">
        <v>182897</v>
      </c>
      <c r="E59" s="46">
        <v>88309</v>
      </c>
      <c r="F59" s="46">
        <v>3796</v>
      </c>
      <c r="G59" s="46">
        <v>181940</v>
      </c>
      <c r="H59" s="46">
        <v>0</v>
      </c>
      <c r="I59" s="46">
        <v>627278</v>
      </c>
      <c r="J59" s="46">
        <v>13848</v>
      </c>
      <c r="K59" s="46">
        <v>0</v>
      </c>
      <c r="L59" s="46">
        <v>0</v>
      </c>
      <c r="M59" s="46">
        <v>0</v>
      </c>
      <c r="N59" s="46">
        <f t="shared" si="12"/>
        <v>1098068</v>
      </c>
      <c r="O59" s="47">
        <f t="shared" si="8"/>
        <v>24.786528520800886</v>
      </c>
      <c r="P59" s="9"/>
    </row>
    <row r="60" spans="1:16">
      <c r="A60" s="12"/>
      <c r="B60" s="25">
        <v>361.3</v>
      </c>
      <c r="C60" s="20" t="s">
        <v>64</v>
      </c>
      <c r="D60" s="46">
        <v>98930</v>
      </c>
      <c r="E60" s="46">
        <v>44713</v>
      </c>
      <c r="F60" s="46">
        <v>0</v>
      </c>
      <c r="G60" s="46">
        <v>14260</v>
      </c>
      <c r="H60" s="46">
        <v>0</v>
      </c>
      <c r="I60" s="46">
        <v>326238</v>
      </c>
      <c r="J60" s="46">
        <v>3399</v>
      </c>
      <c r="K60" s="46">
        <v>5824965</v>
      </c>
      <c r="L60" s="46">
        <v>0</v>
      </c>
      <c r="M60" s="46">
        <v>0</v>
      </c>
      <c r="N60" s="46">
        <f t="shared" ref="N60:N66" si="14">SUM(D60:M60)</f>
        <v>6312505</v>
      </c>
      <c r="O60" s="47">
        <f t="shared" si="8"/>
        <v>142.4912530191192</v>
      </c>
      <c r="P60" s="9"/>
    </row>
    <row r="61" spans="1:16">
      <c r="A61" s="12"/>
      <c r="B61" s="25">
        <v>362</v>
      </c>
      <c r="C61" s="20" t="s">
        <v>65</v>
      </c>
      <c r="D61" s="46">
        <v>354183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 t="shared" si="14"/>
        <v>354183</v>
      </c>
      <c r="O61" s="47">
        <f t="shared" si="8"/>
        <v>7.994921107875669</v>
      </c>
      <c r="P61" s="9"/>
    </row>
    <row r="62" spans="1:16">
      <c r="A62" s="12"/>
      <c r="B62" s="25">
        <v>364</v>
      </c>
      <c r="C62" s="20" t="s">
        <v>100</v>
      </c>
      <c r="D62" s="46">
        <v>29726</v>
      </c>
      <c r="E62" s="46">
        <v>212050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f t="shared" si="14"/>
        <v>241776</v>
      </c>
      <c r="O62" s="47">
        <f t="shared" si="8"/>
        <v>5.4575743211214194</v>
      </c>
      <c r="P62" s="9"/>
    </row>
    <row r="63" spans="1:16">
      <c r="A63" s="12"/>
      <c r="B63" s="25">
        <v>365</v>
      </c>
      <c r="C63" s="20" t="s">
        <v>101</v>
      </c>
      <c r="D63" s="46">
        <v>11157</v>
      </c>
      <c r="E63" s="46">
        <v>0</v>
      </c>
      <c r="F63" s="46">
        <v>0</v>
      </c>
      <c r="G63" s="46">
        <v>0</v>
      </c>
      <c r="H63" s="46">
        <v>0</v>
      </c>
      <c r="I63" s="46">
        <v>28679</v>
      </c>
      <c r="J63" s="46">
        <v>0</v>
      </c>
      <c r="K63" s="46">
        <v>0</v>
      </c>
      <c r="L63" s="46">
        <v>0</v>
      </c>
      <c r="M63" s="46">
        <v>0</v>
      </c>
      <c r="N63" s="46">
        <f t="shared" si="14"/>
        <v>39836</v>
      </c>
      <c r="O63" s="47">
        <f t="shared" si="8"/>
        <v>0.89921220739938146</v>
      </c>
      <c r="P63" s="9"/>
    </row>
    <row r="64" spans="1:16">
      <c r="A64" s="12"/>
      <c r="B64" s="25">
        <v>366</v>
      </c>
      <c r="C64" s="20" t="s">
        <v>68</v>
      </c>
      <c r="D64" s="46">
        <v>220209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f t="shared" si="14"/>
        <v>220209</v>
      </c>
      <c r="O64" s="47">
        <f t="shared" si="8"/>
        <v>4.9707455813638521</v>
      </c>
      <c r="P64" s="9"/>
    </row>
    <row r="65" spans="1:119">
      <c r="A65" s="12"/>
      <c r="B65" s="25">
        <v>368</v>
      </c>
      <c r="C65" s="20" t="s">
        <v>69</v>
      </c>
      <c r="D65" s="46">
        <v>0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3931208</v>
      </c>
      <c r="L65" s="46">
        <v>0</v>
      </c>
      <c r="M65" s="46">
        <v>0</v>
      </c>
      <c r="N65" s="46">
        <f t="shared" si="14"/>
        <v>3931208</v>
      </c>
      <c r="O65" s="47">
        <f t="shared" si="8"/>
        <v>88.738583779147191</v>
      </c>
      <c r="P65" s="9"/>
    </row>
    <row r="66" spans="1:119">
      <c r="A66" s="12"/>
      <c r="B66" s="25">
        <v>369.9</v>
      </c>
      <c r="C66" s="20" t="s">
        <v>70</v>
      </c>
      <c r="D66" s="46">
        <v>564428</v>
      </c>
      <c r="E66" s="46">
        <v>3420</v>
      </c>
      <c r="F66" s="46">
        <v>0</v>
      </c>
      <c r="G66" s="46">
        <v>34082</v>
      </c>
      <c r="H66" s="46">
        <v>0</v>
      </c>
      <c r="I66" s="46">
        <v>304902</v>
      </c>
      <c r="J66" s="46">
        <v>66704</v>
      </c>
      <c r="K66" s="46">
        <v>0</v>
      </c>
      <c r="L66" s="46">
        <v>0</v>
      </c>
      <c r="M66" s="46">
        <v>0</v>
      </c>
      <c r="N66" s="46">
        <f t="shared" si="14"/>
        <v>973536</v>
      </c>
      <c r="O66" s="47">
        <f t="shared" si="8"/>
        <v>21.975485880679894</v>
      </c>
      <c r="P66" s="9"/>
    </row>
    <row r="67" spans="1:119" ht="15.75">
      <c r="A67" s="29" t="s">
        <v>45</v>
      </c>
      <c r="B67" s="30"/>
      <c r="C67" s="31"/>
      <c r="D67" s="32">
        <f t="shared" ref="D67:M67" si="15">SUM(D68:D68)</f>
        <v>2305557</v>
      </c>
      <c r="E67" s="32">
        <f t="shared" si="15"/>
        <v>12536</v>
      </c>
      <c r="F67" s="32">
        <f t="shared" si="15"/>
        <v>2833572</v>
      </c>
      <c r="G67" s="32">
        <f t="shared" si="15"/>
        <v>0</v>
      </c>
      <c r="H67" s="32">
        <f t="shared" si="15"/>
        <v>0</v>
      </c>
      <c r="I67" s="32">
        <f t="shared" si="15"/>
        <v>1348060</v>
      </c>
      <c r="J67" s="32">
        <f t="shared" si="15"/>
        <v>0</v>
      </c>
      <c r="K67" s="32">
        <f t="shared" si="15"/>
        <v>0</v>
      </c>
      <c r="L67" s="32">
        <f t="shared" si="15"/>
        <v>0</v>
      </c>
      <c r="M67" s="32">
        <f t="shared" si="15"/>
        <v>0</v>
      </c>
      <c r="N67" s="32">
        <f>SUM(D67:M67)</f>
        <v>6499725</v>
      </c>
      <c r="O67" s="45">
        <f t="shared" si="8"/>
        <v>146.71734272364054</v>
      </c>
      <c r="P67" s="9"/>
    </row>
    <row r="68" spans="1:119" ht="15.75" thickBot="1">
      <c r="A68" s="12"/>
      <c r="B68" s="25">
        <v>381</v>
      </c>
      <c r="C68" s="20" t="s">
        <v>71</v>
      </c>
      <c r="D68" s="46">
        <v>2305557</v>
      </c>
      <c r="E68" s="46">
        <v>12536</v>
      </c>
      <c r="F68" s="46">
        <v>2833572</v>
      </c>
      <c r="G68" s="46">
        <v>0</v>
      </c>
      <c r="H68" s="46">
        <v>0</v>
      </c>
      <c r="I68" s="46">
        <v>1348060</v>
      </c>
      <c r="J68" s="46">
        <v>0</v>
      </c>
      <c r="K68" s="46">
        <v>0</v>
      </c>
      <c r="L68" s="46">
        <v>0</v>
      </c>
      <c r="M68" s="46">
        <v>0</v>
      </c>
      <c r="N68" s="46">
        <f>SUM(D68:M68)</f>
        <v>6499725</v>
      </c>
      <c r="O68" s="47">
        <f t="shared" si="8"/>
        <v>146.71734272364054</v>
      </c>
      <c r="P68" s="9"/>
    </row>
    <row r="69" spans="1:119" ht="16.5" thickBot="1">
      <c r="A69" s="14" t="s">
        <v>56</v>
      </c>
      <c r="B69" s="23"/>
      <c r="C69" s="22"/>
      <c r="D69" s="15">
        <f t="shared" ref="D69:M69" si="16">SUM(D5,D14,D25,D40,D52,D58,D67)</f>
        <v>34691402</v>
      </c>
      <c r="E69" s="15">
        <f t="shared" si="16"/>
        <v>8332704</v>
      </c>
      <c r="F69" s="15">
        <f t="shared" si="16"/>
        <v>2837368</v>
      </c>
      <c r="G69" s="15">
        <f t="shared" si="16"/>
        <v>855282</v>
      </c>
      <c r="H69" s="15">
        <f t="shared" si="16"/>
        <v>0</v>
      </c>
      <c r="I69" s="15">
        <f t="shared" si="16"/>
        <v>29366532</v>
      </c>
      <c r="J69" s="15">
        <f t="shared" si="16"/>
        <v>4951895</v>
      </c>
      <c r="K69" s="15">
        <f t="shared" si="16"/>
        <v>9756173</v>
      </c>
      <c r="L69" s="15">
        <f t="shared" si="16"/>
        <v>0</v>
      </c>
      <c r="M69" s="15">
        <f t="shared" si="16"/>
        <v>0</v>
      </c>
      <c r="N69" s="15">
        <f>SUM(D69:M69)</f>
        <v>90791356</v>
      </c>
      <c r="O69" s="38">
        <f>(N69/O$71)</f>
        <v>2049.4200130922554</v>
      </c>
      <c r="P69" s="6"/>
      <c r="Q69" s="2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  <c r="BR69" s="5"/>
      <c r="BS69" s="5"/>
      <c r="BT69" s="5"/>
      <c r="BU69" s="5"/>
      <c r="BV69" s="5"/>
      <c r="BW69" s="5"/>
      <c r="BX69" s="5"/>
      <c r="BY69" s="5"/>
      <c r="BZ69" s="5"/>
      <c r="CA69" s="5"/>
      <c r="CB69" s="5"/>
      <c r="CC69" s="5"/>
      <c r="CD69" s="5"/>
      <c r="CE69" s="5"/>
      <c r="CF69" s="5"/>
      <c r="CG69" s="5"/>
      <c r="CH69" s="5"/>
      <c r="CI69" s="5"/>
      <c r="CJ69" s="5"/>
      <c r="CK69" s="5"/>
      <c r="CL69" s="5"/>
      <c r="CM69" s="5"/>
      <c r="CN69" s="5"/>
      <c r="CO69" s="5"/>
      <c r="CP69" s="5"/>
      <c r="CQ69" s="5"/>
      <c r="CR69" s="5"/>
      <c r="CS69" s="5"/>
      <c r="CT69" s="5"/>
      <c r="CU69" s="5"/>
      <c r="CV69" s="5"/>
      <c r="CW69" s="5"/>
      <c r="CX69" s="5"/>
      <c r="CY69" s="5"/>
      <c r="CZ69" s="5"/>
      <c r="DA69" s="5"/>
      <c r="DB69" s="5"/>
      <c r="DC69" s="5"/>
      <c r="DD69" s="5"/>
      <c r="DE69" s="5"/>
      <c r="DF69" s="5"/>
      <c r="DG69" s="5"/>
      <c r="DH69" s="5"/>
      <c r="DI69" s="5"/>
      <c r="DJ69" s="5"/>
      <c r="DK69" s="5"/>
      <c r="DL69" s="5"/>
      <c r="DM69" s="5"/>
      <c r="DN69" s="5"/>
      <c r="DO69" s="5"/>
    </row>
    <row r="70" spans="1:119">
      <c r="A70" s="16"/>
      <c r="B70" s="18"/>
      <c r="C70" s="18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9"/>
    </row>
    <row r="71" spans="1:119">
      <c r="A71" s="40"/>
      <c r="B71" s="41"/>
      <c r="C71" s="41"/>
      <c r="D71" s="42"/>
      <c r="E71" s="42"/>
      <c r="F71" s="42"/>
      <c r="G71" s="42"/>
      <c r="H71" s="42"/>
      <c r="I71" s="42"/>
      <c r="J71" s="42"/>
      <c r="K71" s="42"/>
      <c r="L71" s="118" t="s">
        <v>149</v>
      </c>
      <c r="M71" s="118"/>
      <c r="N71" s="118"/>
      <c r="O71" s="43">
        <v>44301</v>
      </c>
    </row>
    <row r="72" spans="1:119">
      <c r="A72" s="119"/>
      <c r="B72" s="96"/>
      <c r="C72" s="96"/>
      <c r="D72" s="96"/>
      <c r="E72" s="96"/>
      <c r="F72" s="96"/>
      <c r="G72" s="96"/>
      <c r="H72" s="96"/>
      <c r="I72" s="96"/>
      <c r="J72" s="96"/>
      <c r="K72" s="96"/>
      <c r="L72" s="96"/>
      <c r="M72" s="96"/>
      <c r="N72" s="96"/>
      <c r="O72" s="97"/>
    </row>
    <row r="73" spans="1:119" ht="15.75" customHeight="1" thickBot="1">
      <c r="A73" s="120" t="s">
        <v>82</v>
      </c>
      <c r="B73" s="99"/>
      <c r="C73" s="99"/>
      <c r="D73" s="99"/>
      <c r="E73" s="99"/>
      <c r="F73" s="99"/>
      <c r="G73" s="99"/>
      <c r="H73" s="99"/>
      <c r="I73" s="99"/>
      <c r="J73" s="99"/>
      <c r="K73" s="99"/>
      <c r="L73" s="99"/>
      <c r="M73" s="99"/>
      <c r="N73" s="99"/>
      <c r="O73" s="100"/>
    </row>
  </sheetData>
  <mergeCells count="10">
    <mergeCell ref="L71:N71"/>
    <mergeCell ref="A72:O72"/>
    <mergeCell ref="A73:O7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7" fitToHeight="0" orientation="landscape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7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79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142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72</v>
      </c>
      <c r="B3" s="108"/>
      <c r="C3" s="109"/>
      <c r="D3" s="128" t="s">
        <v>39</v>
      </c>
      <c r="E3" s="129"/>
      <c r="F3" s="129"/>
      <c r="G3" s="129"/>
      <c r="H3" s="130"/>
      <c r="I3" s="128" t="s">
        <v>40</v>
      </c>
      <c r="J3" s="130"/>
      <c r="K3" s="128" t="s">
        <v>42</v>
      </c>
      <c r="L3" s="130"/>
      <c r="M3" s="36"/>
      <c r="N3" s="37"/>
      <c r="O3" s="131" t="s">
        <v>77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73</v>
      </c>
      <c r="F4" s="34" t="s">
        <v>74</v>
      </c>
      <c r="G4" s="34" t="s">
        <v>75</v>
      </c>
      <c r="H4" s="34" t="s">
        <v>6</v>
      </c>
      <c r="I4" s="34" t="s">
        <v>7</v>
      </c>
      <c r="J4" s="35" t="s">
        <v>76</v>
      </c>
      <c r="K4" s="35" t="s">
        <v>8</v>
      </c>
      <c r="L4" s="35" t="s">
        <v>9</v>
      </c>
      <c r="M4" s="35" t="s">
        <v>10</v>
      </c>
      <c r="N4" s="35" t="s">
        <v>41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17161892</v>
      </c>
      <c r="E5" s="27">
        <f t="shared" si="0"/>
        <v>3771409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20933301</v>
      </c>
      <c r="O5" s="33">
        <f t="shared" ref="O5:O36" si="1">(N5/O$73)</f>
        <v>513.70063803680978</v>
      </c>
      <c r="P5" s="6"/>
    </row>
    <row r="6" spans="1:133">
      <c r="A6" s="12"/>
      <c r="B6" s="25">
        <v>311</v>
      </c>
      <c r="C6" s="20" t="s">
        <v>3</v>
      </c>
      <c r="D6" s="46">
        <v>11450399</v>
      </c>
      <c r="E6" s="46">
        <v>296596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11746995</v>
      </c>
      <c r="O6" s="47">
        <f t="shared" si="1"/>
        <v>288.26981595092025</v>
      </c>
      <c r="P6" s="9"/>
    </row>
    <row r="7" spans="1:133">
      <c r="A7" s="12"/>
      <c r="B7" s="25">
        <v>312.10000000000002</v>
      </c>
      <c r="C7" s="20" t="s">
        <v>11</v>
      </c>
      <c r="D7" s="46">
        <v>550909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550909</v>
      </c>
      <c r="O7" s="47">
        <f t="shared" si="1"/>
        <v>13.519239263803682</v>
      </c>
      <c r="P7" s="9"/>
    </row>
    <row r="8" spans="1:133">
      <c r="A8" s="12"/>
      <c r="B8" s="25">
        <v>312.60000000000002</v>
      </c>
      <c r="C8" s="20" t="s">
        <v>12</v>
      </c>
      <c r="D8" s="46">
        <v>0</v>
      </c>
      <c r="E8" s="46">
        <v>3474813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3474813</v>
      </c>
      <c r="O8" s="47">
        <f t="shared" si="1"/>
        <v>85.271484662576682</v>
      </c>
      <c r="P8" s="9"/>
    </row>
    <row r="9" spans="1:133">
      <c r="A9" s="12"/>
      <c r="B9" s="25">
        <v>314.10000000000002</v>
      </c>
      <c r="C9" s="20" t="s">
        <v>13</v>
      </c>
      <c r="D9" s="46">
        <v>3305826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3305826</v>
      </c>
      <c r="O9" s="47">
        <f t="shared" si="1"/>
        <v>81.124564417177908</v>
      </c>
      <c r="P9" s="9"/>
    </row>
    <row r="10" spans="1:133">
      <c r="A10" s="12"/>
      <c r="B10" s="25">
        <v>314.3</v>
      </c>
      <c r="C10" s="20" t="s">
        <v>14</v>
      </c>
      <c r="D10" s="46">
        <v>304620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304620</v>
      </c>
      <c r="O10" s="47">
        <f t="shared" si="1"/>
        <v>7.4753374233128831</v>
      </c>
      <c r="P10" s="9"/>
    </row>
    <row r="11" spans="1:133">
      <c r="A11" s="12"/>
      <c r="B11" s="25">
        <v>314.39999999999998</v>
      </c>
      <c r="C11" s="20" t="s">
        <v>15</v>
      </c>
      <c r="D11" s="46">
        <v>261653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261653</v>
      </c>
      <c r="O11" s="47">
        <f t="shared" si="1"/>
        <v>6.420932515337423</v>
      </c>
      <c r="P11" s="9"/>
    </row>
    <row r="12" spans="1:133">
      <c r="A12" s="12"/>
      <c r="B12" s="25">
        <v>315</v>
      </c>
      <c r="C12" s="20" t="s">
        <v>90</v>
      </c>
      <c r="D12" s="46">
        <v>1131382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1131382</v>
      </c>
      <c r="O12" s="47">
        <f t="shared" si="1"/>
        <v>27.763975460122701</v>
      </c>
      <c r="P12" s="9"/>
    </row>
    <row r="13" spans="1:133">
      <c r="A13" s="12"/>
      <c r="B13" s="25">
        <v>316</v>
      </c>
      <c r="C13" s="20" t="s">
        <v>91</v>
      </c>
      <c r="D13" s="46">
        <v>157103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157103</v>
      </c>
      <c r="O13" s="47">
        <f t="shared" si="1"/>
        <v>3.8552883435582821</v>
      </c>
      <c r="P13" s="9"/>
    </row>
    <row r="14" spans="1:133" ht="15.75">
      <c r="A14" s="29" t="s">
        <v>18</v>
      </c>
      <c r="B14" s="30"/>
      <c r="C14" s="31"/>
      <c r="D14" s="32">
        <f t="shared" ref="D14:M14" si="3">SUM(D15:D24)</f>
        <v>3480185</v>
      </c>
      <c r="E14" s="32">
        <f t="shared" si="3"/>
        <v>3547123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4291101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>SUM(D14:M14)</f>
        <v>11318409</v>
      </c>
      <c r="O14" s="45">
        <f t="shared" si="1"/>
        <v>277.75236809815954</v>
      </c>
      <c r="P14" s="10"/>
    </row>
    <row r="15" spans="1:133">
      <c r="A15" s="12"/>
      <c r="B15" s="25">
        <v>322</v>
      </c>
      <c r="C15" s="20" t="s">
        <v>0</v>
      </c>
      <c r="D15" s="46">
        <v>0</v>
      </c>
      <c r="E15" s="46">
        <v>1588357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1588357</v>
      </c>
      <c r="O15" s="47">
        <f t="shared" si="1"/>
        <v>38.978085889570551</v>
      </c>
      <c r="P15" s="9"/>
    </row>
    <row r="16" spans="1:133">
      <c r="A16" s="12"/>
      <c r="B16" s="25">
        <v>323.10000000000002</v>
      </c>
      <c r="C16" s="20" t="s">
        <v>19</v>
      </c>
      <c r="D16" s="46">
        <v>2774187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ref="N16:N23" si="4">SUM(D16:M16)</f>
        <v>2774187</v>
      </c>
      <c r="O16" s="47">
        <f t="shared" si="1"/>
        <v>68.078208588957054</v>
      </c>
      <c r="P16" s="9"/>
    </row>
    <row r="17" spans="1:16">
      <c r="A17" s="12"/>
      <c r="B17" s="25">
        <v>323.39999999999998</v>
      </c>
      <c r="C17" s="20" t="s">
        <v>20</v>
      </c>
      <c r="D17" s="46">
        <v>146712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146712</v>
      </c>
      <c r="O17" s="47">
        <f t="shared" si="1"/>
        <v>3.6002944785276072</v>
      </c>
      <c r="P17" s="9"/>
    </row>
    <row r="18" spans="1:16">
      <c r="A18" s="12"/>
      <c r="B18" s="25">
        <v>323.7</v>
      </c>
      <c r="C18" s="20" t="s">
        <v>21</v>
      </c>
      <c r="D18" s="46">
        <v>221115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221115</v>
      </c>
      <c r="O18" s="47">
        <f t="shared" si="1"/>
        <v>5.4261349693251537</v>
      </c>
      <c r="P18" s="9"/>
    </row>
    <row r="19" spans="1:16">
      <c r="A19" s="12"/>
      <c r="B19" s="25">
        <v>324.11</v>
      </c>
      <c r="C19" s="20" t="s">
        <v>22</v>
      </c>
      <c r="D19" s="46">
        <v>0</v>
      </c>
      <c r="E19" s="46">
        <v>365101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365101</v>
      </c>
      <c r="O19" s="47">
        <f t="shared" si="1"/>
        <v>8.9595337423312884</v>
      </c>
      <c r="P19" s="9"/>
    </row>
    <row r="20" spans="1:16">
      <c r="A20" s="12"/>
      <c r="B20" s="25">
        <v>324.12</v>
      </c>
      <c r="C20" s="20" t="s">
        <v>23</v>
      </c>
      <c r="D20" s="46">
        <v>0</v>
      </c>
      <c r="E20" s="46">
        <v>435825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435825</v>
      </c>
      <c r="O20" s="47">
        <f t="shared" si="1"/>
        <v>10.695092024539877</v>
      </c>
      <c r="P20" s="9"/>
    </row>
    <row r="21" spans="1:16">
      <c r="A21" s="12"/>
      <c r="B21" s="25">
        <v>324.41000000000003</v>
      </c>
      <c r="C21" s="20" t="s">
        <v>143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3471847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3471847</v>
      </c>
      <c r="O21" s="47">
        <f t="shared" si="1"/>
        <v>85.198699386503066</v>
      </c>
      <c r="P21" s="9"/>
    </row>
    <row r="22" spans="1:16">
      <c r="A22" s="12"/>
      <c r="B22" s="25">
        <v>324.42</v>
      </c>
      <c r="C22" s="20" t="s">
        <v>144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819254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819254</v>
      </c>
      <c r="O22" s="47">
        <f t="shared" si="1"/>
        <v>20.10439263803681</v>
      </c>
      <c r="P22" s="9"/>
    </row>
    <row r="23" spans="1:16">
      <c r="A23" s="12"/>
      <c r="B23" s="25">
        <v>324.61</v>
      </c>
      <c r="C23" s="20" t="s">
        <v>26</v>
      </c>
      <c r="D23" s="46">
        <v>0</v>
      </c>
      <c r="E23" s="46">
        <v>1157840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1157840</v>
      </c>
      <c r="O23" s="47">
        <f t="shared" si="1"/>
        <v>28.413251533742333</v>
      </c>
      <c r="P23" s="9"/>
    </row>
    <row r="24" spans="1:16">
      <c r="A24" s="12"/>
      <c r="B24" s="25">
        <v>329</v>
      </c>
      <c r="C24" s="20" t="s">
        <v>27</v>
      </c>
      <c r="D24" s="46">
        <v>338171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ref="N24:N30" si="5">SUM(D24:M24)</f>
        <v>338171</v>
      </c>
      <c r="O24" s="47">
        <f t="shared" si="1"/>
        <v>8.2986748466257669</v>
      </c>
      <c r="P24" s="9"/>
    </row>
    <row r="25" spans="1:16" ht="15.75">
      <c r="A25" s="29" t="s">
        <v>29</v>
      </c>
      <c r="B25" s="30"/>
      <c r="C25" s="31"/>
      <c r="D25" s="32">
        <f t="shared" ref="D25:M25" si="6">SUM(D26:D40)</f>
        <v>5328252</v>
      </c>
      <c r="E25" s="32">
        <f t="shared" si="6"/>
        <v>0</v>
      </c>
      <c r="F25" s="32">
        <f t="shared" si="6"/>
        <v>0</v>
      </c>
      <c r="G25" s="32">
        <f t="shared" si="6"/>
        <v>375000</v>
      </c>
      <c r="H25" s="32">
        <f t="shared" si="6"/>
        <v>0</v>
      </c>
      <c r="I25" s="32">
        <f t="shared" si="6"/>
        <v>447346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44">
        <f t="shared" si="5"/>
        <v>6150598</v>
      </c>
      <c r="O25" s="45">
        <f t="shared" si="1"/>
        <v>150.93492024539879</v>
      </c>
      <c r="P25" s="10"/>
    </row>
    <row r="26" spans="1:16">
      <c r="A26" s="12"/>
      <c r="B26" s="25">
        <v>331.2</v>
      </c>
      <c r="C26" s="20" t="s">
        <v>28</v>
      </c>
      <c r="D26" s="46">
        <v>781373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781373</v>
      </c>
      <c r="O26" s="47">
        <f t="shared" si="1"/>
        <v>19.174797546012272</v>
      </c>
      <c r="P26" s="9"/>
    </row>
    <row r="27" spans="1:16">
      <c r="A27" s="12"/>
      <c r="B27" s="25">
        <v>331.62</v>
      </c>
      <c r="C27" s="20" t="s">
        <v>130</v>
      </c>
      <c r="D27" s="46">
        <v>84411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84411</v>
      </c>
      <c r="O27" s="47">
        <f t="shared" si="1"/>
        <v>2.0714355828220858</v>
      </c>
      <c r="P27" s="9"/>
    </row>
    <row r="28" spans="1:16">
      <c r="A28" s="12"/>
      <c r="B28" s="25">
        <v>331.7</v>
      </c>
      <c r="C28" s="20" t="s">
        <v>121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400000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400000</v>
      </c>
      <c r="O28" s="47">
        <f t="shared" si="1"/>
        <v>9.8159509202453989</v>
      </c>
      <c r="P28" s="9"/>
    </row>
    <row r="29" spans="1:16">
      <c r="A29" s="12"/>
      <c r="B29" s="25">
        <v>331.9</v>
      </c>
      <c r="C29" s="20" t="s">
        <v>107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44314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44314</v>
      </c>
      <c r="O29" s="47">
        <f t="shared" si="1"/>
        <v>1.0874601226993865</v>
      </c>
      <c r="P29" s="9"/>
    </row>
    <row r="30" spans="1:16">
      <c r="A30" s="12"/>
      <c r="B30" s="25">
        <v>334.2</v>
      </c>
      <c r="C30" s="20" t="s">
        <v>30</v>
      </c>
      <c r="D30" s="46">
        <v>574795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574795</v>
      </c>
      <c r="O30" s="47">
        <f t="shared" si="1"/>
        <v>14.105398773006135</v>
      </c>
      <c r="P30" s="9"/>
    </row>
    <row r="31" spans="1:16">
      <c r="A31" s="12"/>
      <c r="B31" s="25">
        <v>334.62</v>
      </c>
      <c r="C31" s="20" t="s">
        <v>145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3032</v>
      </c>
      <c r="J31" s="46">
        <v>0</v>
      </c>
      <c r="K31" s="46">
        <v>0</v>
      </c>
      <c r="L31" s="46">
        <v>0</v>
      </c>
      <c r="M31" s="46">
        <v>0</v>
      </c>
      <c r="N31" s="46">
        <f t="shared" ref="N31:N38" si="7">SUM(D31:M31)</f>
        <v>3032</v>
      </c>
      <c r="O31" s="47">
        <f t="shared" si="1"/>
        <v>7.4404907975460122E-2</v>
      </c>
      <c r="P31" s="9"/>
    </row>
    <row r="32" spans="1:16">
      <c r="A32" s="12"/>
      <c r="B32" s="25">
        <v>334.9</v>
      </c>
      <c r="C32" s="20" t="s">
        <v>131</v>
      </c>
      <c r="D32" s="46">
        <v>6218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6218</v>
      </c>
      <c r="O32" s="47">
        <f t="shared" si="1"/>
        <v>0.15258895705521472</v>
      </c>
      <c r="P32" s="9"/>
    </row>
    <row r="33" spans="1:16">
      <c r="A33" s="12"/>
      <c r="B33" s="25">
        <v>335.12</v>
      </c>
      <c r="C33" s="20" t="s">
        <v>92</v>
      </c>
      <c r="D33" s="46">
        <v>1116234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1116234</v>
      </c>
      <c r="O33" s="47">
        <f t="shared" si="1"/>
        <v>27.392245398773007</v>
      </c>
      <c r="P33" s="9"/>
    </row>
    <row r="34" spans="1:16">
      <c r="A34" s="12"/>
      <c r="B34" s="25">
        <v>335.14</v>
      </c>
      <c r="C34" s="20" t="s">
        <v>93</v>
      </c>
      <c r="D34" s="46">
        <v>18477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18477</v>
      </c>
      <c r="O34" s="47">
        <f t="shared" si="1"/>
        <v>0.45342331288343557</v>
      </c>
      <c r="P34" s="9"/>
    </row>
    <row r="35" spans="1:16">
      <c r="A35" s="12"/>
      <c r="B35" s="25">
        <v>335.15</v>
      </c>
      <c r="C35" s="20" t="s">
        <v>94</v>
      </c>
      <c r="D35" s="46">
        <v>32988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32988</v>
      </c>
      <c r="O35" s="47">
        <f t="shared" si="1"/>
        <v>0.80952147239263805</v>
      </c>
      <c r="P35" s="9"/>
    </row>
    <row r="36" spans="1:16">
      <c r="A36" s="12"/>
      <c r="B36" s="25">
        <v>335.18</v>
      </c>
      <c r="C36" s="20" t="s">
        <v>95</v>
      </c>
      <c r="D36" s="46">
        <v>2235693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2235693</v>
      </c>
      <c r="O36" s="47">
        <f t="shared" si="1"/>
        <v>54.863631901840492</v>
      </c>
      <c r="P36" s="9"/>
    </row>
    <row r="37" spans="1:16">
      <c r="A37" s="12"/>
      <c r="B37" s="25">
        <v>335.19</v>
      </c>
      <c r="C37" s="20" t="s">
        <v>96</v>
      </c>
      <c r="D37" s="46">
        <v>37070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37070</v>
      </c>
      <c r="O37" s="47">
        <f t="shared" ref="O37:O68" si="8">(N37/O$73)</f>
        <v>0.90969325153374236</v>
      </c>
      <c r="P37" s="9"/>
    </row>
    <row r="38" spans="1:16">
      <c r="A38" s="12"/>
      <c r="B38" s="25">
        <v>335.21</v>
      </c>
      <c r="C38" s="20" t="s">
        <v>36</v>
      </c>
      <c r="D38" s="46">
        <v>24460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24460</v>
      </c>
      <c r="O38" s="47">
        <f t="shared" si="8"/>
        <v>0.60024539877300609</v>
      </c>
      <c r="P38" s="9"/>
    </row>
    <row r="39" spans="1:16">
      <c r="A39" s="12"/>
      <c r="B39" s="25">
        <v>337.3</v>
      </c>
      <c r="C39" s="20" t="s">
        <v>37</v>
      </c>
      <c r="D39" s="46">
        <v>3654</v>
      </c>
      <c r="E39" s="46">
        <v>0</v>
      </c>
      <c r="F39" s="46">
        <v>0</v>
      </c>
      <c r="G39" s="46">
        <v>375000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>SUM(D39:M39)</f>
        <v>378654</v>
      </c>
      <c r="O39" s="47">
        <f t="shared" si="8"/>
        <v>9.2921226993865034</v>
      </c>
      <c r="P39" s="9"/>
    </row>
    <row r="40" spans="1:16">
      <c r="A40" s="12"/>
      <c r="B40" s="25">
        <v>338</v>
      </c>
      <c r="C40" s="20" t="s">
        <v>38</v>
      </c>
      <c r="D40" s="46">
        <v>412879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>SUM(D40:M40)</f>
        <v>412879</v>
      </c>
      <c r="O40" s="47">
        <f t="shared" si="8"/>
        <v>10.132</v>
      </c>
      <c r="P40" s="9"/>
    </row>
    <row r="41" spans="1:16" ht="15.75">
      <c r="A41" s="29" t="s">
        <v>43</v>
      </c>
      <c r="B41" s="30"/>
      <c r="C41" s="31"/>
      <c r="D41" s="32">
        <f t="shared" ref="D41:M41" si="9">SUM(D42:D52)</f>
        <v>2013123</v>
      </c>
      <c r="E41" s="32">
        <f t="shared" si="9"/>
        <v>52888</v>
      </c>
      <c r="F41" s="32">
        <f t="shared" si="9"/>
        <v>0</v>
      </c>
      <c r="G41" s="32">
        <f t="shared" si="9"/>
        <v>0</v>
      </c>
      <c r="H41" s="32">
        <f t="shared" si="9"/>
        <v>0</v>
      </c>
      <c r="I41" s="32">
        <f t="shared" si="9"/>
        <v>18351050</v>
      </c>
      <c r="J41" s="32">
        <f t="shared" si="9"/>
        <v>5190442</v>
      </c>
      <c r="K41" s="32">
        <f t="shared" si="9"/>
        <v>0</v>
      </c>
      <c r="L41" s="32">
        <f t="shared" si="9"/>
        <v>0</v>
      </c>
      <c r="M41" s="32">
        <f t="shared" si="9"/>
        <v>0</v>
      </c>
      <c r="N41" s="32">
        <f>SUM(D41:M41)</f>
        <v>25607503</v>
      </c>
      <c r="O41" s="45">
        <f t="shared" si="8"/>
        <v>628.40498159509207</v>
      </c>
      <c r="P41" s="10"/>
    </row>
    <row r="42" spans="1:16">
      <c r="A42" s="12"/>
      <c r="B42" s="25">
        <v>341.2</v>
      </c>
      <c r="C42" s="20" t="s">
        <v>97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5190442</v>
      </c>
      <c r="K42" s="46">
        <v>0</v>
      </c>
      <c r="L42" s="46">
        <v>0</v>
      </c>
      <c r="M42" s="46">
        <v>0</v>
      </c>
      <c r="N42" s="46">
        <f t="shared" ref="N42:N52" si="10">SUM(D42:M42)</f>
        <v>5190442</v>
      </c>
      <c r="O42" s="47">
        <f t="shared" si="8"/>
        <v>127.37280981595092</v>
      </c>
      <c r="P42" s="9"/>
    </row>
    <row r="43" spans="1:16">
      <c r="A43" s="12"/>
      <c r="B43" s="25">
        <v>342.5</v>
      </c>
      <c r="C43" s="20" t="s">
        <v>48</v>
      </c>
      <c r="D43" s="46">
        <v>275869</v>
      </c>
      <c r="E43" s="46">
        <v>48569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0"/>
        <v>324438</v>
      </c>
      <c r="O43" s="47">
        <f t="shared" si="8"/>
        <v>7.9616687116564417</v>
      </c>
      <c r="P43" s="9"/>
    </row>
    <row r="44" spans="1:16">
      <c r="A44" s="12"/>
      <c r="B44" s="25">
        <v>342.9</v>
      </c>
      <c r="C44" s="20" t="s">
        <v>146</v>
      </c>
      <c r="D44" s="46">
        <v>188553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0"/>
        <v>188553</v>
      </c>
      <c r="O44" s="47">
        <f t="shared" si="8"/>
        <v>4.627067484662577</v>
      </c>
      <c r="P44" s="9"/>
    </row>
    <row r="45" spans="1:16">
      <c r="A45" s="12"/>
      <c r="B45" s="25">
        <v>343.3</v>
      </c>
      <c r="C45" s="20" t="s">
        <v>49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6290205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0"/>
        <v>6290205</v>
      </c>
      <c r="O45" s="47">
        <f t="shared" si="8"/>
        <v>154.36085889570552</v>
      </c>
      <c r="P45" s="9"/>
    </row>
    <row r="46" spans="1:16">
      <c r="A46" s="12"/>
      <c r="B46" s="25">
        <v>343.4</v>
      </c>
      <c r="C46" s="20" t="s">
        <v>50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3263253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0"/>
        <v>3263253</v>
      </c>
      <c r="O46" s="47">
        <f t="shared" si="8"/>
        <v>80.0798282208589</v>
      </c>
      <c r="P46" s="9"/>
    </row>
    <row r="47" spans="1:16">
      <c r="A47" s="12"/>
      <c r="B47" s="25">
        <v>343.5</v>
      </c>
      <c r="C47" s="20" t="s">
        <v>51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6982387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6982387</v>
      </c>
      <c r="O47" s="47">
        <f t="shared" si="8"/>
        <v>171.34692024539876</v>
      </c>
      <c r="P47" s="9"/>
    </row>
    <row r="48" spans="1:16">
      <c r="A48" s="12"/>
      <c r="B48" s="25">
        <v>343.7</v>
      </c>
      <c r="C48" s="20" t="s">
        <v>52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1596720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0"/>
        <v>1596720</v>
      </c>
      <c r="O48" s="47">
        <f t="shared" si="8"/>
        <v>39.183312883435583</v>
      </c>
      <c r="P48" s="9"/>
    </row>
    <row r="49" spans="1:16">
      <c r="A49" s="12"/>
      <c r="B49" s="25">
        <v>343.9</v>
      </c>
      <c r="C49" s="20" t="s">
        <v>53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218485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0"/>
        <v>218485</v>
      </c>
      <c r="O49" s="47">
        <f t="shared" si="8"/>
        <v>5.3615950920245403</v>
      </c>
      <c r="P49" s="9"/>
    </row>
    <row r="50" spans="1:16">
      <c r="A50" s="12"/>
      <c r="B50" s="25">
        <v>347.2</v>
      </c>
      <c r="C50" s="20" t="s">
        <v>54</v>
      </c>
      <c r="D50" s="46">
        <v>276513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0"/>
        <v>276513</v>
      </c>
      <c r="O50" s="47">
        <f t="shared" si="8"/>
        <v>6.7855950920245398</v>
      </c>
      <c r="P50" s="9"/>
    </row>
    <row r="51" spans="1:16">
      <c r="A51" s="12"/>
      <c r="B51" s="25">
        <v>347.3</v>
      </c>
      <c r="C51" s="20" t="s">
        <v>138</v>
      </c>
      <c r="D51" s="46">
        <v>20438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0"/>
        <v>20438</v>
      </c>
      <c r="O51" s="47">
        <f t="shared" si="8"/>
        <v>0.50154601226993867</v>
      </c>
      <c r="P51" s="9"/>
    </row>
    <row r="52" spans="1:16">
      <c r="A52" s="12"/>
      <c r="B52" s="25">
        <v>349</v>
      </c>
      <c r="C52" s="20" t="s">
        <v>1</v>
      </c>
      <c r="D52" s="46">
        <v>1251750</v>
      </c>
      <c r="E52" s="46">
        <v>4319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0"/>
        <v>1256069</v>
      </c>
      <c r="O52" s="47">
        <f t="shared" si="8"/>
        <v>30.823779141104293</v>
      </c>
      <c r="P52" s="9"/>
    </row>
    <row r="53" spans="1:16" ht="15.75">
      <c r="A53" s="29" t="s">
        <v>44</v>
      </c>
      <c r="B53" s="30"/>
      <c r="C53" s="31"/>
      <c r="D53" s="32">
        <f t="shared" ref="D53:M53" si="11">SUM(D54:D58)</f>
        <v>230388</v>
      </c>
      <c r="E53" s="32">
        <f t="shared" si="11"/>
        <v>0</v>
      </c>
      <c r="F53" s="32">
        <f t="shared" si="11"/>
        <v>0</v>
      </c>
      <c r="G53" s="32">
        <f t="shared" si="11"/>
        <v>0</v>
      </c>
      <c r="H53" s="32">
        <f t="shared" si="11"/>
        <v>0</v>
      </c>
      <c r="I53" s="32">
        <f t="shared" si="11"/>
        <v>0</v>
      </c>
      <c r="J53" s="32">
        <f t="shared" si="11"/>
        <v>0</v>
      </c>
      <c r="K53" s="32">
        <f t="shared" si="11"/>
        <v>0</v>
      </c>
      <c r="L53" s="32">
        <f t="shared" si="11"/>
        <v>0</v>
      </c>
      <c r="M53" s="32">
        <f t="shared" si="11"/>
        <v>0</v>
      </c>
      <c r="N53" s="32">
        <f t="shared" ref="N53:N60" si="12">SUM(D53:M53)</f>
        <v>230388</v>
      </c>
      <c r="O53" s="45">
        <f t="shared" si="8"/>
        <v>5.6536932515337419</v>
      </c>
      <c r="P53" s="10"/>
    </row>
    <row r="54" spans="1:16">
      <c r="A54" s="13"/>
      <c r="B54" s="39">
        <v>351.9</v>
      </c>
      <c r="C54" s="21" t="s">
        <v>98</v>
      </c>
      <c r="D54" s="46">
        <v>84212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2"/>
        <v>84212</v>
      </c>
      <c r="O54" s="47">
        <f t="shared" si="8"/>
        <v>2.0665521472392636</v>
      </c>
      <c r="P54" s="9"/>
    </row>
    <row r="55" spans="1:16">
      <c r="A55" s="13"/>
      <c r="B55" s="39">
        <v>354</v>
      </c>
      <c r="C55" s="21" t="s">
        <v>58</v>
      </c>
      <c r="D55" s="46">
        <v>91532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2"/>
        <v>91532</v>
      </c>
      <c r="O55" s="47">
        <f t="shared" si="8"/>
        <v>2.2461840490797544</v>
      </c>
      <c r="P55" s="9"/>
    </row>
    <row r="56" spans="1:16">
      <c r="A56" s="13"/>
      <c r="B56" s="39">
        <v>355</v>
      </c>
      <c r="C56" s="21" t="s">
        <v>59</v>
      </c>
      <c r="D56" s="46">
        <v>18040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2"/>
        <v>18040</v>
      </c>
      <c r="O56" s="47">
        <f t="shared" si="8"/>
        <v>0.4426993865030675</v>
      </c>
      <c r="P56" s="9"/>
    </row>
    <row r="57" spans="1:16">
      <c r="A57" s="13"/>
      <c r="B57" s="39">
        <v>356</v>
      </c>
      <c r="C57" s="21" t="s">
        <v>60</v>
      </c>
      <c r="D57" s="46">
        <v>8459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2"/>
        <v>8459</v>
      </c>
      <c r="O57" s="47">
        <f t="shared" si="8"/>
        <v>0.20758282208588957</v>
      </c>
      <c r="P57" s="9"/>
    </row>
    <row r="58" spans="1:16">
      <c r="A58" s="13"/>
      <c r="B58" s="39">
        <v>358.2</v>
      </c>
      <c r="C58" s="21" t="s">
        <v>99</v>
      </c>
      <c r="D58" s="46">
        <v>28145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2"/>
        <v>28145</v>
      </c>
      <c r="O58" s="47">
        <f t="shared" si="8"/>
        <v>0.69067484662576684</v>
      </c>
      <c r="P58" s="9"/>
    </row>
    <row r="59" spans="1:16" ht="15.75">
      <c r="A59" s="29" t="s">
        <v>4</v>
      </c>
      <c r="B59" s="30"/>
      <c r="C59" s="31"/>
      <c r="D59" s="32">
        <f t="shared" ref="D59:M59" si="13">SUM(D60:D67)</f>
        <v>1775042</v>
      </c>
      <c r="E59" s="32">
        <f t="shared" si="13"/>
        <v>304790</v>
      </c>
      <c r="F59" s="32">
        <f t="shared" si="13"/>
        <v>10923</v>
      </c>
      <c r="G59" s="32">
        <f t="shared" si="13"/>
        <v>457661</v>
      </c>
      <c r="H59" s="32">
        <f t="shared" si="13"/>
        <v>0</v>
      </c>
      <c r="I59" s="32">
        <f t="shared" si="13"/>
        <v>1813340</v>
      </c>
      <c r="J59" s="32">
        <f t="shared" si="13"/>
        <v>54846</v>
      </c>
      <c r="K59" s="32">
        <f t="shared" si="13"/>
        <v>6748517</v>
      </c>
      <c r="L59" s="32">
        <f t="shared" si="13"/>
        <v>0</v>
      </c>
      <c r="M59" s="32">
        <f t="shared" si="13"/>
        <v>0</v>
      </c>
      <c r="N59" s="32">
        <f t="shared" si="12"/>
        <v>11165119</v>
      </c>
      <c r="O59" s="45">
        <f t="shared" si="8"/>
        <v>273.99065030674848</v>
      </c>
      <c r="P59" s="10"/>
    </row>
    <row r="60" spans="1:16">
      <c r="A60" s="12"/>
      <c r="B60" s="25">
        <v>361.1</v>
      </c>
      <c r="C60" s="20" t="s">
        <v>63</v>
      </c>
      <c r="D60" s="46">
        <v>278860</v>
      </c>
      <c r="E60" s="46">
        <v>116960</v>
      </c>
      <c r="F60" s="46">
        <v>10328</v>
      </c>
      <c r="G60" s="46">
        <v>392075</v>
      </c>
      <c r="H60" s="46">
        <v>0</v>
      </c>
      <c r="I60" s="46">
        <v>837518</v>
      </c>
      <c r="J60" s="46">
        <v>19115</v>
      </c>
      <c r="K60" s="46">
        <v>0</v>
      </c>
      <c r="L60" s="46">
        <v>0</v>
      </c>
      <c r="M60" s="46">
        <v>0</v>
      </c>
      <c r="N60" s="46">
        <f t="shared" si="12"/>
        <v>1654856</v>
      </c>
      <c r="O60" s="47">
        <f t="shared" si="8"/>
        <v>40.609963190184047</v>
      </c>
      <c r="P60" s="9"/>
    </row>
    <row r="61" spans="1:16">
      <c r="A61" s="12"/>
      <c r="B61" s="25">
        <v>361.3</v>
      </c>
      <c r="C61" s="20" t="s">
        <v>64</v>
      </c>
      <c r="D61" s="46">
        <v>138357</v>
      </c>
      <c r="E61" s="46">
        <v>62601</v>
      </c>
      <c r="F61" s="46">
        <v>595</v>
      </c>
      <c r="G61" s="46">
        <v>65586</v>
      </c>
      <c r="H61" s="46">
        <v>0</v>
      </c>
      <c r="I61" s="46">
        <v>456935</v>
      </c>
      <c r="J61" s="46">
        <v>4764</v>
      </c>
      <c r="K61" s="46">
        <v>3105362</v>
      </c>
      <c r="L61" s="46">
        <v>0</v>
      </c>
      <c r="M61" s="46">
        <v>0</v>
      </c>
      <c r="N61" s="46">
        <f t="shared" ref="N61:N67" si="14">SUM(D61:M61)</f>
        <v>3834200</v>
      </c>
      <c r="O61" s="47">
        <f t="shared" si="8"/>
        <v>94.090797546012269</v>
      </c>
      <c r="P61" s="9"/>
    </row>
    <row r="62" spans="1:16">
      <c r="A62" s="12"/>
      <c r="B62" s="25">
        <v>362</v>
      </c>
      <c r="C62" s="20" t="s">
        <v>65</v>
      </c>
      <c r="D62" s="46">
        <v>611820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f t="shared" si="14"/>
        <v>611820</v>
      </c>
      <c r="O62" s="47">
        <f t="shared" si="8"/>
        <v>15.01398773006135</v>
      </c>
      <c r="P62" s="9"/>
    </row>
    <row r="63" spans="1:16">
      <c r="A63" s="12"/>
      <c r="B63" s="25">
        <v>364</v>
      </c>
      <c r="C63" s="20" t="s">
        <v>100</v>
      </c>
      <c r="D63" s="46">
        <v>198447</v>
      </c>
      <c r="E63" s="46">
        <v>121445</v>
      </c>
      <c r="F63" s="46">
        <v>0</v>
      </c>
      <c r="G63" s="46">
        <v>0</v>
      </c>
      <c r="H63" s="46">
        <v>0</v>
      </c>
      <c r="I63" s="46">
        <v>146440</v>
      </c>
      <c r="J63" s="46">
        <v>0</v>
      </c>
      <c r="K63" s="46">
        <v>0</v>
      </c>
      <c r="L63" s="46">
        <v>0</v>
      </c>
      <c r="M63" s="46">
        <v>0</v>
      </c>
      <c r="N63" s="46">
        <f t="shared" si="14"/>
        <v>466332</v>
      </c>
      <c r="O63" s="47">
        <f t="shared" si="8"/>
        <v>11.443730061349694</v>
      </c>
      <c r="P63" s="9"/>
    </row>
    <row r="64" spans="1:16">
      <c r="A64" s="12"/>
      <c r="B64" s="25">
        <v>365</v>
      </c>
      <c r="C64" s="20" t="s">
        <v>101</v>
      </c>
      <c r="D64" s="46">
        <v>4742</v>
      </c>
      <c r="E64" s="46">
        <v>68</v>
      </c>
      <c r="F64" s="46">
        <v>0</v>
      </c>
      <c r="G64" s="46">
        <v>0</v>
      </c>
      <c r="H64" s="46">
        <v>0</v>
      </c>
      <c r="I64" s="46">
        <v>3827</v>
      </c>
      <c r="J64" s="46">
        <v>0</v>
      </c>
      <c r="K64" s="46">
        <v>0</v>
      </c>
      <c r="L64" s="46">
        <v>0</v>
      </c>
      <c r="M64" s="46">
        <v>0</v>
      </c>
      <c r="N64" s="46">
        <f t="shared" si="14"/>
        <v>8637</v>
      </c>
      <c r="O64" s="47">
        <f t="shared" si="8"/>
        <v>0.21195092024539877</v>
      </c>
      <c r="P64" s="9"/>
    </row>
    <row r="65" spans="1:119">
      <c r="A65" s="12"/>
      <c r="B65" s="25">
        <v>366</v>
      </c>
      <c r="C65" s="20" t="s">
        <v>68</v>
      </c>
      <c r="D65" s="46">
        <v>69508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f t="shared" si="14"/>
        <v>69508</v>
      </c>
      <c r="O65" s="47">
        <f t="shared" si="8"/>
        <v>1.7057177914110428</v>
      </c>
      <c r="P65" s="9"/>
    </row>
    <row r="66" spans="1:119">
      <c r="A66" s="12"/>
      <c r="B66" s="25">
        <v>368</v>
      </c>
      <c r="C66" s="20" t="s">
        <v>69</v>
      </c>
      <c r="D66" s="46">
        <v>0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3643155</v>
      </c>
      <c r="L66" s="46">
        <v>0</v>
      </c>
      <c r="M66" s="46">
        <v>0</v>
      </c>
      <c r="N66" s="46">
        <f t="shared" si="14"/>
        <v>3643155</v>
      </c>
      <c r="O66" s="47">
        <f t="shared" si="8"/>
        <v>89.402576687116564</v>
      </c>
      <c r="P66" s="9"/>
    </row>
    <row r="67" spans="1:119">
      <c r="A67" s="12"/>
      <c r="B67" s="25">
        <v>369.9</v>
      </c>
      <c r="C67" s="20" t="s">
        <v>70</v>
      </c>
      <c r="D67" s="46">
        <v>473308</v>
      </c>
      <c r="E67" s="46">
        <v>3716</v>
      </c>
      <c r="F67" s="46">
        <v>0</v>
      </c>
      <c r="G67" s="46">
        <v>0</v>
      </c>
      <c r="H67" s="46">
        <v>0</v>
      </c>
      <c r="I67" s="46">
        <v>368620</v>
      </c>
      <c r="J67" s="46">
        <v>30967</v>
      </c>
      <c r="K67" s="46">
        <v>0</v>
      </c>
      <c r="L67" s="46">
        <v>0</v>
      </c>
      <c r="M67" s="46">
        <v>0</v>
      </c>
      <c r="N67" s="46">
        <f t="shared" si="14"/>
        <v>876611</v>
      </c>
      <c r="O67" s="47">
        <f t="shared" si="8"/>
        <v>21.511926380368099</v>
      </c>
      <c r="P67" s="9"/>
    </row>
    <row r="68" spans="1:119" ht="15.75">
      <c r="A68" s="29" t="s">
        <v>45</v>
      </c>
      <c r="B68" s="30"/>
      <c r="C68" s="31"/>
      <c r="D68" s="32">
        <f t="shared" ref="D68:M68" si="15">SUM(D69:D70)</f>
        <v>2103315</v>
      </c>
      <c r="E68" s="32">
        <f t="shared" si="15"/>
        <v>919034</v>
      </c>
      <c r="F68" s="32">
        <f t="shared" si="15"/>
        <v>2833332</v>
      </c>
      <c r="G68" s="32">
        <f t="shared" si="15"/>
        <v>0</v>
      </c>
      <c r="H68" s="32">
        <f t="shared" si="15"/>
        <v>0</v>
      </c>
      <c r="I68" s="32">
        <f t="shared" si="15"/>
        <v>1603231</v>
      </c>
      <c r="J68" s="32">
        <f t="shared" si="15"/>
        <v>0</v>
      </c>
      <c r="K68" s="32">
        <f t="shared" si="15"/>
        <v>0</v>
      </c>
      <c r="L68" s="32">
        <f t="shared" si="15"/>
        <v>0</v>
      </c>
      <c r="M68" s="32">
        <f t="shared" si="15"/>
        <v>0</v>
      </c>
      <c r="N68" s="32">
        <f>SUM(D68:M68)</f>
        <v>7458912</v>
      </c>
      <c r="O68" s="45">
        <f t="shared" si="8"/>
        <v>183.04078527607362</v>
      </c>
      <c r="P68" s="9"/>
    </row>
    <row r="69" spans="1:119">
      <c r="A69" s="12"/>
      <c r="B69" s="25">
        <v>381</v>
      </c>
      <c r="C69" s="20" t="s">
        <v>71</v>
      </c>
      <c r="D69" s="46">
        <v>2103315</v>
      </c>
      <c r="E69" s="46">
        <v>0</v>
      </c>
      <c r="F69" s="46">
        <v>2833332</v>
      </c>
      <c r="G69" s="46">
        <v>0</v>
      </c>
      <c r="H69" s="46">
        <v>0</v>
      </c>
      <c r="I69" s="46">
        <v>1603231</v>
      </c>
      <c r="J69" s="46">
        <v>0</v>
      </c>
      <c r="K69" s="46">
        <v>0</v>
      </c>
      <c r="L69" s="46">
        <v>0</v>
      </c>
      <c r="M69" s="46">
        <v>0</v>
      </c>
      <c r="N69" s="46">
        <f>SUM(D69:M69)</f>
        <v>6539878</v>
      </c>
      <c r="O69" s="47">
        <f>(N69/O$73)</f>
        <v>160.48780368098159</v>
      </c>
      <c r="P69" s="9"/>
    </row>
    <row r="70" spans="1:119" ht="15.75" thickBot="1">
      <c r="A70" s="12"/>
      <c r="B70" s="25">
        <v>383</v>
      </c>
      <c r="C70" s="20" t="s">
        <v>114</v>
      </c>
      <c r="D70" s="46">
        <v>0</v>
      </c>
      <c r="E70" s="46">
        <v>919034</v>
      </c>
      <c r="F70" s="46">
        <v>0</v>
      </c>
      <c r="G70" s="46">
        <v>0</v>
      </c>
      <c r="H70" s="46">
        <v>0</v>
      </c>
      <c r="I70" s="46">
        <v>0</v>
      </c>
      <c r="J70" s="46">
        <v>0</v>
      </c>
      <c r="K70" s="46">
        <v>0</v>
      </c>
      <c r="L70" s="46">
        <v>0</v>
      </c>
      <c r="M70" s="46">
        <v>0</v>
      </c>
      <c r="N70" s="46">
        <f>SUM(D70:M70)</f>
        <v>919034</v>
      </c>
      <c r="O70" s="47">
        <f>(N70/O$73)</f>
        <v>22.552981595092024</v>
      </c>
      <c r="P70" s="9"/>
    </row>
    <row r="71" spans="1:119" ht="16.5" thickBot="1">
      <c r="A71" s="14" t="s">
        <v>56</v>
      </c>
      <c r="B71" s="23"/>
      <c r="C71" s="22"/>
      <c r="D71" s="15">
        <f t="shared" ref="D71:M71" si="16">SUM(D5,D14,D25,D41,D53,D59,D68)</f>
        <v>32092197</v>
      </c>
      <c r="E71" s="15">
        <f t="shared" si="16"/>
        <v>8595244</v>
      </c>
      <c r="F71" s="15">
        <f t="shared" si="16"/>
        <v>2844255</v>
      </c>
      <c r="G71" s="15">
        <f t="shared" si="16"/>
        <v>832661</v>
      </c>
      <c r="H71" s="15">
        <f t="shared" si="16"/>
        <v>0</v>
      </c>
      <c r="I71" s="15">
        <f t="shared" si="16"/>
        <v>26506068</v>
      </c>
      <c r="J71" s="15">
        <f t="shared" si="16"/>
        <v>5245288</v>
      </c>
      <c r="K71" s="15">
        <f t="shared" si="16"/>
        <v>6748517</v>
      </c>
      <c r="L71" s="15">
        <f t="shared" si="16"/>
        <v>0</v>
      </c>
      <c r="M71" s="15">
        <f t="shared" si="16"/>
        <v>0</v>
      </c>
      <c r="N71" s="15">
        <f>SUM(D71:M71)</f>
        <v>82864230</v>
      </c>
      <c r="O71" s="38">
        <f>(N71/O$73)</f>
        <v>2033.4780368098159</v>
      </c>
      <c r="P71" s="6"/>
      <c r="Q71" s="2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5"/>
      <c r="BW71" s="5"/>
      <c r="BX71" s="5"/>
      <c r="BY71" s="5"/>
      <c r="BZ71" s="5"/>
      <c r="CA71" s="5"/>
      <c r="CB71" s="5"/>
      <c r="CC71" s="5"/>
      <c r="CD71" s="5"/>
      <c r="CE71" s="5"/>
      <c r="CF71" s="5"/>
      <c r="CG71" s="5"/>
      <c r="CH71" s="5"/>
      <c r="CI71" s="5"/>
      <c r="CJ71" s="5"/>
      <c r="CK71" s="5"/>
      <c r="CL71" s="5"/>
      <c r="CM71" s="5"/>
      <c r="CN71" s="5"/>
      <c r="CO71" s="5"/>
      <c r="CP71" s="5"/>
      <c r="CQ71" s="5"/>
      <c r="CR71" s="5"/>
      <c r="CS71" s="5"/>
      <c r="CT71" s="5"/>
      <c r="CU71" s="5"/>
      <c r="CV71" s="5"/>
      <c r="CW71" s="5"/>
      <c r="CX71" s="5"/>
      <c r="CY71" s="5"/>
      <c r="CZ71" s="5"/>
      <c r="DA71" s="5"/>
      <c r="DB71" s="5"/>
      <c r="DC71" s="5"/>
      <c r="DD71" s="5"/>
      <c r="DE71" s="5"/>
      <c r="DF71" s="5"/>
      <c r="DG71" s="5"/>
      <c r="DH71" s="5"/>
      <c r="DI71" s="5"/>
      <c r="DJ71" s="5"/>
      <c r="DK71" s="5"/>
      <c r="DL71" s="5"/>
      <c r="DM71" s="5"/>
      <c r="DN71" s="5"/>
      <c r="DO71" s="5"/>
    </row>
    <row r="72" spans="1:119">
      <c r="A72" s="16"/>
      <c r="B72" s="18"/>
      <c r="C72" s="18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9"/>
    </row>
    <row r="73" spans="1:119">
      <c r="A73" s="40"/>
      <c r="B73" s="41"/>
      <c r="C73" s="41"/>
      <c r="D73" s="42"/>
      <c r="E73" s="42"/>
      <c r="F73" s="42"/>
      <c r="G73" s="42"/>
      <c r="H73" s="42"/>
      <c r="I73" s="42"/>
      <c r="J73" s="42"/>
      <c r="K73" s="42"/>
      <c r="L73" s="118" t="s">
        <v>147</v>
      </c>
      <c r="M73" s="118"/>
      <c r="N73" s="118"/>
      <c r="O73" s="43">
        <v>40750</v>
      </c>
    </row>
    <row r="74" spans="1:119">
      <c r="A74" s="119"/>
      <c r="B74" s="96"/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97"/>
    </row>
    <row r="75" spans="1:119" ht="15.75" customHeight="1" thickBot="1">
      <c r="A75" s="120" t="s">
        <v>82</v>
      </c>
      <c r="B75" s="99"/>
      <c r="C75" s="99"/>
      <c r="D75" s="99"/>
      <c r="E75" s="99"/>
      <c r="F75" s="99"/>
      <c r="G75" s="99"/>
      <c r="H75" s="99"/>
      <c r="I75" s="99"/>
      <c r="J75" s="99"/>
      <c r="K75" s="99"/>
      <c r="L75" s="99"/>
      <c r="M75" s="99"/>
      <c r="N75" s="99"/>
      <c r="O75" s="100"/>
    </row>
  </sheetData>
  <mergeCells count="10">
    <mergeCell ref="L73:N73"/>
    <mergeCell ref="A74:O74"/>
    <mergeCell ref="A75:O7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7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79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135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72</v>
      </c>
      <c r="B3" s="108"/>
      <c r="C3" s="109"/>
      <c r="D3" s="128" t="s">
        <v>39</v>
      </c>
      <c r="E3" s="129"/>
      <c r="F3" s="129"/>
      <c r="G3" s="129"/>
      <c r="H3" s="130"/>
      <c r="I3" s="128" t="s">
        <v>40</v>
      </c>
      <c r="J3" s="130"/>
      <c r="K3" s="128" t="s">
        <v>42</v>
      </c>
      <c r="L3" s="130"/>
      <c r="M3" s="36"/>
      <c r="N3" s="37"/>
      <c r="O3" s="131" t="s">
        <v>77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73</v>
      </c>
      <c r="F4" s="34" t="s">
        <v>74</v>
      </c>
      <c r="G4" s="34" t="s">
        <v>75</v>
      </c>
      <c r="H4" s="34" t="s">
        <v>6</v>
      </c>
      <c r="I4" s="34" t="s">
        <v>7</v>
      </c>
      <c r="J4" s="35" t="s">
        <v>76</v>
      </c>
      <c r="K4" s="35" t="s">
        <v>8</v>
      </c>
      <c r="L4" s="35" t="s">
        <v>9</v>
      </c>
      <c r="M4" s="35" t="s">
        <v>10</v>
      </c>
      <c r="N4" s="35" t="s">
        <v>41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15567753</v>
      </c>
      <c r="E5" s="27">
        <f t="shared" si="0"/>
        <v>3645952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19213705</v>
      </c>
      <c r="O5" s="33">
        <f t="shared" ref="O5:O36" si="1">(N5/O$70)</f>
        <v>493.84940626124506</v>
      </c>
      <c r="P5" s="6"/>
    </row>
    <row r="6" spans="1:133">
      <c r="A6" s="12"/>
      <c r="B6" s="25">
        <v>311</v>
      </c>
      <c r="C6" s="20" t="s">
        <v>3</v>
      </c>
      <c r="D6" s="46">
        <v>10300529</v>
      </c>
      <c r="E6" s="46">
        <v>248245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10548774</v>
      </c>
      <c r="O6" s="47">
        <f t="shared" si="1"/>
        <v>271.13488922017171</v>
      </c>
      <c r="P6" s="9"/>
    </row>
    <row r="7" spans="1:133">
      <c r="A7" s="12"/>
      <c r="B7" s="25">
        <v>312.10000000000002</v>
      </c>
      <c r="C7" s="20" t="s">
        <v>11</v>
      </c>
      <c r="D7" s="46">
        <v>548144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548144</v>
      </c>
      <c r="O7" s="47">
        <f t="shared" si="1"/>
        <v>14.088932298360151</v>
      </c>
      <c r="P7" s="9"/>
    </row>
    <row r="8" spans="1:133">
      <c r="A8" s="12"/>
      <c r="B8" s="25">
        <v>312.60000000000002</v>
      </c>
      <c r="C8" s="20" t="s">
        <v>12</v>
      </c>
      <c r="D8" s="46">
        <v>0</v>
      </c>
      <c r="E8" s="46">
        <v>3397707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3397707</v>
      </c>
      <c r="O8" s="47">
        <f t="shared" si="1"/>
        <v>87.331182850974145</v>
      </c>
      <c r="P8" s="9"/>
    </row>
    <row r="9" spans="1:133">
      <c r="A9" s="12"/>
      <c r="B9" s="25">
        <v>314.10000000000002</v>
      </c>
      <c r="C9" s="20" t="s">
        <v>13</v>
      </c>
      <c r="D9" s="46">
        <v>2917876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2917876</v>
      </c>
      <c r="O9" s="47">
        <f t="shared" si="1"/>
        <v>74.998097979746049</v>
      </c>
      <c r="P9" s="9"/>
    </row>
    <row r="10" spans="1:133">
      <c r="A10" s="12"/>
      <c r="B10" s="25">
        <v>314.3</v>
      </c>
      <c r="C10" s="20" t="s">
        <v>14</v>
      </c>
      <c r="D10" s="46">
        <v>293610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293610</v>
      </c>
      <c r="O10" s="47">
        <f t="shared" si="1"/>
        <v>7.5466509021744717</v>
      </c>
      <c r="P10" s="9"/>
    </row>
    <row r="11" spans="1:133">
      <c r="A11" s="12"/>
      <c r="B11" s="25">
        <v>314.39999999999998</v>
      </c>
      <c r="C11" s="20" t="s">
        <v>15</v>
      </c>
      <c r="D11" s="46">
        <v>234920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234920</v>
      </c>
      <c r="O11" s="47">
        <f t="shared" si="1"/>
        <v>6.0381432169845271</v>
      </c>
      <c r="P11" s="9"/>
    </row>
    <row r="12" spans="1:133">
      <c r="A12" s="12"/>
      <c r="B12" s="25">
        <v>315</v>
      </c>
      <c r="C12" s="20" t="s">
        <v>90</v>
      </c>
      <c r="D12" s="46">
        <v>1112440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1112440</v>
      </c>
      <c r="O12" s="47">
        <f t="shared" si="1"/>
        <v>28.593019071608492</v>
      </c>
      <c r="P12" s="9"/>
    </row>
    <row r="13" spans="1:133">
      <c r="A13" s="12"/>
      <c r="B13" s="25">
        <v>316</v>
      </c>
      <c r="C13" s="20" t="s">
        <v>91</v>
      </c>
      <c r="D13" s="46">
        <v>160234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160234</v>
      </c>
      <c r="O13" s="47">
        <f t="shared" si="1"/>
        <v>4.118490721225518</v>
      </c>
      <c r="P13" s="9"/>
    </row>
    <row r="14" spans="1:133" ht="15.75">
      <c r="A14" s="29" t="s">
        <v>18</v>
      </c>
      <c r="B14" s="30"/>
      <c r="C14" s="31"/>
      <c r="D14" s="32">
        <f t="shared" ref="D14:M14" si="3">SUM(D15:D23)</f>
        <v>3178838</v>
      </c>
      <c r="E14" s="32">
        <f t="shared" si="3"/>
        <v>3718585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3652219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>SUM(D14:M14)</f>
        <v>10549642</v>
      </c>
      <c r="O14" s="45">
        <f t="shared" si="1"/>
        <v>271.15719940369092</v>
      </c>
      <c r="P14" s="10"/>
    </row>
    <row r="15" spans="1:133">
      <c r="A15" s="12"/>
      <c r="B15" s="25">
        <v>322</v>
      </c>
      <c r="C15" s="20" t="s">
        <v>0</v>
      </c>
      <c r="D15" s="46">
        <v>0</v>
      </c>
      <c r="E15" s="46">
        <v>1887177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1887177</v>
      </c>
      <c r="O15" s="47">
        <f t="shared" si="1"/>
        <v>48.506065902431502</v>
      </c>
      <c r="P15" s="9"/>
    </row>
    <row r="16" spans="1:133">
      <c r="A16" s="12"/>
      <c r="B16" s="25">
        <v>323.10000000000002</v>
      </c>
      <c r="C16" s="20" t="s">
        <v>19</v>
      </c>
      <c r="D16" s="46">
        <v>2492465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ref="N16:N22" si="4">SUM(D16:M16)</f>
        <v>2492465</v>
      </c>
      <c r="O16" s="47">
        <f t="shared" si="1"/>
        <v>64.063769084459977</v>
      </c>
      <c r="P16" s="9"/>
    </row>
    <row r="17" spans="1:16">
      <c r="A17" s="12"/>
      <c r="B17" s="25">
        <v>323.39999999999998</v>
      </c>
      <c r="C17" s="20" t="s">
        <v>20</v>
      </c>
      <c r="D17" s="46">
        <v>137223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137223</v>
      </c>
      <c r="O17" s="47">
        <f t="shared" si="1"/>
        <v>3.5270395311777105</v>
      </c>
      <c r="P17" s="9"/>
    </row>
    <row r="18" spans="1:16">
      <c r="A18" s="12"/>
      <c r="B18" s="25">
        <v>323.7</v>
      </c>
      <c r="C18" s="20" t="s">
        <v>21</v>
      </c>
      <c r="D18" s="46">
        <v>187600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187600</v>
      </c>
      <c r="O18" s="47">
        <f t="shared" si="1"/>
        <v>4.821878373515653</v>
      </c>
      <c r="P18" s="9"/>
    </row>
    <row r="19" spans="1:16">
      <c r="A19" s="12"/>
      <c r="B19" s="25">
        <v>324.11</v>
      </c>
      <c r="C19" s="20" t="s">
        <v>22</v>
      </c>
      <c r="D19" s="46">
        <v>0</v>
      </c>
      <c r="E19" s="46">
        <v>433639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433639</v>
      </c>
      <c r="O19" s="47">
        <f t="shared" si="1"/>
        <v>11.14581298514368</v>
      </c>
      <c r="P19" s="9"/>
    </row>
    <row r="20" spans="1:16">
      <c r="A20" s="12"/>
      <c r="B20" s="25">
        <v>324.12</v>
      </c>
      <c r="C20" s="20" t="s">
        <v>23</v>
      </c>
      <c r="D20" s="46">
        <v>0</v>
      </c>
      <c r="E20" s="46">
        <v>256223</v>
      </c>
      <c r="F20" s="46">
        <v>0</v>
      </c>
      <c r="G20" s="46">
        <v>0</v>
      </c>
      <c r="H20" s="46">
        <v>0</v>
      </c>
      <c r="I20" s="46">
        <v>330555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586778</v>
      </c>
      <c r="O20" s="47">
        <f t="shared" si="1"/>
        <v>15.08194108877808</v>
      </c>
      <c r="P20" s="9"/>
    </row>
    <row r="21" spans="1:16">
      <c r="A21" s="12"/>
      <c r="B21" s="25">
        <v>324.22000000000003</v>
      </c>
      <c r="C21" s="20" t="s">
        <v>25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3321664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3321664</v>
      </c>
      <c r="O21" s="47">
        <f t="shared" si="1"/>
        <v>85.376651416233997</v>
      </c>
      <c r="P21" s="9"/>
    </row>
    <row r="22" spans="1:16">
      <c r="A22" s="12"/>
      <c r="B22" s="25">
        <v>324.61</v>
      </c>
      <c r="C22" s="20" t="s">
        <v>26</v>
      </c>
      <c r="D22" s="46">
        <v>0</v>
      </c>
      <c r="E22" s="46">
        <v>1047736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1047736</v>
      </c>
      <c r="O22" s="47">
        <f t="shared" si="1"/>
        <v>26.929933686320876</v>
      </c>
      <c r="P22" s="9"/>
    </row>
    <row r="23" spans="1:16">
      <c r="A23" s="12"/>
      <c r="B23" s="25">
        <v>329</v>
      </c>
      <c r="C23" s="20" t="s">
        <v>27</v>
      </c>
      <c r="D23" s="46">
        <v>361550</v>
      </c>
      <c r="E23" s="46">
        <v>93810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ref="N23:N28" si="5">SUM(D23:M23)</f>
        <v>455360</v>
      </c>
      <c r="O23" s="47">
        <f t="shared" si="1"/>
        <v>11.704107335629466</v>
      </c>
      <c r="P23" s="9"/>
    </row>
    <row r="24" spans="1:16" ht="15.75">
      <c r="A24" s="29" t="s">
        <v>29</v>
      </c>
      <c r="B24" s="30"/>
      <c r="C24" s="31"/>
      <c r="D24" s="32">
        <f t="shared" ref="D24:M24" si="6">SUM(D25:D38)</f>
        <v>4592801</v>
      </c>
      <c r="E24" s="32">
        <f t="shared" si="6"/>
        <v>0</v>
      </c>
      <c r="F24" s="32">
        <f t="shared" si="6"/>
        <v>0</v>
      </c>
      <c r="G24" s="32">
        <f t="shared" si="6"/>
        <v>908000</v>
      </c>
      <c r="H24" s="32">
        <f t="shared" si="6"/>
        <v>0</v>
      </c>
      <c r="I24" s="32">
        <f t="shared" si="6"/>
        <v>882698</v>
      </c>
      <c r="J24" s="32">
        <f t="shared" si="6"/>
        <v>4645503</v>
      </c>
      <c r="K24" s="32">
        <f t="shared" si="6"/>
        <v>0</v>
      </c>
      <c r="L24" s="32">
        <f t="shared" si="6"/>
        <v>0</v>
      </c>
      <c r="M24" s="32">
        <f t="shared" si="6"/>
        <v>0</v>
      </c>
      <c r="N24" s="44">
        <f t="shared" si="5"/>
        <v>11029002</v>
      </c>
      <c r="O24" s="45">
        <f t="shared" si="1"/>
        <v>283.47817817303246</v>
      </c>
      <c r="P24" s="10"/>
    </row>
    <row r="25" spans="1:16">
      <c r="A25" s="12"/>
      <c r="B25" s="25">
        <v>331.2</v>
      </c>
      <c r="C25" s="20" t="s">
        <v>28</v>
      </c>
      <c r="D25" s="46">
        <v>388450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388450</v>
      </c>
      <c r="O25" s="47">
        <f t="shared" si="1"/>
        <v>9.9843211843931527</v>
      </c>
      <c r="P25" s="9"/>
    </row>
    <row r="26" spans="1:16">
      <c r="A26" s="12"/>
      <c r="B26" s="25">
        <v>331.7</v>
      </c>
      <c r="C26" s="20" t="s">
        <v>121</v>
      </c>
      <c r="D26" s="46">
        <v>0</v>
      </c>
      <c r="E26" s="46">
        <v>0</v>
      </c>
      <c r="F26" s="46">
        <v>0</v>
      </c>
      <c r="G26" s="46">
        <v>8000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8000</v>
      </c>
      <c r="O26" s="47">
        <f t="shared" si="1"/>
        <v>0.20562381123734128</v>
      </c>
      <c r="P26" s="9"/>
    </row>
    <row r="27" spans="1:16">
      <c r="A27" s="12"/>
      <c r="B27" s="25">
        <v>334.1</v>
      </c>
      <c r="C27" s="20" t="s">
        <v>86</v>
      </c>
      <c r="D27" s="46">
        <v>0</v>
      </c>
      <c r="E27" s="46">
        <v>0</v>
      </c>
      <c r="F27" s="46">
        <v>0</v>
      </c>
      <c r="G27" s="46">
        <v>500000</v>
      </c>
      <c r="H27" s="46">
        <v>0</v>
      </c>
      <c r="I27" s="46">
        <v>33388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533388</v>
      </c>
      <c r="O27" s="47">
        <f t="shared" si="1"/>
        <v>13.709659178532874</v>
      </c>
      <c r="P27" s="9"/>
    </row>
    <row r="28" spans="1:16">
      <c r="A28" s="12"/>
      <c r="B28" s="25">
        <v>334.2</v>
      </c>
      <c r="C28" s="20" t="s">
        <v>30</v>
      </c>
      <c r="D28" s="46">
        <v>515509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515509</v>
      </c>
      <c r="O28" s="47">
        <f t="shared" si="1"/>
        <v>13.250115663393821</v>
      </c>
      <c r="P28" s="9"/>
    </row>
    <row r="29" spans="1:16">
      <c r="A29" s="12"/>
      <c r="B29" s="25">
        <v>334.36</v>
      </c>
      <c r="C29" s="20" t="s">
        <v>136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500000</v>
      </c>
      <c r="J29" s="46">
        <v>0</v>
      </c>
      <c r="K29" s="46">
        <v>0</v>
      </c>
      <c r="L29" s="46">
        <v>0</v>
      </c>
      <c r="M29" s="46">
        <v>0</v>
      </c>
      <c r="N29" s="46">
        <f t="shared" ref="N29:N36" si="7">SUM(D29:M29)</f>
        <v>500000</v>
      </c>
      <c r="O29" s="47">
        <f t="shared" si="1"/>
        <v>12.851488202333829</v>
      </c>
      <c r="P29" s="9"/>
    </row>
    <row r="30" spans="1:16">
      <c r="A30" s="12"/>
      <c r="B30" s="25">
        <v>334.7</v>
      </c>
      <c r="C30" s="20" t="s">
        <v>31</v>
      </c>
      <c r="D30" s="46">
        <v>3394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3394</v>
      </c>
      <c r="O30" s="47">
        <f t="shared" si="1"/>
        <v>8.7235901917442044E-2</v>
      </c>
      <c r="P30" s="9"/>
    </row>
    <row r="31" spans="1:16">
      <c r="A31" s="12"/>
      <c r="B31" s="25">
        <v>335.12</v>
      </c>
      <c r="C31" s="20" t="s">
        <v>92</v>
      </c>
      <c r="D31" s="46">
        <v>1013002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1013002</v>
      </c>
      <c r="O31" s="47">
        <f t="shared" si="1"/>
        <v>26.037166503881149</v>
      </c>
      <c r="P31" s="9"/>
    </row>
    <row r="32" spans="1:16">
      <c r="A32" s="12"/>
      <c r="B32" s="25">
        <v>335.14</v>
      </c>
      <c r="C32" s="20" t="s">
        <v>93</v>
      </c>
      <c r="D32" s="46">
        <v>18125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18125</v>
      </c>
      <c r="O32" s="47">
        <f t="shared" si="1"/>
        <v>0.46586644733460136</v>
      </c>
      <c r="P32" s="9"/>
    </row>
    <row r="33" spans="1:16">
      <c r="A33" s="12"/>
      <c r="B33" s="25">
        <v>335.15</v>
      </c>
      <c r="C33" s="20" t="s">
        <v>94</v>
      </c>
      <c r="D33" s="46">
        <v>26384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26384</v>
      </c>
      <c r="O33" s="47">
        <f t="shared" si="1"/>
        <v>0.67814732946075151</v>
      </c>
      <c r="P33" s="9"/>
    </row>
    <row r="34" spans="1:16">
      <c r="A34" s="12"/>
      <c r="B34" s="25">
        <v>335.18</v>
      </c>
      <c r="C34" s="20" t="s">
        <v>95</v>
      </c>
      <c r="D34" s="46">
        <v>2172025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2172025</v>
      </c>
      <c r="O34" s="47">
        <f t="shared" si="1"/>
        <v>55.827507325348279</v>
      </c>
      <c r="P34" s="9"/>
    </row>
    <row r="35" spans="1:16">
      <c r="A35" s="12"/>
      <c r="B35" s="25">
        <v>335.19</v>
      </c>
      <c r="C35" s="20" t="s">
        <v>96</v>
      </c>
      <c r="D35" s="46">
        <v>33220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33220</v>
      </c>
      <c r="O35" s="47">
        <f t="shared" si="1"/>
        <v>0.85385287616305972</v>
      </c>
      <c r="P35" s="9"/>
    </row>
    <row r="36" spans="1:16">
      <c r="A36" s="12"/>
      <c r="B36" s="25">
        <v>335.21</v>
      </c>
      <c r="C36" s="20" t="s">
        <v>36</v>
      </c>
      <c r="D36" s="46">
        <v>20744</v>
      </c>
      <c r="E36" s="46">
        <v>0</v>
      </c>
      <c r="F36" s="46">
        <v>0</v>
      </c>
      <c r="G36" s="46">
        <v>0</v>
      </c>
      <c r="H36" s="46">
        <v>0</v>
      </c>
      <c r="I36" s="46">
        <v>349310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370054</v>
      </c>
      <c r="O36" s="47">
        <f t="shared" si="1"/>
        <v>9.5114892304528862</v>
      </c>
      <c r="P36" s="9"/>
    </row>
    <row r="37" spans="1:16">
      <c r="A37" s="12"/>
      <c r="B37" s="25">
        <v>337.3</v>
      </c>
      <c r="C37" s="20" t="s">
        <v>37</v>
      </c>
      <c r="D37" s="46">
        <v>20000</v>
      </c>
      <c r="E37" s="46">
        <v>0</v>
      </c>
      <c r="F37" s="46">
        <v>0</v>
      </c>
      <c r="G37" s="46">
        <v>400000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>SUM(D37:M37)</f>
        <v>420000</v>
      </c>
      <c r="O37" s="47">
        <f t="shared" ref="O37:O68" si="8">(N37/O$70)</f>
        <v>10.795250089960417</v>
      </c>
      <c r="P37" s="9"/>
    </row>
    <row r="38" spans="1:16">
      <c r="A38" s="12"/>
      <c r="B38" s="25">
        <v>338</v>
      </c>
      <c r="C38" s="20" t="s">
        <v>38</v>
      </c>
      <c r="D38" s="46">
        <v>381948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4645503</v>
      </c>
      <c r="K38" s="46">
        <v>0</v>
      </c>
      <c r="L38" s="46">
        <v>0</v>
      </c>
      <c r="M38" s="46">
        <v>0</v>
      </c>
      <c r="N38" s="46">
        <f>SUM(D38:M38)</f>
        <v>5027451</v>
      </c>
      <c r="O38" s="47">
        <f t="shared" si="8"/>
        <v>129.22045442862284</v>
      </c>
      <c r="P38" s="9"/>
    </row>
    <row r="39" spans="1:16" ht="15.75">
      <c r="A39" s="29" t="s">
        <v>43</v>
      </c>
      <c r="B39" s="30"/>
      <c r="C39" s="31"/>
      <c r="D39" s="32">
        <f t="shared" ref="D39:M39" si="9">SUM(D40:D49)</f>
        <v>1623121</v>
      </c>
      <c r="E39" s="32">
        <f t="shared" si="9"/>
        <v>264081</v>
      </c>
      <c r="F39" s="32">
        <f t="shared" si="9"/>
        <v>0</v>
      </c>
      <c r="G39" s="32">
        <f t="shared" si="9"/>
        <v>0</v>
      </c>
      <c r="H39" s="32">
        <f t="shared" si="9"/>
        <v>0</v>
      </c>
      <c r="I39" s="32">
        <f t="shared" si="9"/>
        <v>17307480</v>
      </c>
      <c r="J39" s="32">
        <f t="shared" si="9"/>
        <v>0</v>
      </c>
      <c r="K39" s="32">
        <f t="shared" si="9"/>
        <v>0</v>
      </c>
      <c r="L39" s="32">
        <f t="shared" si="9"/>
        <v>0</v>
      </c>
      <c r="M39" s="32">
        <f t="shared" si="9"/>
        <v>0</v>
      </c>
      <c r="N39" s="32">
        <f>SUM(D39:M39)</f>
        <v>19194682</v>
      </c>
      <c r="O39" s="45">
        <f t="shared" si="8"/>
        <v>493.36045854109904</v>
      </c>
      <c r="P39" s="10"/>
    </row>
    <row r="40" spans="1:16">
      <c r="A40" s="12"/>
      <c r="B40" s="25">
        <v>342.5</v>
      </c>
      <c r="C40" s="20" t="s">
        <v>48</v>
      </c>
      <c r="D40" s="46">
        <v>94972</v>
      </c>
      <c r="E40" s="46">
        <v>258933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ref="N40:N49" si="10">SUM(D40:M40)</f>
        <v>353905</v>
      </c>
      <c r="O40" s="47">
        <f t="shared" si="8"/>
        <v>9.0964118644939091</v>
      </c>
      <c r="P40" s="9"/>
    </row>
    <row r="41" spans="1:16">
      <c r="A41" s="12"/>
      <c r="B41" s="25">
        <v>343.3</v>
      </c>
      <c r="C41" s="20" t="s">
        <v>49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5947989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0"/>
        <v>5947989</v>
      </c>
      <c r="O41" s="47">
        <f t="shared" si="8"/>
        <v>152.8810209222228</v>
      </c>
      <c r="P41" s="9"/>
    </row>
    <row r="42" spans="1:16">
      <c r="A42" s="12"/>
      <c r="B42" s="25">
        <v>343.4</v>
      </c>
      <c r="C42" s="20" t="s">
        <v>50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3176721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3176721</v>
      </c>
      <c r="O42" s="47">
        <f t="shared" si="8"/>
        <v>81.651184907212254</v>
      </c>
      <c r="P42" s="9"/>
    </row>
    <row r="43" spans="1:16">
      <c r="A43" s="12"/>
      <c r="B43" s="25">
        <v>343.5</v>
      </c>
      <c r="C43" s="20" t="s">
        <v>51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6612131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0"/>
        <v>6612131</v>
      </c>
      <c r="O43" s="47">
        <f t="shared" si="8"/>
        <v>169.95144707757157</v>
      </c>
      <c r="P43" s="9"/>
    </row>
    <row r="44" spans="1:16">
      <c r="A44" s="12"/>
      <c r="B44" s="25">
        <v>343.6</v>
      </c>
      <c r="C44" s="20" t="s">
        <v>137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1375516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0"/>
        <v>1375516</v>
      </c>
      <c r="O44" s="47">
        <f t="shared" si="8"/>
        <v>35.354855292242839</v>
      </c>
      <c r="P44" s="9"/>
    </row>
    <row r="45" spans="1:16">
      <c r="A45" s="12"/>
      <c r="B45" s="25">
        <v>343.7</v>
      </c>
      <c r="C45" s="20" t="s">
        <v>52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195123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0"/>
        <v>195123</v>
      </c>
      <c r="O45" s="47">
        <f t="shared" si="8"/>
        <v>5.015241865007968</v>
      </c>
      <c r="P45" s="9"/>
    </row>
    <row r="46" spans="1:16">
      <c r="A46" s="12"/>
      <c r="B46" s="25">
        <v>347.2</v>
      </c>
      <c r="C46" s="20" t="s">
        <v>54</v>
      </c>
      <c r="D46" s="46">
        <v>272575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0"/>
        <v>272575</v>
      </c>
      <c r="O46" s="47">
        <f t="shared" si="8"/>
        <v>7.0059887935022873</v>
      </c>
      <c r="P46" s="9"/>
    </row>
    <row r="47" spans="1:16">
      <c r="A47" s="12"/>
      <c r="B47" s="25">
        <v>347.3</v>
      </c>
      <c r="C47" s="20" t="s">
        <v>138</v>
      </c>
      <c r="D47" s="46">
        <v>2354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2354</v>
      </c>
      <c r="O47" s="47">
        <f t="shared" si="8"/>
        <v>6.0504806456587672E-2</v>
      </c>
      <c r="P47" s="9"/>
    </row>
    <row r="48" spans="1:16">
      <c r="A48" s="12"/>
      <c r="B48" s="25">
        <v>347.9</v>
      </c>
      <c r="C48" s="20" t="s">
        <v>139</v>
      </c>
      <c r="D48" s="46">
        <v>238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0"/>
        <v>238</v>
      </c>
      <c r="O48" s="47">
        <f t="shared" si="8"/>
        <v>6.1173083843109035E-3</v>
      </c>
      <c r="P48" s="9"/>
    </row>
    <row r="49" spans="1:16">
      <c r="A49" s="12"/>
      <c r="B49" s="25">
        <v>349</v>
      </c>
      <c r="C49" s="20" t="s">
        <v>1</v>
      </c>
      <c r="D49" s="46">
        <v>1252982</v>
      </c>
      <c r="E49" s="46">
        <v>5148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0"/>
        <v>1258130</v>
      </c>
      <c r="O49" s="47">
        <f t="shared" si="8"/>
        <v>32.337685704004521</v>
      </c>
      <c r="P49" s="9"/>
    </row>
    <row r="50" spans="1:16" ht="15.75">
      <c r="A50" s="29" t="s">
        <v>44</v>
      </c>
      <c r="B50" s="30"/>
      <c r="C50" s="31"/>
      <c r="D50" s="32">
        <f t="shared" ref="D50:M50" si="11">SUM(D51:D55)</f>
        <v>204310</v>
      </c>
      <c r="E50" s="32">
        <f t="shared" si="11"/>
        <v>0</v>
      </c>
      <c r="F50" s="32">
        <f t="shared" si="11"/>
        <v>0</v>
      </c>
      <c r="G50" s="32">
        <f t="shared" si="11"/>
        <v>0</v>
      </c>
      <c r="H50" s="32">
        <f t="shared" si="11"/>
        <v>0</v>
      </c>
      <c r="I50" s="32">
        <f t="shared" si="11"/>
        <v>0</v>
      </c>
      <c r="J50" s="32">
        <f t="shared" si="11"/>
        <v>0</v>
      </c>
      <c r="K50" s="32">
        <f t="shared" si="11"/>
        <v>0</v>
      </c>
      <c r="L50" s="32">
        <f t="shared" si="11"/>
        <v>0</v>
      </c>
      <c r="M50" s="32">
        <f t="shared" si="11"/>
        <v>0</v>
      </c>
      <c r="N50" s="32">
        <f t="shared" ref="N50:N57" si="12">SUM(D50:M50)</f>
        <v>204310</v>
      </c>
      <c r="O50" s="45">
        <f t="shared" si="8"/>
        <v>5.2513751092376495</v>
      </c>
      <c r="P50" s="10"/>
    </row>
    <row r="51" spans="1:16">
      <c r="A51" s="13"/>
      <c r="B51" s="39">
        <v>351.9</v>
      </c>
      <c r="C51" s="21" t="s">
        <v>98</v>
      </c>
      <c r="D51" s="46">
        <v>98359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2"/>
        <v>98359</v>
      </c>
      <c r="O51" s="47">
        <f t="shared" si="8"/>
        <v>2.5281190561867066</v>
      </c>
      <c r="P51" s="9"/>
    </row>
    <row r="52" spans="1:16">
      <c r="A52" s="13"/>
      <c r="B52" s="39">
        <v>354</v>
      </c>
      <c r="C52" s="21" t="s">
        <v>58</v>
      </c>
      <c r="D52" s="46">
        <v>53945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2"/>
        <v>53945</v>
      </c>
      <c r="O52" s="47">
        <f t="shared" si="8"/>
        <v>1.3865470621497968</v>
      </c>
      <c r="P52" s="9"/>
    </row>
    <row r="53" spans="1:16">
      <c r="A53" s="13"/>
      <c r="B53" s="39">
        <v>355</v>
      </c>
      <c r="C53" s="21" t="s">
        <v>59</v>
      </c>
      <c r="D53" s="46">
        <v>29172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2"/>
        <v>29172</v>
      </c>
      <c r="O53" s="47">
        <f t="shared" si="8"/>
        <v>0.74980722767696495</v>
      </c>
      <c r="P53" s="9"/>
    </row>
    <row r="54" spans="1:16">
      <c r="A54" s="13"/>
      <c r="B54" s="39">
        <v>356</v>
      </c>
      <c r="C54" s="21" t="s">
        <v>60</v>
      </c>
      <c r="D54" s="46">
        <v>8869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2"/>
        <v>8869</v>
      </c>
      <c r="O54" s="47">
        <f t="shared" si="8"/>
        <v>0.22795969773299748</v>
      </c>
      <c r="P54" s="9"/>
    </row>
    <row r="55" spans="1:16">
      <c r="A55" s="13"/>
      <c r="B55" s="39">
        <v>358.2</v>
      </c>
      <c r="C55" s="21" t="s">
        <v>99</v>
      </c>
      <c r="D55" s="46">
        <v>13965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2"/>
        <v>13965</v>
      </c>
      <c r="O55" s="47">
        <f t="shared" si="8"/>
        <v>0.3589420654911839</v>
      </c>
      <c r="P55" s="9"/>
    </row>
    <row r="56" spans="1:16" ht="15.75">
      <c r="A56" s="29" t="s">
        <v>4</v>
      </c>
      <c r="B56" s="30"/>
      <c r="C56" s="31"/>
      <c r="D56" s="32">
        <f t="shared" ref="D56:M56" si="13">SUM(D57:D65)</f>
        <v>2255668</v>
      </c>
      <c r="E56" s="32">
        <f t="shared" si="13"/>
        <v>164590</v>
      </c>
      <c r="F56" s="32">
        <f t="shared" si="13"/>
        <v>6824</v>
      </c>
      <c r="G56" s="32">
        <f t="shared" si="13"/>
        <v>309435</v>
      </c>
      <c r="H56" s="32">
        <f t="shared" si="13"/>
        <v>0</v>
      </c>
      <c r="I56" s="32">
        <f t="shared" si="13"/>
        <v>755050</v>
      </c>
      <c r="J56" s="32">
        <f t="shared" si="13"/>
        <v>58949</v>
      </c>
      <c r="K56" s="32">
        <f t="shared" si="13"/>
        <v>6678583</v>
      </c>
      <c r="L56" s="32">
        <f t="shared" si="13"/>
        <v>0</v>
      </c>
      <c r="M56" s="32">
        <f t="shared" si="13"/>
        <v>0</v>
      </c>
      <c r="N56" s="32">
        <f t="shared" si="12"/>
        <v>10229099</v>
      </c>
      <c r="O56" s="45">
        <f t="shared" si="8"/>
        <v>262.91829023800955</v>
      </c>
      <c r="P56" s="10"/>
    </row>
    <row r="57" spans="1:16">
      <c r="A57" s="12"/>
      <c r="B57" s="25">
        <v>361.1</v>
      </c>
      <c r="C57" s="20" t="s">
        <v>63</v>
      </c>
      <c r="D57" s="46">
        <v>172423</v>
      </c>
      <c r="E57" s="46">
        <v>89414</v>
      </c>
      <c r="F57" s="46">
        <v>11365</v>
      </c>
      <c r="G57" s="46">
        <v>356707</v>
      </c>
      <c r="H57" s="46">
        <v>0</v>
      </c>
      <c r="I57" s="46">
        <v>398508</v>
      </c>
      <c r="J57" s="46">
        <v>6161</v>
      </c>
      <c r="K57" s="46">
        <v>0</v>
      </c>
      <c r="L57" s="46">
        <v>0</v>
      </c>
      <c r="M57" s="46">
        <v>0</v>
      </c>
      <c r="N57" s="46">
        <f t="shared" si="12"/>
        <v>1034578</v>
      </c>
      <c r="O57" s="47">
        <f t="shared" si="8"/>
        <v>26.591733922788258</v>
      </c>
      <c r="P57" s="9"/>
    </row>
    <row r="58" spans="1:16">
      <c r="A58" s="12"/>
      <c r="B58" s="25">
        <v>361.3</v>
      </c>
      <c r="C58" s="20" t="s">
        <v>64</v>
      </c>
      <c r="D58" s="46">
        <v>-85225</v>
      </c>
      <c r="E58" s="46">
        <v>-47069</v>
      </c>
      <c r="F58" s="46">
        <v>-4541</v>
      </c>
      <c r="G58" s="46">
        <v>-47272</v>
      </c>
      <c r="H58" s="46">
        <v>0</v>
      </c>
      <c r="I58" s="46">
        <v>-230127</v>
      </c>
      <c r="J58" s="46">
        <v>6004</v>
      </c>
      <c r="K58" s="46">
        <v>3417262</v>
      </c>
      <c r="L58" s="46">
        <v>0</v>
      </c>
      <c r="M58" s="46">
        <v>0</v>
      </c>
      <c r="N58" s="46">
        <f t="shared" ref="N58:N65" si="14">SUM(D58:M58)</f>
        <v>3009032</v>
      </c>
      <c r="O58" s="47">
        <f t="shared" si="8"/>
        <v>77.341078496889935</v>
      </c>
      <c r="P58" s="9"/>
    </row>
    <row r="59" spans="1:16">
      <c r="A59" s="12"/>
      <c r="B59" s="25">
        <v>361.4</v>
      </c>
      <c r="C59" s="20" t="s">
        <v>140</v>
      </c>
      <c r="D59" s="46">
        <v>0</v>
      </c>
      <c r="E59" s="46">
        <v>0</v>
      </c>
      <c r="F59" s="46">
        <v>0</v>
      </c>
      <c r="G59" s="46">
        <v>0</v>
      </c>
      <c r="H59" s="46">
        <v>0</v>
      </c>
      <c r="I59" s="46">
        <v>210195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4"/>
        <v>210195</v>
      </c>
      <c r="O59" s="47">
        <f t="shared" si="8"/>
        <v>5.402637125379119</v>
      </c>
      <c r="P59" s="9"/>
    </row>
    <row r="60" spans="1:16">
      <c r="A60" s="12"/>
      <c r="B60" s="25">
        <v>362</v>
      </c>
      <c r="C60" s="20" t="s">
        <v>65</v>
      </c>
      <c r="D60" s="46">
        <v>627114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 t="shared" si="14"/>
        <v>627114</v>
      </c>
      <c r="O60" s="47">
        <f t="shared" si="8"/>
        <v>16.118696345036756</v>
      </c>
      <c r="P60" s="9"/>
    </row>
    <row r="61" spans="1:16">
      <c r="A61" s="12"/>
      <c r="B61" s="25">
        <v>364</v>
      </c>
      <c r="C61" s="20" t="s">
        <v>100</v>
      </c>
      <c r="D61" s="46">
        <v>999987</v>
      </c>
      <c r="E61" s="46">
        <v>122050</v>
      </c>
      <c r="F61" s="46">
        <v>0</v>
      </c>
      <c r="G61" s="46">
        <v>0</v>
      </c>
      <c r="H61" s="46">
        <v>0</v>
      </c>
      <c r="I61" s="46">
        <v>30203</v>
      </c>
      <c r="J61" s="46">
        <v>0</v>
      </c>
      <c r="K61" s="46">
        <v>0</v>
      </c>
      <c r="L61" s="46">
        <v>0</v>
      </c>
      <c r="M61" s="46">
        <v>0</v>
      </c>
      <c r="N61" s="46">
        <f t="shared" si="14"/>
        <v>1152240</v>
      </c>
      <c r="O61" s="47">
        <f t="shared" si="8"/>
        <v>29.615997532514264</v>
      </c>
      <c r="P61" s="9"/>
    </row>
    <row r="62" spans="1:16">
      <c r="A62" s="12"/>
      <c r="B62" s="25">
        <v>365</v>
      </c>
      <c r="C62" s="20" t="s">
        <v>101</v>
      </c>
      <c r="D62" s="46">
        <v>15989</v>
      </c>
      <c r="E62" s="46">
        <v>0</v>
      </c>
      <c r="F62" s="46">
        <v>0</v>
      </c>
      <c r="G62" s="46">
        <v>0</v>
      </c>
      <c r="H62" s="46">
        <v>0</v>
      </c>
      <c r="I62" s="46">
        <v>12115</v>
      </c>
      <c r="J62" s="46">
        <v>0</v>
      </c>
      <c r="K62" s="46">
        <v>0</v>
      </c>
      <c r="L62" s="46">
        <v>0</v>
      </c>
      <c r="M62" s="46">
        <v>0</v>
      </c>
      <c r="N62" s="46">
        <f t="shared" si="14"/>
        <v>28104</v>
      </c>
      <c r="O62" s="47">
        <f t="shared" si="8"/>
        <v>0.72235644887677997</v>
      </c>
      <c r="P62" s="9"/>
    </row>
    <row r="63" spans="1:16">
      <c r="A63" s="12"/>
      <c r="B63" s="25">
        <v>366</v>
      </c>
      <c r="C63" s="20" t="s">
        <v>68</v>
      </c>
      <c r="D63" s="46">
        <v>52810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 t="shared" si="14"/>
        <v>52810</v>
      </c>
      <c r="O63" s="47">
        <f t="shared" si="8"/>
        <v>1.3573741839304991</v>
      </c>
      <c r="P63" s="9"/>
    </row>
    <row r="64" spans="1:16">
      <c r="A64" s="12"/>
      <c r="B64" s="25">
        <v>368</v>
      </c>
      <c r="C64" s="20" t="s">
        <v>69</v>
      </c>
      <c r="D64" s="46">
        <v>0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3261321</v>
      </c>
      <c r="L64" s="46">
        <v>0</v>
      </c>
      <c r="M64" s="46">
        <v>0</v>
      </c>
      <c r="N64" s="46">
        <f t="shared" si="14"/>
        <v>3261321</v>
      </c>
      <c r="O64" s="47">
        <f t="shared" si="8"/>
        <v>83.825656711047145</v>
      </c>
      <c r="P64" s="9"/>
    </row>
    <row r="65" spans="1:119">
      <c r="A65" s="12"/>
      <c r="B65" s="25">
        <v>369.9</v>
      </c>
      <c r="C65" s="20" t="s">
        <v>70</v>
      </c>
      <c r="D65" s="46">
        <v>472570</v>
      </c>
      <c r="E65" s="46">
        <v>195</v>
      </c>
      <c r="F65" s="46">
        <v>0</v>
      </c>
      <c r="G65" s="46">
        <v>0</v>
      </c>
      <c r="H65" s="46">
        <v>0</v>
      </c>
      <c r="I65" s="46">
        <v>334156</v>
      </c>
      <c r="J65" s="46">
        <v>46784</v>
      </c>
      <c r="K65" s="46">
        <v>0</v>
      </c>
      <c r="L65" s="46">
        <v>0</v>
      </c>
      <c r="M65" s="46">
        <v>0</v>
      </c>
      <c r="N65" s="46">
        <f t="shared" si="14"/>
        <v>853705</v>
      </c>
      <c r="O65" s="47">
        <f t="shared" si="8"/>
        <v>21.942759471546804</v>
      </c>
      <c r="P65" s="9"/>
    </row>
    <row r="66" spans="1:119" ht="15.75">
      <c r="A66" s="29" t="s">
        <v>45</v>
      </c>
      <c r="B66" s="30"/>
      <c r="C66" s="31"/>
      <c r="D66" s="32">
        <f t="shared" ref="D66:M66" si="15">SUM(D67:D67)</f>
        <v>1851714</v>
      </c>
      <c r="E66" s="32">
        <f t="shared" si="15"/>
        <v>1450324</v>
      </c>
      <c r="F66" s="32">
        <f t="shared" si="15"/>
        <v>2434843</v>
      </c>
      <c r="G66" s="32">
        <f t="shared" si="15"/>
        <v>1960445</v>
      </c>
      <c r="H66" s="32">
        <f t="shared" si="15"/>
        <v>0</v>
      </c>
      <c r="I66" s="32">
        <f t="shared" si="15"/>
        <v>1981696</v>
      </c>
      <c r="J66" s="32">
        <f t="shared" si="15"/>
        <v>599700</v>
      </c>
      <c r="K66" s="32">
        <f t="shared" si="15"/>
        <v>0</v>
      </c>
      <c r="L66" s="32">
        <f t="shared" si="15"/>
        <v>0</v>
      </c>
      <c r="M66" s="32">
        <f t="shared" si="15"/>
        <v>0</v>
      </c>
      <c r="N66" s="32">
        <f>SUM(D66:M66)</f>
        <v>10278722</v>
      </c>
      <c r="O66" s="45">
        <f t="shared" si="8"/>
        <v>264.1937490361384</v>
      </c>
      <c r="P66" s="9"/>
    </row>
    <row r="67" spans="1:119" ht="15.75" thickBot="1">
      <c r="A67" s="12"/>
      <c r="B67" s="25">
        <v>381</v>
      </c>
      <c r="C67" s="20" t="s">
        <v>71</v>
      </c>
      <c r="D67" s="46">
        <v>1851714</v>
      </c>
      <c r="E67" s="46">
        <v>1450324</v>
      </c>
      <c r="F67" s="46">
        <v>2434843</v>
      </c>
      <c r="G67" s="46">
        <v>1960445</v>
      </c>
      <c r="H67" s="46">
        <v>0</v>
      </c>
      <c r="I67" s="46">
        <v>1981696</v>
      </c>
      <c r="J67" s="46">
        <v>599700</v>
      </c>
      <c r="K67" s="46">
        <v>0</v>
      </c>
      <c r="L67" s="46">
        <v>0</v>
      </c>
      <c r="M67" s="46">
        <v>0</v>
      </c>
      <c r="N67" s="46">
        <f>SUM(D67:M67)</f>
        <v>10278722</v>
      </c>
      <c r="O67" s="47">
        <f t="shared" si="8"/>
        <v>264.1937490361384</v>
      </c>
      <c r="P67" s="9"/>
    </row>
    <row r="68" spans="1:119" ht="16.5" thickBot="1">
      <c r="A68" s="14" t="s">
        <v>56</v>
      </c>
      <c r="B68" s="23"/>
      <c r="C68" s="22"/>
      <c r="D68" s="15">
        <f t="shared" ref="D68:M68" si="16">SUM(D5,D14,D24,D39,D50,D56,D66)</f>
        <v>29274205</v>
      </c>
      <c r="E68" s="15">
        <f t="shared" si="16"/>
        <v>9243532</v>
      </c>
      <c r="F68" s="15">
        <f t="shared" si="16"/>
        <v>2441667</v>
      </c>
      <c r="G68" s="15">
        <f t="shared" si="16"/>
        <v>3177880</v>
      </c>
      <c r="H68" s="15">
        <f t="shared" si="16"/>
        <v>0</v>
      </c>
      <c r="I68" s="15">
        <f t="shared" si="16"/>
        <v>24579143</v>
      </c>
      <c r="J68" s="15">
        <f t="shared" si="16"/>
        <v>5304152</v>
      </c>
      <c r="K68" s="15">
        <f t="shared" si="16"/>
        <v>6678583</v>
      </c>
      <c r="L68" s="15">
        <f t="shared" si="16"/>
        <v>0</v>
      </c>
      <c r="M68" s="15">
        <f t="shared" si="16"/>
        <v>0</v>
      </c>
      <c r="N68" s="15">
        <f>SUM(D68:M68)</f>
        <v>80699162</v>
      </c>
      <c r="O68" s="38">
        <f t="shared" si="8"/>
        <v>2074.2086567624533</v>
      </c>
      <c r="P68" s="6"/>
      <c r="Q68" s="2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5"/>
      <c r="BY68" s="5"/>
      <c r="BZ68" s="5"/>
      <c r="CA68" s="5"/>
      <c r="CB68" s="5"/>
      <c r="CC68" s="5"/>
      <c r="CD68" s="5"/>
      <c r="CE68" s="5"/>
      <c r="CF68" s="5"/>
      <c r="CG68" s="5"/>
      <c r="CH68" s="5"/>
      <c r="CI68" s="5"/>
      <c r="CJ68" s="5"/>
      <c r="CK68" s="5"/>
      <c r="CL68" s="5"/>
      <c r="CM68" s="5"/>
      <c r="CN68" s="5"/>
      <c r="CO68" s="5"/>
      <c r="CP68" s="5"/>
      <c r="CQ68" s="5"/>
      <c r="CR68" s="5"/>
      <c r="CS68" s="5"/>
      <c r="CT68" s="5"/>
      <c r="CU68" s="5"/>
      <c r="CV68" s="5"/>
      <c r="CW68" s="5"/>
      <c r="CX68" s="5"/>
      <c r="CY68" s="5"/>
      <c r="CZ68" s="5"/>
      <c r="DA68" s="5"/>
      <c r="DB68" s="5"/>
      <c r="DC68" s="5"/>
      <c r="DD68" s="5"/>
      <c r="DE68" s="5"/>
      <c r="DF68" s="5"/>
      <c r="DG68" s="5"/>
      <c r="DH68" s="5"/>
      <c r="DI68" s="5"/>
      <c r="DJ68" s="5"/>
      <c r="DK68" s="5"/>
      <c r="DL68" s="5"/>
      <c r="DM68" s="5"/>
      <c r="DN68" s="5"/>
      <c r="DO68" s="5"/>
    </row>
    <row r="69" spans="1:119">
      <c r="A69" s="16"/>
      <c r="B69" s="18"/>
      <c r="C69" s="18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9"/>
    </row>
    <row r="70" spans="1:119">
      <c r="A70" s="40"/>
      <c r="B70" s="41"/>
      <c r="C70" s="41"/>
      <c r="D70" s="42"/>
      <c r="E70" s="42"/>
      <c r="F70" s="42"/>
      <c r="G70" s="42"/>
      <c r="H70" s="42"/>
      <c r="I70" s="42"/>
      <c r="J70" s="42"/>
      <c r="K70" s="42"/>
      <c r="L70" s="118" t="s">
        <v>141</v>
      </c>
      <c r="M70" s="118"/>
      <c r="N70" s="118"/>
      <c r="O70" s="43">
        <v>38906</v>
      </c>
    </row>
    <row r="71" spans="1:119">
      <c r="A71" s="119"/>
      <c r="B71" s="96"/>
      <c r="C71" s="96"/>
      <c r="D71" s="96"/>
      <c r="E71" s="96"/>
      <c r="F71" s="96"/>
      <c r="G71" s="96"/>
      <c r="H71" s="96"/>
      <c r="I71" s="96"/>
      <c r="J71" s="96"/>
      <c r="K71" s="96"/>
      <c r="L71" s="96"/>
      <c r="M71" s="96"/>
      <c r="N71" s="96"/>
      <c r="O71" s="97"/>
    </row>
    <row r="72" spans="1:119" ht="15.75" customHeight="1" thickBot="1">
      <c r="A72" s="120" t="s">
        <v>82</v>
      </c>
      <c r="B72" s="99"/>
      <c r="C72" s="99"/>
      <c r="D72" s="99"/>
      <c r="E72" s="99"/>
      <c r="F72" s="99"/>
      <c r="G72" s="99"/>
      <c r="H72" s="99"/>
      <c r="I72" s="99"/>
      <c r="J72" s="99"/>
      <c r="K72" s="99"/>
      <c r="L72" s="99"/>
      <c r="M72" s="99"/>
      <c r="N72" s="99"/>
      <c r="O72" s="100"/>
    </row>
  </sheetData>
  <mergeCells count="10">
    <mergeCell ref="L70:N70"/>
    <mergeCell ref="A71:O71"/>
    <mergeCell ref="A72:O7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8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79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128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72</v>
      </c>
      <c r="B3" s="108"/>
      <c r="C3" s="109"/>
      <c r="D3" s="128" t="s">
        <v>39</v>
      </c>
      <c r="E3" s="129"/>
      <c r="F3" s="129"/>
      <c r="G3" s="129"/>
      <c r="H3" s="130"/>
      <c r="I3" s="128" t="s">
        <v>40</v>
      </c>
      <c r="J3" s="130"/>
      <c r="K3" s="128" t="s">
        <v>42</v>
      </c>
      <c r="L3" s="130"/>
      <c r="M3" s="36"/>
      <c r="N3" s="37"/>
      <c r="O3" s="131" t="s">
        <v>77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73</v>
      </c>
      <c r="F4" s="34" t="s">
        <v>74</v>
      </c>
      <c r="G4" s="34" t="s">
        <v>75</v>
      </c>
      <c r="H4" s="34" t="s">
        <v>6</v>
      </c>
      <c r="I4" s="34" t="s">
        <v>7</v>
      </c>
      <c r="J4" s="35" t="s">
        <v>76</v>
      </c>
      <c r="K4" s="35" t="s">
        <v>8</v>
      </c>
      <c r="L4" s="35" t="s">
        <v>9</v>
      </c>
      <c r="M4" s="35" t="s">
        <v>10</v>
      </c>
      <c r="N4" s="35" t="s">
        <v>41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14427177</v>
      </c>
      <c r="E5" s="27">
        <f t="shared" si="0"/>
        <v>3329266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17756443</v>
      </c>
      <c r="O5" s="33">
        <f t="shared" ref="O5:O36" si="1">(N5/O$78)</f>
        <v>495.89306560169797</v>
      </c>
      <c r="P5" s="6"/>
    </row>
    <row r="6" spans="1:133">
      <c r="A6" s="12"/>
      <c r="B6" s="25">
        <v>311</v>
      </c>
      <c r="C6" s="20" t="s">
        <v>3</v>
      </c>
      <c r="D6" s="46">
        <v>9324368</v>
      </c>
      <c r="E6" s="46">
        <v>213717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9538085</v>
      </c>
      <c r="O6" s="47">
        <f t="shared" si="1"/>
        <v>266.37487083531153</v>
      </c>
      <c r="P6" s="9"/>
    </row>
    <row r="7" spans="1:133">
      <c r="A7" s="12"/>
      <c r="B7" s="25">
        <v>312.10000000000002</v>
      </c>
      <c r="C7" s="20" t="s">
        <v>11</v>
      </c>
      <c r="D7" s="46">
        <v>519923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519923</v>
      </c>
      <c r="O7" s="47">
        <f t="shared" si="1"/>
        <v>14.520149691401123</v>
      </c>
      <c r="P7" s="9"/>
    </row>
    <row r="8" spans="1:133">
      <c r="A8" s="12"/>
      <c r="B8" s="25">
        <v>312.60000000000002</v>
      </c>
      <c r="C8" s="20" t="s">
        <v>12</v>
      </c>
      <c r="D8" s="46">
        <v>0</v>
      </c>
      <c r="E8" s="46">
        <v>3115549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3115549</v>
      </c>
      <c r="O8" s="47">
        <f t="shared" si="1"/>
        <v>87.009495350071219</v>
      </c>
      <c r="P8" s="9"/>
    </row>
    <row r="9" spans="1:133">
      <c r="A9" s="12"/>
      <c r="B9" s="25">
        <v>314.10000000000002</v>
      </c>
      <c r="C9" s="20" t="s">
        <v>13</v>
      </c>
      <c r="D9" s="46">
        <v>2819154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2819154</v>
      </c>
      <c r="O9" s="47">
        <f t="shared" si="1"/>
        <v>78.731923925489426</v>
      </c>
      <c r="P9" s="9"/>
    </row>
    <row r="10" spans="1:133">
      <c r="A10" s="12"/>
      <c r="B10" s="25">
        <v>314.3</v>
      </c>
      <c r="C10" s="20" t="s">
        <v>14</v>
      </c>
      <c r="D10" s="46">
        <v>300305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300305</v>
      </c>
      <c r="O10" s="47">
        <f t="shared" si="1"/>
        <v>8.3867679504007597</v>
      </c>
      <c r="P10" s="9"/>
    </row>
    <row r="11" spans="1:133">
      <c r="A11" s="12"/>
      <c r="B11" s="25">
        <v>314.39999999999998</v>
      </c>
      <c r="C11" s="20" t="s">
        <v>15</v>
      </c>
      <c r="D11" s="46">
        <v>208628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208628</v>
      </c>
      <c r="O11" s="47">
        <f t="shared" si="1"/>
        <v>5.826458513698439</v>
      </c>
      <c r="P11" s="9"/>
    </row>
    <row r="12" spans="1:133">
      <c r="A12" s="12"/>
      <c r="B12" s="25">
        <v>315</v>
      </c>
      <c r="C12" s="20" t="s">
        <v>90</v>
      </c>
      <c r="D12" s="46">
        <v>1122258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1122258</v>
      </c>
      <c r="O12" s="47">
        <f t="shared" si="1"/>
        <v>31.341860530063954</v>
      </c>
      <c r="P12" s="9"/>
    </row>
    <row r="13" spans="1:133">
      <c r="A13" s="12"/>
      <c r="B13" s="25">
        <v>316</v>
      </c>
      <c r="C13" s="20" t="s">
        <v>91</v>
      </c>
      <c r="D13" s="46">
        <v>132541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132541</v>
      </c>
      <c r="O13" s="47">
        <f t="shared" si="1"/>
        <v>3.7015388052615412</v>
      </c>
      <c r="P13" s="9"/>
    </row>
    <row r="14" spans="1:133" ht="15.75">
      <c r="A14" s="29" t="s">
        <v>18</v>
      </c>
      <c r="B14" s="30"/>
      <c r="C14" s="31"/>
      <c r="D14" s="32">
        <f t="shared" ref="D14:M14" si="3">SUM(D15:D24)</f>
        <v>2903145</v>
      </c>
      <c r="E14" s="32">
        <f t="shared" si="3"/>
        <v>3719037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4012794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>SUM(D14:M14)</f>
        <v>10634976</v>
      </c>
      <c r="O14" s="45">
        <f t="shared" si="1"/>
        <v>297.00829446756222</v>
      </c>
      <c r="P14" s="10"/>
    </row>
    <row r="15" spans="1:133">
      <c r="A15" s="12"/>
      <c r="B15" s="25">
        <v>322</v>
      </c>
      <c r="C15" s="20" t="s">
        <v>0</v>
      </c>
      <c r="D15" s="46">
        <v>0</v>
      </c>
      <c r="E15" s="46">
        <v>1310436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1310436</v>
      </c>
      <c r="O15" s="47">
        <f t="shared" si="1"/>
        <v>36.597201664479016</v>
      </c>
      <c r="P15" s="9"/>
    </row>
    <row r="16" spans="1:133">
      <c r="A16" s="12"/>
      <c r="B16" s="25">
        <v>323.10000000000002</v>
      </c>
      <c r="C16" s="20" t="s">
        <v>19</v>
      </c>
      <c r="D16" s="46">
        <v>2330582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ref="N16:N23" si="4">SUM(D16:M16)</f>
        <v>2330582</v>
      </c>
      <c r="O16" s="47">
        <f t="shared" si="1"/>
        <v>65.087329293154966</v>
      </c>
      <c r="P16" s="9"/>
    </row>
    <row r="17" spans="1:16">
      <c r="A17" s="12"/>
      <c r="B17" s="25">
        <v>323.39999999999998</v>
      </c>
      <c r="C17" s="20" t="s">
        <v>20</v>
      </c>
      <c r="D17" s="46">
        <v>117603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117603</v>
      </c>
      <c r="O17" s="47">
        <f t="shared" si="1"/>
        <v>3.2843578071326838</v>
      </c>
      <c r="P17" s="9"/>
    </row>
    <row r="18" spans="1:16">
      <c r="A18" s="12"/>
      <c r="B18" s="25">
        <v>323.7</v>
      </c>
      <c r="C18" s="20" t="s">
        <v>21</v>
      </c>
      <c r="D18" s="46">
        <v>171007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171007</v>
      </c>
      <c r="O18" s="47">
        <f t="shared" si="1"/>
        <v>4.7757980283184853</v>
      </c>
      <c r="P18" s="9"/>
    </row>
    <row r="19" spans="1:16">
      <c r="A19" s="12"/>
      <c r="B19" s="25">
        <v>324.11</v>
      </c>
      <c r="C19" s="20" t="s">
        <v>22</v>
      </c>
      <c r="D19" s="46">
        <v>0</v>
      </c>
      <c r="E19" s="46">
        <v>559871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559871</v>
      </c>
      <c r="O19" s="47">
        <f t="shared" si="1"/>
        <v>15.63579746976848</v>
      </c>
      <c r="P19" s="9"/>
    </row>
    <row r="20" spans="1:16">
      <c r="A20" s="12"/>
      <c r="B20" s="25">
        <v>324.12</v>
      </c>
      <c r="C20" s="20" t="s">
        <v>23</v>
      </c>
      <c r="D20" s="46">
        <v>0</v>
      </c>
      <c r="E20" s="46">
        <v>286084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286084</v>
      </c>
      <c r="O20" s="47">
        <f t="shared" si="1"/>
        <v>7.9896109699220821</v>
      </c>
      <c r="P20" s="9"/>
    </row>
    <row r="21" spans="1:16">
      <c r="A21" s="12"/>
      <c r="B21" s="25">
        <v>324.20999999999998</v>
      </c>
      <c r="C21" s="20" t="s">
        <v>24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3290076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3290076</v>
      </c>
      <c r="O21" s="47">
        <f t="shared" si="1"/>
        <v>91.883598179126992</v>
      </c>
      <c r="P21" s="9"/>
    </row>
    <row r="22" spans="1:16">
      <c r="A22" s="12"/>
      <c r="B22" s="25">
        <v>324.22000000000003</v>
      </c>
      <c r="C22" s="20" t="s">
        <v>25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722718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722718</v>
      </c>
      <c r="O22" s="47">
        <f t="shared" si="1"/>
        <v>20.183707096377802</v>
      </c>
      <c r="P22" s="9"/>
    </row>
    <row r="23" spans="1:16">
      <c r="A23" s="12"/>
      <c r="B23" s="25">
        <v>324.61</v>
      </c>
      <c r="C23" s="20" t="s">
        <v>26</v>
      </c>
      <c r="D23" s="46">
        <v>0</v>
      </c>
      <c r="E23" s="46">
        <v>1495242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1495242</v>
      </c>
      <c r="O23" s="47">
        <f t="shared" si="1"/>
        <v>41.758371268187787</v>
      </c>
      <c r="P23" s="9"/>
    </row>
    <row r="24" spans="1:16">
      <c r="A24" s="12"/>
      <c r="B24" s="25">
        <v>329</v>
      </c>
      <c r="C24" s="20" t="s">
        <v>27</v>
      </c>
      <c r="D24" s="46">
        <v>283953</v>
      </c>
      <c r="E24" s="46">
        <v>67404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ref="N24:N32" si="5">SUM(D24:M24)</f>
        <v>351357</v>
      </c>
      <c r="O24" s="47">
        <f t="shared" si="1"/>
        <v>9.8125226910939194</v>
      </c>
      <c r="P24" s="9"/>
    </row>
    <row r="25" spans="1:16" ht="15.75">
      <c r="A25" s="29" t="s">
        <v>29</v>
      </c>
      <c r="B25" s="30"/>
      <c r="C25" s="31"/>
      <c r="D25" s="32">
        <f t="shared" ref="D25:M25" si="6">SUM(D26:D44)</f>
        <v>4295692</v>
      </c>
      <c r="E25" s="32">
        <f t="shared" si="6"/>
        <v>0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2643258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44">
        <f t="shared" si="5"/>
        <v>6938950</v>
      </c>
      <c r="O25" s="45">
        <f t="shared" si="1"/>
        <v>193.78752757840647</v>
      </c>
      <c r="P25" s="10"/>
    </row>
    <row r="26" spans="1:16">
      <c r="A26" s="12"/>
      <c r="B26" s="25">
        <v>331.1</v>
      </c>
      <c r="C26" s="20" t="s">
        <v>129</v>
      </c>
      <c r="D26" s="46">
        <v>25000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25000</v>
      </c>
      <c r="O26" s="47">
        <f t="shared" si="1"/>
        <v>0.69818750523640627</v>
      </c>
      <c r="P26" s="9"/>
    </row>
    <row r="27" spans="1:16">
      <c r="A27" s="12"/>
      <c r="B27" s="25">
        <v>331.2</v>
      </c>
      <c r="C27" s="20" t="s">
        <v>28</v>
      </c>
      <c r="D27" s="46">
        <v>221016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221016</v>
      </c>
      <c r="O27" s="47">
        <f t="shared" si="1"/>
        <v>6.1724243862931827</v>
      </c>
      <c r="P27" s="9"/>
    </row>
    <row r="28" spans="1:16">
      <c r="A28" s="12"/>
      <c r="B28" s="25">
        <v>331.31</v>
      </c>
      <c r="C28" s="20" t="s">
        <v>119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5531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5531</v>
      </c>
      <c r="O28" s="47">
        <f t="shared" si="1"/>
        <v>0.15446700365850252</v>
      </c>
      <c r="P28" s="9"/>
    </row>
    <row r="29" spans="1:16">
      <c r="A29" s="12"/>
      <c r="B29" s="25">
        <v>331.39</v>
      </c>
      <c r="C29" s="20" t="s">
        <v>120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261084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261084</v>
      </c>
      <c r="O29" s="47">
        <f t="shared" si="1"/>
        <v>7.2914234646856757</v>
      </c>
      <c r="P29" s="9"/>
    </row>
    <row r="30" spans="1:16">
      <c r="A30" s="12"/>
      <c r="B30" s="25">
        <v>331.62</v>
      </c>
      <c r="C30" s="20" t="s">
        <v>130</v>
      </c>
      <c r="D30" s="46">
        <v>3945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3945</v>
      </c>
      <c r="O30" s="47">
        <f t="shared" si="1"/>
        <v>0.11017398832630491</v>
      </c>
      <c r="P30" s="9"/>
    </row>
    <row r="31" spans="1:16">
      <c r="A31" s="12"/>
      <c r="B31" s="25">
        <v>334.2</v>
      </c>
      <c r="C31" s="20" t="s">
        <v>30</v>
      </c>
      <c r="D31" s="46">
        <v>460551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5"/>
        <v>460551</v>
      </c>
      <c r="O31" s="47">
        <f t="shared" si="1"/>
        <v>12.862038148965286</v>
      </c>
      <c r="P31" s="9"/>
    </row>
    <row r="32" spans="1:16">
      <c r="A32" s="12"/>
      <c r="B32" s="25">
        <v>334.31</v>
      </c>
      <c r="C32" s="20" t="s">
        <v>126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424247</v>
      </c>
      <c r="J32" s="46">
        <v>0</v>
      </c>
      <c r="K32" s="46">
        <v>0</v>
      </c>
      <c r="L32" s="46">
        <v>0</v>
      </c>
      <c r="M32" s="46">
        <v>0</v>
      </c>
      <c r="N32" s="46">
        <f t="shared" si="5"/>
        <v>424247</v>
      </c>
      <c r="O32" s="47">
        <f t="shared" si="1"/>
        <v>11.848158181361187</v>
      </c>
      <c r="P32" s="9"/>
    </row>
    <row r="33" spans="1:16">
      <c r="A33" s="12"/>
      <c r="B33" s="25">
        <v>334.7</v>
      </c>
      <c r="C33" s="20" t="s">
        <v>31</v>
      </c>
      <c r="D33" s="46">
        <v>224595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ref="N33:N40" si="7">SUM(D33:M33)</f>
        <v>224595</v>
      </c>
      <c r="O33" s="47">
        <f t="shared" si="1"/>
        <v>6.2723769095428272</v>
      </c>
      <c r="P33" s="9"/>
    </row>
    <row r="34" spans="1:16">
      <c r="A34" s="12"/>
      <c r="B34" s="25">
        <v>334.9</v>
      </c>
      <c r="C34" s="20" t="s">
        <v>131</v>
      </c>
      <c r="D34" s="46">
        <v>287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287</v>
      </c>
      <c r="O34" s="47">
        <f t="shared" si="1"/>
        <v>8.0151925601139439E-3</v>
      </c>
      <c r="P34" s="9"/>
    </row>
    <row r="35" spans="1:16">
      <c r="A35" s="12"/>
      <c r="B35" s="25">
        <v>335.12</v>
      </c>
      <c r="C35" s="20" t="s">
        <v>92</v>
      </c>
      <c r="D35" s="46">
        <v>911394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911394</v>
      </c>
      <c r="O35" s="47">
        <f t="shared" si="1"/>
        <v>25.45295612589717</v>
      </c>
      <c r="P35" s="9"/>
    </row>
    <row r="36" spans="1:16">
      <c r="A36" s="12"/>
      <c r="B36" s="25">
        <v>335.14</v>
      </c>
      <c r="C36" s="20" t="s">
        <v>93</v>
      </c>
      <c r="D36" s="46">
        <v>16107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16107</v>
      </c>
      <c r="O36" s="47">
        <f t="shared" si="1"/>
        <v>0.44982824587371184</v>
      </c>
      <c r="P36" s="9"/>
    </row>
    <row r="37" spans="1:16">
      <c r="A37" s="12"/>
      <c r="B37" s="25">
        <v>335.15</v>
      </c>
      <c r="C37" s="20" t="s">
        <v>94</v>
      </c>
      <c r="D37" s="46">
        <v>24231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24231</v>
      </c>
      <c r="O37" s="47">
        <f t="shared" ref="O37:O68" si="8">(N37/O$78)</f>
        <v>0.67671125757533446</v>
      </c>
      <c r="P37" s="9"/>
    </row>
    <row r="38" spans="1:16">
      <c r="A38" s="12"/>
      <c r="B38" s="25">
        <v>335.18</v>
      </c>
      <c r="C38" s="20" t="s">
        <v>95</v>
      </c>
      <c r="D38" s="46">
        <v>1945237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1945237</v>
      </c>
      <c r="O38" s="47">
        <f t="shared" si="8"/>
        <v>54.325606724942048</v>
      </c>
      <c r="P38" s="9"/>
    </row>
    <row r="39" spans="1:16">
      <c r="A39" s="12"/>
      <c r="B39" s="25">
        <v>335.19</v>
      </c>
      <c r="C39" s="20" t="s">
        <v>96</v>
      </c>
      <c r="D39" s="46">
        <v>32074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32074</v>
      </c>
      <c r="O39" s="47">
        <f t="shared" si="8"/>
        <v>0.89574664171809981</v>
      </c>
      <c r="P39" s="9"/>
    </row>
    <row r="40" spans="1:16">
      <c r="A40" s="12"/>
      <c r="B40" s="25">
        <v>335.21</v>
      </c>
      <c r="C40" s="20" t="s">
        <v>36</v>
      </c>
      <c r="D40" s="46">
        <v>18170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7"/>
        <v>18170</v>
      </c>
      <c r="O40" s="47">
        <f t="shared" si="8"/>
        <v>0.50744267880582006</v>
      </c>
      <c r="P40" s="9"/>
    </row>
    <row r="41" spans="1:16">
      <c r="A41" s="12"/>
      <c r="B41" s="25">
        <v>337.3</v>
      </c>
      <c r="C41" s="20" t="s">
        <v>37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1952396</v>
      </c>
      <c r="J41" s="46">
        <v>0</v>
      </c>
      <c r="K41" s="46">
        <v>0</v>
      </c>
      <c r="L41" s="46">
        <v>0</v>
      </c>
      <c r="M41" s="46">
        <v>0</v>
      </c>
      <c r="N41" s="46">
        <f>SUM(D41:M41)</f>
        <v>1952396</v>
      </c>
      <c r="O41" s="47">
        <f t="shared" si="8"/>
        <v>54.52553969894155</v>
      </c>
      <c r="P41" s="9"/>
    </row>
    <row r="42" spans="1:16">
      <c r="A42" s="12"/>
      <c r="B42" s="25">
        <v>337.5</v>
      </c>
      <c r="C42" s="20" t="s">
        <v>132</v>
      </c>
      <c r="D42" s="46">
        <v>526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>SUM(D42:M42)</f>
        <v>526</v>
      </c>
      <c r="O42" s="47">
        <f t="shared" si="8"/>
        <v>1.4689865110173988E-2</v>
      </c>
      <c r="P42" s="9"/>
    </row>
    <row r="43" spans="1:16">
      <c r="A43" s="12"/>
      <c r="B43" s="25">
        <v>337.7</v>
      </c>
      <c r="C43" s="20" t="s">
        <v>110</v>
      </c>
      <c r="D43" s="46">
        <v>60000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>SUM(D43:M43)</f>
        <v>60000</v>
      </c>
      <c r="O43" s="47">
        <f t="shared" si="8"/>
        <v>1.675650012567375</v>
      </c>
      <c r="P43" s="9"/>
    </row>
    <row r="44" spans="1:16">
      <c r="A44" s="12"/>
      <c r="B44" s="25">
        <v>338</v>
      </c>
      <c r="C44" s="20" t="s">
        <v>38</v>
      </c>
      <c r="D44" s="46">
        <v>352559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>SUM(D44:M44)</f>
        <v>352559</v>
      </c>
      <c r="O44" s="47">
        <f t="shared" si="8"/>
        <v>9.8460915463456864</v>
      </c>
      <c r="P44" s="9"/>
    </row>
    <row r="45" spans="1:16" ht="15.75">
      <c r="A45" s="29" t="s">
        <v>43</v>
      </c>
      <c r="B45" s="30"/>
      <c r="C45" s="31"/>
      <c r="D45" s="32">
        <f t="shared" ref="D45:M45" si="9">SUM(D46:D55)</f>
        <v>1545015</v>
      </c>
      <c r="E45" s="32">
        <f t="shared" si="9"/>
        <v>134515</v>
      </c>
      <c r="F45" s="32">
        <f t="shared" si="9"/>
        <v>0</v>
      </c>
      <c r="G45" s="32">
        <f t="shared" si="9"/>
        <v>0</v>
      </c>
      <c r="H45" s="32">
        <f t="shared" si="9"/>
        <v>0</v>
      </c>
      <c r="I45" s="32">
        <f t="shared" si="9"/>
        <v>16823342</v>
      </c>
      <c r="J45" s="32">
        <f t="shared" si="9"/>
        <v>4187577</v>
      </c>
      <c r="K45" s="32">
        <f t="shared" si="9"/>
        <v>0</v>
      </c>
      <c r="L45" s="32">
        <f t="shared" si="9"/>
        <v>0</v>
      </c>
      <c r="M45" s="32">
        <f t="shared" si="9"/>
        <v>0</v>
      </c>
      <c r="N45" s="32">
        <f>SUM(D45:M45)</f>
        <v>22690449</v>
      </c>
      <c r="O45" s="45">
        <f t="shared" si="8"/>
        <v>633.68751920015643</v>
      </c>
      <c r="P45" s="10"/>
    </row>
    <row r="46" spans="1:16">
      <c r="A46" s="12"/>
      <c r="B46" s="25">
        <v>341.2</v>
      </c>
      <c r="C46" s="20" t="s">
        <v>97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4187577</v>
      </c>
      <c r="K46" s="46">
        <v>0</v>
      </c>
      <c r="L46" s="46">
        <v>0</v>
      </c>
      <c r="M46" s="46">
        <v>0</v>
      </c>
      <c r="N46" s="46">
        <f t="shared" ref="N46:N55" si="10">SUM(D46:M46)</f>
        <v>4187577</v>
      </c>
      <c r="O46" s="47">
        <f t="shared" si="8"/>
        <v>116.94855754461418</v>
      </c>
      <c r="P46" s="9"/>
    </row>
    <row r="47" spans="1:16">
      <c r="A47" s="12"/>
      <c r="B47" s="25">
        <v>342.5</v>
      </c>
      <c r="C47" s="20" t="s">
        <v>48</v>
      </c>
      <c r="D47" s="46">
        <v>93998</v>
      </c>
      <c r="E47" s="46">
        <v>130416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224414</v>
      </c>
      <c r="O47" s="47">
        <f t="shared" si="8"/>
        <v>6.2673220320049152</v>
      </c>
      <c r="P47" s="9"/>
    </row>
    <row r="48" spans="1:16">
      <c r="A48" s="12"/>
      <c r="B48" s="25">
        <v>343.3</v>
      </c>
      <c r="C48" s="20" t="s">
        <v>49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6019884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0"/>
        <v>6019884</v>
      </c>
      <c r="O48" s="47">
        <f t="shared" si="8"/>
        <v>168.12031167090234</v>
      </c>
      <c r="P48" s="9"/>
    </row>
    <row r="49" spans="1:16">
      <c r="A49" s="12"/>
      <c r="B49" s="25">
        <v>343.4</v>
      </c>
      <c r="C49" s="20" t="s">
        <v>50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3087701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0"/>
        <v>3087701</v>
      </c>
      <c r="O49" s="47">
        <f t="shared" si="8"/>
        <v>86.231770324238283</v>
      </c>
      <c r="P49" s="9"/>
    </row>
    <row r="50" spans="1:16">
      <c r="A50" s="12"/>
      <c r="B50" s="25">
        <v>343.5</v>
      </c>
      <c r="C50" s="20" t="s">
        <v>51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6498573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0"/>
        <v>6498573</v>
      </c>
      <c r="O50" s="47">
        <f t="shared" si="8"/>
        <v>181.48889881866674</v>
      </c>
      <c r="P50" s="9"/>
    </row>
    <row r="51" spans="1:16">
      <c r="A51" s="12"/>
      <c r="B51" s="25">
        <v>343.7</v>
      </c>
      <c r="C51" s="20" t="s">
        <v>52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1002859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0"/>
        <v>1002859</v>
      </c>
      <c r="O51" s="47">
        <f t="shared" si="8"/>
        <v>28.007344932555085</v>
      </c>
      <c r="P51" s="9"/>
    </row>
    <row r="52" spans="1:16">
      <c r="A52" s="12"/>
      <c r="B52" s="25">
        <v>343.9</v>
      </c>
      <c r="C52" s="20" t="s">
        <v>53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214325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0"/>
        <v>214325</v>
      </c>
      <c r="O52" s="47">
        <f t="shared" si="8"/>
        <v>5.9855614823917112</v>
      </c>
      <c r="P52" s="9"/>
    </row>
    <row r="53" spans="1:16">
      <c r="A53" s="12"/>
      <c r="B53" s="25">
        <v>347.2</v>
      </c>
      <c r="C53" s="20" t="s">
        <v>54</v>
      </c>
      <c r="D53" s="46">
        <v>296883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0"/>
        <v>296883</v>
      </c>
      <c r="O53" s="47">
        <f t="shared" si="8"/>
        <v>8.2912000446840004</v>
      </c>
      <c r="P53" s="9"/>
    </row>
    <row r="54" spans="1:16">
      <c r="A54" s="12"/>
      <c r="B54" s="25">
        <v>347.4</v>
      </c>
      <c r="C54" s="20" t="s">
        <v>55</v>
      </c>
      <c r="D54" s="46">
        <v>4253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0"/>
        <v>4253</v>
      </c>
      <c r="O54" s="47">
        <f t="shared" si="8"/>
        <v>0.11877565839081744</v>
      </c>
      <c r="P54" s="9"/>
    </row>
    <row r="55" spans="1:16">
      <c r="A55" s="12"/>
      <c r="B55" s="25">
        <v>349</v>
      </c>
      <c r="C55" s="20" t="s">
        <v>1</v>
      </c>
      <c r="D55" s="46">
        <v>1149881</v>
      </c>
      <c r="E55" s="46">
        <v>4099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0"/>
        <v>1153980</v>
      </c>
      <c r="O55" s="47">
        <f t="shared" si="8"/>
        <v>32.227776691708328</v>
      </c>
      <c r="P55" s="9"/>
    </row>
    <row r="56" spans="1:16" ht="15.75">
      <c r="A56" s="29" t="s">
        <v>44</v>
      </c>
      <c r="B56" s="30"/>
      <c r="C56" s="31"/>
      <c r="D56" s="32">
        <f t="shared" ref="D56:M56" si="11">SUM(D57:D62)</f>
        <v>357365</v>
      </c>
      <c r="E56" s="32">
        <f t="shared" si="11"/>
        <v>0</v>
      </c>
      <c r="F56" s="32">
        <f t="shared" si="11"/>
        <v>0</v>
      </c>
      <c r="G56" s="32">
        <f t="shared" si="11"/>
        <v>0</v>
      </c>
      <c r="H56" s="32">
        <f t="shared" si="11"/>
        <v>0</v>
      </c>
      <c r="I56" s="32">
        <f t="shared" si="11"/>
        <v>0</v>
      </c>
      <c r="J56" s="32">
        <f t="shared" si="11"/>
        <v>0</v>
      </c>
      <c r="K56" s="32">
        <f t="shared" si="11"/>
        <v>0</v>
      </c>
      <c r="L56" s="32">
        <f t="shared" si="11"/>
        <v>0</v>
      </c>
      <c r="M56" s="32">
        <f t="shared" si="11"/>
        <v>0</v>
      </c>
      <c r="N56" s="32">
        <f>SUM(D56:M56)</f>
        <v>357365</v>
      </c>
      <c r="O56" s="45">
        <f t="shared" si="8"/>
        <v>9.980311112352334</v>
      </c>
      <c r="P56" s="10"/>
    </row>
    <row r="57" spans="1:16">
      <c r="A57" s="13"/>
      <c r="B57" s="39">
        <v>351.5</v>
      </c>
      <c r="C57" s="21" t="s">
        <v>122</v>
      </c>
      <c r="D57" s="46">
        <v>154720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ref="N57:N62" si="12">SUM(D57:M57)</f>
        <v>154720</v>
      </c>
      <c r="O57" s="47">
        <f t="shared" si="8"/>
        <v>4.3209428324070709</v>
      </c>
      <c r="P57" s="9"/>
    </row>
    <row r="58" spans="1:16">
      <c r="A58" s="13"/>
      <c r="B58" s="39">
        <v>351.9</v>
      </c>
      <c r="C58" s="21" t="s">
        <v>98</v>
      </c>
      <c r="D58" s="46">
        <v>157123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2"/>
        <v>157123</v>
      </c>
      <c r="O58" s="47">
        <f t="shared" si="8"/>
        <v>4.3880526154103947</v>
      </c>
      <c r="P58" s="9"/>
    </row>
    <row r="59" spans="1:16">
      <c r="A59" s="13"/>
      <c r="B59" s="39">
        <v>354</v>
      </c>
      <c r="C59" s="21" t="s">
        <v>58</v>
      </c>
      <c r="D59" s="46">
        <v>20066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2"/>
        <v>20066</v>
      </c>
      <c r="O59" s="47">
        <f t="shared" si="8"/>
        <v>0.56039321920294916</v>
      </c>
      <c r="P59" s="9"/>
    </row>
    <row r="60" spans="1:16">
      <c r="A60" s="13"/>
      <c r="B60" s="39">
        <v>355</v>
      </c>
      <c r="C60" s="21" t="s">
        <v>59</v>
      </c>
      <c r="D60" s="46">
        <v>12110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 t="shared" si="12"/>
        <v>12110</v>
      </c>
      <c r="O60" s="47">
        <f t="shared" si="8"/>
        <v>0.33820202753651518</v>
      </c>
      <c r="P60" s="9"/>
    </row>
    <row r="61" spans="1:16">
      <c r="A61" s="13"/>
      <c r="B61" s="39">
        <v>356</v>
      </c>
      <c r="C61" s="21" t="s">
        <v>60</v>
      </c>
      <c r="D61" s="46">
        <v>12620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 t="shared" si="12"/>
        <v>12620</v>
      </c>
      <c r="O61" s="47">
        <f t="shared" si="8"/>
        <v>0.35244505264333792</v>
      </c>
      <c r="P61" s="9"/>
    </row>
    <row r="62" spans="1:16">
      <c r="A62" s="13"/>
      <c r="B62" s="39">
        <v>358.2</v>
      </c>
      <c r="C62" s="21" t="s">
        <v>99</v>
      </c>
      <c r="D62" s="46">
        <v>726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f t="shared" si="12"/>
        <v>726</v>
      </c>
      <c r="O62" s="47">
        <f t="shared" si="8"/>
        <v>2.0275365152065239E-2</v>
      </c>
      <c r="P62" s="9"/>
    </row>
    <row r="63" spans="1:16" ht="15.75">
      <c r="A63" s="29" t="s">
        <v>4</v>
      </c>
      <c r="B63" s="30"/>
      <c r="C63" s="31"/>
      <c r="D63" s="32">
        <f t="shared" ref="D63:M63" si="13">SUM(D64:D71)</f>
        <v>1378190</v>
      </c>
      <c r="E63" s="32">
        <f t="shared" si="13"/>
        <v>82510</v>
      </c>
      <c r="F63" s="32">
        <f t="shared" si="13"/>
        <v>3588</v>
      </c>
      <c r="G63" s="32">
        <f t="shared" si="13"/>
        <v>67406</v>
      </c>
      <c r="H63" s="32">
        <f t="shared" si="13"/>
        <v>77778</v>
      </c>
      <c r="I63" s="32">
        <f t="shared" si="13"/>
        <v>571757</v>
      </c>
      <c r="J63" s="32">
        <f t="shared" si="13"/>
        <v>73433</v>
      </c>
      <c r="K63" s="32">
        <f t="shared" si="13"/>
        <v>7902259</v>
      </c>
      <c r="L63" s="32">
        <f t="shared" si="13"/>
        <v>0</v>
      </c>
      <c r="M63" s="32">
        <f t="shared" si="13"/>
        <v>0</v>
      </c>
      <c r="N63" s="32">
        <f>SUM(D63:M63)</f>
        <v>10156921</v>
      </c>
      <c r="O63" s="45">
        <f t="shared" si="8"/>
        <v>283.65741335493061</v>
      </c>
      <c r="P63" s="10"/>
    </row>
    <row r="64" spans="1:16">
      <c r="A64" s="12"/>
      <c r="B64" s="25">
        <v>361.1</v>
      </c>
      <c r="C64" s="20" t="s">
        <v>63</v>
      </c>
      <c r="D64" s="46">
        <v>102312</v>
      </c>
      <c r="E64" s="46">
        <v>31788</v>
      </c>
      <c r="F64" s="46">
        <v>4782</v>
      </c>
      <c r="G64" s="46">
        <v>75223</v>
      </c>
      <c r="H64" s="46">
        <v>9031</v>
      </c>
      <c r="I64" s="46">
        <v>401825</v>
      </c>
      <c r="J64" s="46">
        <v>6992</v>
      </c>
      <c r="K64" s="46">
        <v>0</v>
      </c>
      <c r="L64" s="46">
        <v>0</v>
      </c>
      <c r="M64" s="46">
        <v>0</v>
      </c>
      <c r="N64" s="46">
        <f>SUM(D64:M64)</f>
        <v>631953</v>
      </c>
      <c r="O64" s="47">
        <f t="shared" si="8"/>
        <v>17.648867539866508</v>
      </c>
      <c r="P64" s="9"/>
    </row>
    <row r="65" spans="1:119">
      <c r="A65" s="12"/>
      <c r="B65" s="25">
        <v>361.3</v>
      </c>
      <c r="C65" s="20" t="s">
        <v>64</v>
      </c>
      <c r="D65" s="46">
        <v>-15743</v>
      </c>
      <c r="E65" s="46">
        <v>-5654</v>
      </c>
      <c r="F65" s="46">
        <v>-1194</v>
      </c>
      <c r="G65" s="46">
        <v>-7817</v>
      </c>
      <c r="H65" s="46">
        <v>-1328</v>
      </c>
      <c r="I65" s="46">
        <v>-146906</v>
      </c>
      <c r="J65" s="46">
        <v>-1070</v>
      </c>
      <c r="K65" s="46">
        <v>4769444</v>
      </c>
      <c r="L65" s="46">
        <v>0</v>
      </c>
      <c r="M65" s="46">
        <v>0</v>
      </c>
      <c r="N65" s="46">
        <f t="shared" ref="N65:N71" si="14">SUM(D65:M65)</f>
        <v>4589732</v>
      </c>
      <c r="O65" s="47">
        <f t="shared" si="8"/>
        <v>128.17974139134807</v>
      </c>
      <c r="P65" s="9"/>
    </row>
    <row r="66" spans="1:119">
      <c r="A66" s="12"/>
      <c r="B66" s="25">
        <v>362</v>
      </c>
      <c r="C66" s="20" t="s">
        <v>65</v>
      </c>
      <c r="D66" s="46">
        <v>636537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4"/>
        <v>636537</v>
      </c>
      <c r="O66" s="47">
        <f t="shared" si="8"/>
        <v>17.776887200826653</v>
      </c>
      <c r="P66" s="9"/>
    </row>
    <row r="67" spans="1:119">
      <c r="A67" s="12"/>
      <c r="B67" s="25">
        <v>364</v>
      </c>
      <c r="C67" s="20" t="s">
        <v>100</v>
      </c>
      <c r="D67" s="46">
        <v>86211</v>
      </c>
      <c r="E67" s="46">
        <v>0</v>
      </c>
      <c r="F67" s="46">
        <v>0</v>
      </c>
      <c r="G67" s="46">
        <v>0</v>
      </c>
      <c r="H67" s="46">
        <v>70075</v>
      </c>
      <c r="I67" s="46">
        <v>24352</v>
      </c>
      <c r="J67" s="46">
        <v>0</v>
      </c>
      <c r="K67" s="46">
        <v>0</v>
      </c>
      <c r="L67" s="46">
        <v>0</v>
      </c>
      <c r="M67" s="46">
        <v>0</v>
      </c>
      <c r="N67" s="46">
        <f t="shared" si="14"/>
        <v>180638</v>
      </c>
      <c r="O67" s="47">
        <f t="shared" si="8"/>
        <v>5.0447677828357582</v>
      </c>
      <c r="P67" s="9"/>
    </row>
    <row r="68" spans="1:119">
      <c r="A68" s="12"/>
      <c r="B68" s="25">
        <v>365</v>
      </c>
      <c r="C68" s="20" t="s">
        <v>101</v>
      </c>
      <c r="D68" s="46">
        <v>6825</v>
      </c>
      <c r="E68" s="46">
        <v>0</v>
      </c>
      <c r="F68" s="46">
        <v>0</v>
      </c>
      <c r="G68" s="46">
        <v>0</v>
      </c>
      <c r="H68" s="46">
        <v>0</v>
      </c>
      <c r="I68" s="46">
        <v>60</v>
      </c>
      <c r="J68" s="46">
        <v>0</v>
      </c>
      <c r="K68" s="46">
        <v>0</v>
      </c>
      <c r="L68" s="46">
        <v>0</v>
      </c>
      <c r="M68" s="46">
        <v>0</v>
      </c>
      <c r="N68" s="46">
        <f t="shared" si="14"/>
        <v>6885</v>
      </c>
      <c r="O68" s="47">
        <f t="shared" si="8"/>
        <v>0.19228083894210629</v>
      </c>
      <c r="P68" s="9"/>
    </row>
    <row r="69" spans="1:119">
      <c r="A69" s="12"/>
      <c r="B69" s="25">
        <v>366</v>
      </c>
      <c r="C69" s="20" t="s">
        <v>68</v>
      </c>
      <c r="D69" s="46">
        <v>63003</v>
      </c>
      <c r="E69" s="46">
        <v>0</v>
      </c>
      <c r="F69" s="46">
        <v>0</v>
      </c>
      <c r="G69" s="46">
        <v>0</v>
      </c>
      <c r="H69" s="46">
        <v>0</v>
      </c>
      <c r="I69" s="46">
        <v>0</v>
      </c>
      <c r="J69" s="46">
        <v>0</v>
      </c>
      <c r="K69" s="46">
        <v>0</v>
      </c>
      <c r="L69" s="46">
        <v>0</v>
      </c>
      <c r="M69" s="46">
        <v>0</v>
      </c>
      <c r="N69" s="46">
        <f t="shared" si="14"/>
        <v>63003</v>
      </c>
      <c r="O69" s="47">
        <f t="shared" ref="O69:O76" si="15">(N69/O$78)</f>
        <v>1.7595162956963721</v>
      </c>
      <c r="P69" s="9"/>
    </row>
    <row r="70" spans="1:119">
      <c r="A70" s="12"/>
      <c r="B70" s="25">
        <v>368</v>
      </c>
      <c r="C70" s="20" t="s">
        <v>69</v>
      </c>
      <c r="D70" s="46">
        <v>0</v>
      </c>
      <c r="E70" s="46">
        <v>0</v>
      </c>
      <c r="F70" s="46">
        <v>0</v>
      </c>
      <c r="G70" s="46">
        <v>0</v>
      </c>
      <c r="H70" s="46">
        <v>0</v>
      </c>
      <c r="I70" s="46">
        <v>0</v>
      </c>
      <c r="J70" s="46">
        <v>0</v>
      </c>
      <c r="K70" s="46">
        <v>3132815</v>
      </c>
      <c r="L70" s="46">
        <v>0</v>
      </c>
      <c r="M70" s="46">
        <v>0</v>
      </c>
      <c r="N70" s="46">
        <f t="shared" si="14"/>
        <v>3132815</v>
      </c>
      <c r="O70" s="47">
        <f t="shared" si="15"/>
        <v>87.491691568687685</v>
      </c>
      <c r="P70" s="9"/>
    </row>
    <row r="71" spans="1:119">
      <c r="A71" s="12"/>
      <c r="B71" s="25">
        <v>369.9</v>
      </c>
      <c r="C71" s="20" t="s">
        <v>70</v>
      </c>
      <c r="D71" s="46">
        <v>499045</v>
      </c>
      <c r="E71" s="46">
        <v>56376</v>
      </c>
      <c r="F71" s="46">
        <v>0</v>
      </c>
      <c r="G71" s="46">
        <v>0</v>
      </c>
      <c r="H71" s="46">
        <v>0</v>
      </c>
      <c r="I71" s="46">
        <v>292426</v>
      </c>
      <c r="J71" s="46">
        <v>67511</v>
      </c>
      <c r="K71" s="46">
        <v>0</v>
      </c>
      <c r="L71" s="46">
        <v>0</v>
      </c>
      <c r="M71" s="46">
        <v>0</v>
      </c>
      <c r="N71" s="46">
        <f t="shared" si="14"/>
        <v>915358</v>
      </c>
      <c r="O71" s="47">
        <f t="shared" si="15"/>
        <v>25.563660736727456</v>
      </c>
      <c r="P71" s="9"/>
    </row>
    <row r="72" spans="1:119" ht="15.75">
      <c r="A72" s="29" t="s">
        <v>45</v>
      </c>
      <c r="B72" s="30"/>
      <c r="C72" s="31"/>
      <c r="D72" s="32">
        <f t="shared" ref="D72:M72" si="16">SUM(D73:D75)</f>
        <v>1291157</v>
      </c>
      <c r="E72" s="32">
        <f t="shared" si="16"/>
        <v>226660</v>
      </c>
      <c r="F72" s="32">
        <f t="shared" si="16"/>
        <v>25095784</v>
      </c>
      <c r="G72" s="32">
        <f t="shared" si="16"/>
        <v>23781690</v>
      </c>
      <c r="H72" s="32">
        <f t="shared" si="16"/>
        <v>0</v>
      </c>
      <c r="I72" s="32">
        <f t="shared" si="16"/>
        <v>1553249</v>
      </c>
      <c r="J72" s="32">
        <f t="shared" si="16"/>
        <v>600000</v>
      </c>
      <c r="K72" s="32">
        <f t="shared" si="16"/>
        <v>0</v>
      </c>
      <c r="L72" s="32">
        <f t="shared" si="16"/>
        <v>0</v>
      </c>
      <c r="M72" s="32">
        <f t="shared" si="16"/>
        <v>0</v>
      </c>
      <c r="N72" s="32">
        <f>SUM(D72:M72)</f>
        <v>52548540</v>
      </c>
      <c r="O72" s="45">
        <f t="shared" si="15"/>
        <v>1467.5493618566202</v>
      </c>
      <c r="P72" s="9"/>
    </row>
    <row r="73" spans="1:119">
      <c r="A73" s="12"/>
      <c r="B73" s="25">
        <v>381</v>
      </c>
      <c r="C73" s="20" t="s">
        <v>71</v>
      </c>
      <c r="D73" s="46">
        <v>1291157</v>
      </c>
      <c r="E73" s="46">
        <v>226660</v>
      </c>
      <c r="F73" s="46">
        <v>1425225</v>
      </c>
      <c r="G73" s="46">
        <v>23781690</v>
      </c>
      <c r="H73" s="46">
        <v>0</v>
      </c>
      <c r="I73" s="46">
        <v>1303249</v>
      </c>
      <c r="J73" s="46">
        <v>600000</v>
      </c>
      <c r="K73" s="46">
        <v>0</v>
      </c>
      <c r="L73" s="46">
        <v>0</v>
      </c>
      <c r="M73" s="46">
        <v>0</v>
      </c>
      <c r="N73" s="46">
        <f>SUM(D73:M73)</f>
        <v>28627981</v>
      </c>
      <c r="O73" s="47">
        <f t="shared" si="15"/>
        <v>799.50794537380955</v>
      </c>
      <c r="P73" s="9"/>
    </row>
    <row r="74" spans="1:119">
      <c r="A74" s="12"/>
      <c r="B74" s="25">
        <v>384</v>
      </c>
      <c r="C74" s="20" t="s">
        <v>102</v>
      </c>
      <c r="D74" s="46">
        <v>0</v>
      </c>
      <c r="E74" s="46">
        <v>0</v>
      </c>
      <c r="F74" s="46">
        <v>23670559</v>
      </c>
      <c r="G74" s="46">
        <v>0</v>
      </c>
      <c r="H74" s="46">
        <v>0</v>
      </c>
      <c r="I74" s="46">
        <v>0</v>
      </c>
      <c r="J74" s="46">
        <v>0</v>
      </c>
      <c r="K74" s="46">
        <v>0</v>
      </c>
      <c r="L74" s="46">
        <v>0</v>
      </c>
      <c r="M74" s="46">
        <v>0</v>
      </c>
      <c r="N74" s="46">
        <f>SUM(D74:M74)</f>
        <v>23670559</v>
      </c>
      <c r="O74" s="47">
        <f t="shared" si="15"/>
        <v>661.05954143044653</v>
      </c>
      <c r="P74" s="9"/>
    </row>
    <row r="75" spans="1:119" ht="15.75" thickBot="1">
      <c r="A75" s="12"/>
      <c r="B75" s="25">
        <v>389.8</v>
      </c>
      <c r="C75" s="20" t="s">
        <v>133</v>
      </c>
      <c r="D75" s="46">
        <v>0</v>
      </c>
      <c r="E75" s="46">
        <v>0</v>
      </c>
      <c r="F75" s="46">
        <v>0</v>
      </c>
      <c r="G75" s="46">
        <v>0</v>
      </c>
      <c r="H75" s="46">
        <v>0</v>
      </c>
      <c r="I75" s="46">
        <v>250000</v>
      </c>
      <c r="J75" s="46">
        <v>0</v>
      </c>
      <c r="K75" s="46">
        <v>0</v>
      </c>
      <c r="L75" s="46">
        <v>0</v>
      </c>
      <c r="M75" s="46">
        <v>0</v>
      </c>
      <c r="N75" s="46">
        <f>SUM(D75:M75)</f>
        <v>250000</v>
      </c>
      <c r="O75" s="47">
        <f t="shared" si="15"/>
        <v>6.9818750523640629</v>
      </c>
      <c r="P75" s="9"/>
    </row>
    <row r="76" spans="1:119" ht="16.5" thickBot="1">
      <c r="A76" s="14" t="s">
        <v>56</v>
      </c>
      <c r="B76" s="23"/>
      <c r="C76" s="22"/>
      <c r="D76" s="15">
        <f t="shared" ref="D76:M76" si="17">SUM(D5,D14,D25,D45,D56,D63,D72)</f>
        <v>26197741</v>
      </c>
      <c r="E76" s="15">
        <f t="shared" si="17"/>
        <v>7491988</v>
      </c>
      <c r="F76" s="15">
        <f t="shared" si="17"/>
        <v>25099372</v>
      </c>
      <c r="G76" s="15">
        <f t="shared" si="17"/>
        <v>23849096</v>
      </c>
      <c r="H76" s="15">
        <f t="shared" si="17"/>
        <v>77778</v>
      </c>
      <c r="I76" s="15">
        <f t="shared" si="17"/>
        <v>25604400</v>
      </c>
      <c r="J76" s="15">
        <f t="shared" si="17"/>
        <v>4861010</v>
      </c>
      <c r="K76" s="15">
        <f t="shared" si="17"/>
        <v>7902259</v>
      </c>
      <c r="L76" s="15">
        <f t="shared" si="17"/>
        <v>0</v>
      </c>
      <c r="M76" s="15">
        <f t="shared" si="17"/>
        <v>0</v>
      </c>
      <c r="N76" s="15">
        <f>SUM(D76:M76)</f>
        <v>121083644</v>
      </c>
      <c r="O76" s="38">
        <f t="shared" si="15"/>
        <v>3381.5634931717263</v>
      </c>
      <c r="P76" s="6"/>
      <c r="Q76" s="2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  <c r="BR76" s="5"/>
      <c r="BS76" s="5"/>
      <c r="BT76" s="5"/>
      <c r="BU76" s="5"/>
      <c r="BV76" s="5"/>
      <c r="BW76" s="5"/>
      <c r="BX76" s="5"/>
      <c r="BY76" s="5"/>
      <c r="BZ76" s="5"/>
      <c r="CA76" s="5"/>
      <c r="CB76" s="5"/>
      <c r="CC76" s="5"/>
      <c r="CD76" s="5"/>
      <c r="CE76" s="5"/>
      <c r="CF76" s="5"/>
      <c r="CG76" s="5"/>
      <c r="CH76" s="5"/>
      <c r="CI76" s="5"/>
      <c r="CJ76" s="5"/>
      <c r="CK76" s="5"/>
      <c r="CL76" s="5"/>
      <c r="CM76" s="5"/>
      <c r="CN76" s="5"/>
      <c r="CO76" s="5"/>
      <c r="CP76" s="5"/>
      <c r="CQ76" s="5"/>
      <c r="CR76" s="5"/>
      <c r="CS76" s="5"/>
      <c r="CT76" s="5"/>
      <c r="CU76" s="5"/>
      <c r="CV76" s="5"/>
      <c r="CW76" s="5"/>
      <c r="CX76" s="5"/>
      <c r="CY76" s="5"/>
      <c r="CZ76" s="5"/>
      <c r="DA76" s="5"/>
      <c r="DB76" s="5"/>
      <c r="DC76" s="5"/>
      <c r="DD76" s="5"/>
      <c r="DE76" s="5"/>
      <c r="DF76" s="5"/>
      <c r="DG76" s="5"/>
      <c r="DH76" s="5"/>
      <c r="DI76" s="5"/>
      <c r="DJ76" s="5"/>
      <c r="DK76" s="5"/>
      <c r="DL76" s="5"/>
      <c r="DM76" s="5"/>
      <c r="DN76" s="5"/>
      <c r="DO76" s="5"/>
    </row>
    <row r="77" spans="1:119">
      <c r="A77" s="16"/>
      <c r="B77" s="18"/>
      <c r="C77" s="18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9"/>
    </row>
    <row r="78" spans="1:119">
      <c r="A78" s="40"/>
      <c r="B78" s="41"/>
      <c r="C78" s="41"/>
      <c r="D78" s="42"/>
      <c r="E78" s="42"/>
      <c r="F78" s="42"/>
      <c r="G78" s="42"/>
      <c r="H78" s="42"/>
      <c r="I78" s="42"/>
      <c r="J78" s="42"/>
      <c r="K78" s="42"/>
      <c r="L78" s="118" t="s">
        <v>134</v>
      </c>
      <c r="M78" s="118"/>
      <c r="N78" s="118"/>
      <c r="O78" s="43">
        <v>35807</v>
      </c>
    </row>
    <row r="79" spans="1:119">
      <c r="A79" s="119"/>
      <c r="B79" s="96"/>
      <c r="C79" s="96"/>
      <c r="D79" s="96"/>
      <c r="E79" s="96"/>
      <c r="F79" s="96"/>
      <c r="G79" s="96"/>
      <c r="H79" s="96"/>
      <c r="I79" s="96"/>
      <c r="J79" s="96"/>
      <c r="K79" s="96"/>
      <c r="L79" s="96"/>
      <c r="M79" s="96"/>
      <c r="N79" s="96"/>
      <c r="O79" s="97"/>
    </row>
    <row r="80" spans="1:119" ht="15.75" customHeight="1" thickBot="1">
      <c r="A80" s="120" t="s">
        <v>82</v>
      </c>
      <c r="B80" s="99"/>
      <c r="C80" s="99"/>
      <c r="D80" s="99"/>
      <c r="E80" s="99"/>
      <c r="F80" s="99"/>
      <c r="G80" s="99"/>
      <c r="H80" s="99"/>
      <c r="I80" s="99"/>
      <c r="J80" s="99"/>
      <c r="K80" s="99"/>
      <c r="L80" s="99"/>
      <c r="M80" s="99"/>
      <c r="N80" s="99"/>
      <c r="O80" s="100"/>
    </row>
  </sheetData>
  <mergeCells count="10">
    <mergeCell ref="L78:N78"/>
    <mergeCell ref="A79:O79"/>
    <mergeCell ref="A80:O8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7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79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125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72</v>
      </c>
      <c r="B3" s="108"/>
      <c r="C3" s="109"/>
      <c r="D3" s="128" t="s">
        <v>39</v>
      </c>
      <c r="E3" s="129"/>
      <c r="F3" s="129"/>
      <c r="G3" s="129"/>
      <c r="H3" s="130"/>
      <c r="I3" s="128" t="s">
        <v>40</v>
      </c>
      <c r="J3" s="130"/>
      <c r="K3" s="128" t="s">
        <v>42</v>
      </c>
      <c r="L3" s="130"/>
      <c r="M3" s="36"/>
      <c r="N3" s="37"/>
      <c r="O3" s="131" t="s">
        <v>77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73</v>
      </c>
      <c r="F4" s="34" t="s">
        <v>74</v>
      </c>
      <c r="G4" s="34" t="s">
        <v>75</v>
      </c>
      <c r="H4" s="34" t="s">
        <v>6</v>
      </c>
      <c r="I4" s="34" t="s">
        <v>7</v>
      </c>
      <c r="J4" s="35" t="s">
        <v>76</v>
      </c>
      <c r="K4" s="35" t="s">
        <v>8</v>
      </c>
      <c r="L4" s="35" t="s">
        <v>9</v>
      </c>
      <c r="M4" s="35" t="s">
        <v>10</v>
      </c>
      <c r="N4" s="35" t="s">
        <v>41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13752042</v>
      </c>
      <c r="E5" s="27">
        <f t="shared" si="0"/>
        <v>3173421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16925463</v>
      </c>
      <c r="O5" s="33">
        <f t="shared" ref="O5:O36" si="1">(N5/O$72)</f>
        <v>488.22981509793175</v>
      </c>
      <c r="P5" s="6"/>
    </row>
    <row r="6" spans="1:133">
      <c r="A6" s="12"/>
      <c r="B6" s="25">
        <v>311</v>
      </c>
      <c r="C6" s="20" t="s">
        <v>3</v>
      </c>
      <c r="D6" s="46">
        <v>8586159</v>
      </c>
      <c r="E6" s="46">
        <v>208455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8794614</v>
      </c>
      <c r="O6" s="47">
        <f t="shared" si="1"/>
        <v>253.68834915048893</v>
      </c>
      <c r="P6" s="9"/>
    </row>
    <row r="7" spans="1:133">
      <c r="A7" s="12"/>
      <c r="B7" s="25">
        <v>312.10000000000002</v>
      </c>
      <c r="C7" s="20" t="s">
        <v>11</v>
      </c>
      <c r="D7" s="46">
        <v>481798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481798</v>
      </c>
      <c r="O7" s="47">
        <f t="shared" si="1"/>
        <v>13.897885597253872</v>
      </c>
      <c r="P7" s="9"/>
    </row>
    <row r="8" spans="1:133">
      <c r="A8" s="12"/>
      <c r="B8" s="25">
        <v>312.60000000000002</v>
      </c>
      <c r="C8" s="20" t="s">
        <v>12</v>
      </c>
      <c r="D8" s="46">
        <v>0</v>
      </c>
      <c r="E8" s="46">
        <v>2964966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2964966</v>
      </c>
      <c r="O8" s="47">
        <f t="shared" si="1"/>
        <v>85.527043009201833</v>
      </c>
      <c r="P8" s="9"/>
    </row>
    <row r="9" spans="1:133">
      <c r="A9" s="12"/>
      <c r="B9" s="25">
        <v>314.10000000000002</v>
      </c>
      <c r="C9" s="20" t="s">
        <v>13</v>
      </c>
      <c r="D9" s="46">
        <v>2921202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2921202</v>
      </c>
      <c r="O9" s="47">
        <f t="shared" si="1"/>
        <v>84.264632070845479</v>
      </c>
      <c r="P9" s="9"/>
    </row>
    <row r="10" spans="1:133">
      <c r="A10" s="12"/>
      <c r="B10" s="25">
        <v>314.3</v>
      </c>
      <c r="C10" s="20" t="s">
        <v>14</v>
      </c>
      <c r="D10" s="46">
        <v>282869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282869</v>
      </c>
      <c r="O10" s="47">
        <f t="shared" si="1"/>
        <v>8.1596042345746671</v>
      </c>
      <c r="P10" s="9"/>
    </row>
    <row r="11" spans="1:133">
      <c r="A11" s="12"/>
      <c r="B11" s="25">
        <v>314.39999999999998</v>
      </c>
      <c r="C11" s="20" t="s">
        <v>15</v>
      </c>
      <c r="D11" s="46">
        <v>201571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201571</v>
      </c>
      <c r="O11" s="47">
        <f t="shared" si="1"/>
        <v>5.8144921683445352</v>
      </c>
      <c r="P11" s="9"/>
    </row>
    <row r="12" spans="1:133">
      <c r="A12" s="12"/>
      <c r="B12" s="25">
        <v>315</v>
      </c>
      <c r="C12" s="20" t="s">
        <v>90</v>
      </c>
      <c r="D12" s="46">
        <v>1138032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1138032</v>
      </c>
      <c r="O12" s="47">
        <f t="shared" si="1"/>
        <v>32.827530504514378</v>
      </c>
      <c r="P12" s="9"/>
    </row>
    <row r="13" spans="1:133">
      <c r="A13" s="12"/>
      <c r="B13" s="25">
        <v>316</v>
      </c>
      <c r="C13" s="20" t="s">
        <v>91</v>
      </c>
      <c r="D13" s="46">
        <v>140411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140411</v>
      </c>
      <c r="O13" s="47">
        <f t="shared" si="1"/>
        <v>4.0502783627080508</v>
      </c>
      <c r="P13" s="9"/>
    </row>
    <row r="14" spans="1:133" ht="15.75">
      <c r="A14" s="29" t="s">
        <v>18</v>
      </c>
      <c r="B14" s="30"/>
      <c r="C14" s="31"/>
      <c r="D14" s="32">
        <f t="shared" ref="D14:M14" si="3">SUM(D15:D24)</f>
        <v>2931051</v>
      </c>
      <c r="E14" s="32">
        <f t="shared" si="3"/>
        <v>2816819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3317694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>SUM(D14:M14)</f>
        <v>9065564</v>
      </c>
      <c r="O14" s="45">
        <f t="shared" si="1"/>
        <v>261.50413938327517</v>
      </c>
      <c r="P14" s="10"/>
    </row>
    <row r="15" spans="1:133">
      <c r="A15" s="12"/>
      <c r="B15" s="25">
        <v>322</v>
      </c>
      <c r="C15" s="20" t="s">
        <v>0</v>
      </c>
      <c r="D15" s="46">
        <v>0</v>
      </c>
      <c r="E15" s="46">
        <v>1078800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1078800</v>
      </c>
      <c r="O15" s="47">
        <f t="shared" si="1"/>
        <v>31.118931548735109</v>
      </c>
      <c r="P15" s="9"/>
    </row>
    <row r="16" spans="1:133">
      <c r="A16" s="12"/>
      <c r="B16" s="25">
        <v>323.10000000000002</v>
      </c>
      <c r="C16" s="20" t="s">
        <v>19</v>
      </c>
      <c r="D16" s="46">
        <v>2448126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ref="N16:N23" si="4">SUM(D16:M16)</f>
        <v>2448126</v>
      </c>
      <c r="O16" s="47">
        <f t="shared" si="1"/>
        <v>70.618340208267227</v>
      </c>
      <c r="P16" s="9"/>
    </row>
    <row r="17" spans="1:16">
      <c r="A17" s="12"/>
      <c r="B17" s="25">
        <v>323.39999999999998</v>
      </c>
      <c r="C17" s="20" t="s">
        <v>20</v>
      </c>
      <c r="D17" s="46">
        <v>109095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109095</v>
      </c>
      <c r="O17" s="47">
        <f t="shared" si="1"/>
        <v>3.1469408947990885</v>
      </c>
      <c r="P17" s="9"/>
    </row>
    <row r="18" spans="1:16">
      <c r="A18" s="12"/>
      <c r="B18" s="25">
        <v>323.7</v>
      </c>
      <c r="C18" s="20" t="s">
        <v>21</v>
      </c>
      <c r="D18" s="46">
        <v>154690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154690</v>
      </c>
      <c r="O18" s="47">
        <f t="shared" si="1"/>
        <v>4.4621686329939134</v>
      </c>
      <c r="P18" s="9"/>
    </row>
    <row r="19" spans="1:16">
      <c r="A19" s="12"/>
      <c r="B19" s="25">
        <v>324.11</v>
      </c>
      <c r="C19" s="20" t="s">
        <v>22</v>
      </c>
      <c r="D19" s="46">
        <v>0</v>
      </c>
      <c r="E19" s="46">
        <v>426840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426840</v>
      </c>
      <c r="O19" s="47">
        <f t="shared" si="1"/>
        <v>12.312573917558485</v>
      </c>
      <c r="P19" s="9"/>
    </row>
    <row r="20" spans="1:16">
      <c r="A20" s="12"/>
      <c r="B20" s="25">
        <v>324.12</v>
      </c>
      <c r="C20" s="20" t="s">
        <v>23</v>
      </c>
      <c r="D20" s="46">
        <v>0</v>
      </c>
      <c r="E20" s="46">
        <v>182371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182371</v>
      </c>
      <c r="O20" s="47">
        <f t="shared" si="1"/>
        <v>5.2606513398909627</v>
      </c>
      <c r="P20" s="9"/>
    </row>
    <row r="21" spans="1:16">
      <c r="A21" s="12"/>
      <c r="B21" s="25">
        <v>324.20999999999998</v>
      </c>
      <c r="C21" s="20" t="s">
        <v>24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2900953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2900953</v>
      </c>
      <c r="O21" s="47">
        <f t="shared" si="1"/>
        <v>83.680531917962327</v>
      </c>
      <c r="P21" s="9"/>
    </row>
    <row r="22" spans="1:16">
      <c r="A22" s="12"/>
      <c r="B22" s="25">
        <v>324.22000000000003</v>
      </c>
      <c r="C22" s="20" t="s">
        <v>25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416741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416741</v>
      </c>
      <c r="O22" s="47">
        <f t="shared" si="1"/>
        <v>12.021259410967202</v>
      </c>
      <c r="P22" s="9"/>
    </row>
    <row r="23" spans="1:16">
      <c r="A23" s="12"/>
      <c r="B23" s="25">
        <v>324.61</v>
      </c>
      <c r="C23" s="20" t="s">
        <v>26</v>
      </c>
      <c r="D23" s="46">
        <v>0</v>
      </c>
      <c r="E23" s="46">
        <v>1092976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1092976</v>
      </c>
      <c r="O23" s="47">
        <f t="shared" si="1"/>
        <v>31.527850693743328</v>
      </c>
      <c r="P23" s="9"/>
    </row>
    <row r="24" spans="1:16">
      <c r="A24" s="12"/>
      <c r="B24" s="25">
        <v>329</v>
      </c>
      <c r="C24" s="20" t="s">
        <v>27</v>
      </c>
      <c r="D24" s="46">
        <v>219140</v>
      </c>
      <c r="E24" s="46">
        <v>35832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ref="N24:N31" si="5">SUM(D24:M24)</f>
        <v>254972</v>
      </c>
      <c r="O24" s="47">
        <f t="shared" si="1"/>
        <v>7.3548908183575161</v>
      </c>
      <c r="P24" s="9"/>
    </row>
    <row r="25" spans="1:16" ht="15.75">
      <c r="A25" s="29" t="s">
        <v>29</v>
      </c>
      <c r="B25" s="30"/>
      <c r="C25" s="31"/>
      <c r="D25" s="32">
        <f t="shared" ref="D25:M25" si="6">SUM(D26:D39)</f>
        <v>4205343</v>
      </c>
      <c r="E25" s="32">
        <f t="shared" si="6"/>
        <v>0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732885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44">
        <f t="shared" si="5"/>
        <v>4938228</v>
      </c>
      <c r="O25" s="45">
        <f t="shared" si="1"/>
        <v>142.44751492774108</v>
      </c>
      <c r="P25" s="10"/>
    </row>
    <row r="26" spans="1:16">
      <c r="A26" s="12"/>
      <c r="B26" s="25">
        <v>331.2</v>
      </c>
      <c r="C26" s="20" t="s">
        <v>28</v>
      </c>
      <c r="D26" s="46">
        <v>641283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641283</v>
      </c>
      <c r="O26" s="47">
        <f t="shared" si="1"/>
        <v>18.49837020797877</v>
      </c>
      <c r="P26" s="9"/>
    </row>
    <row r="27" spans="1:16">
      <c r="A27" s="12"/>
      <c r="B27" s="25">
        <v>331.31</v>
      </c>
      <c r="C27" s="20" t="s">
        <v>119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18544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18544</v>
      </c>
      <c r="O27" s="47">
        <f t="shared" si="1"/>
        <v>0.53491793348140881</v>
      </c>
      <c r="P27" s="9"/>
    </row>
    <row r="28" spans="1:16">
      <c r="A28" s="12"/>
      <c r="B28" s="25">
        <v>331.39</v>
      </c>
      <c r="C28" s="20" t="s">
        <v>120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386991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386991</v>
      </c>
      <c r="O28" s="47">
        <f t="shared" si="1"/>
        <v>11.163094585628984</v>
      </c>
      <c r="P28" s="9"/>
    </row>
    <row r="29" spans="1:16">
      <c r="A29" s="12"/>
      <c r="B29" s="25">
        <v>334.1</v>
      </c>
      <c r="C29" s="20" t="s">
        <v>86</v>
      </c>
      <c r="D29" s="46">
        <v>370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370</v>
      </c>
      <c r="O29" s="47">
        <f t="shared" si="1"/>
        <v>1.0672974298324055E-2</v>
      </c>
      <c r="P29" s="9"/>
    </row>
    <row r="30" spans="1:16">
      <c r="A30" s="12"/>
      <c r="B30" s="25">
        <v>334.2</v>
      </c>
      <c r="C30" s="20" t="s">
        <v>30</v>
      </c>
      <c r="D30" s="46">
        <v>483371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483371</v>
      </c>
      <c r="O30" s="47">
        <f t="shared" si="1"/>
        <v>13.943260160959991</v>
      </c>
      <c r="P30" s="9"/>
    </row>
    <row r="31" spans="1:16">
      <c r="A31" s="12"/>
      <c r="B31" s="25">
        <v>334.31</v>
      </c>
      <c r="C31" s="20" t="s">
        <v>126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75753</v>
      </c>
      <c r="J31" s="46">
        <v>0</v>
      </c>
      <c r="K31" s="46">
        <v>0</v>
      </c>
      <c r="L31" s="46">
        <v>0</v>
      </c>
      <c r="M31" s="46">
        <v>0</v>
      </c>
      <c r="N31" s="46">
        <f t="shared" si="5"/>
        <v>75753</v>
      </c>
      <c r="O31" s="47">
        <f t="shared" si="1"/>
        <v>2.1851616811376813</v>
      </c>
      <c r="P31" s="9"/>
    </row>
    <row r="32" spans="1:16">
      <c r="A32" s="12"/>
      <c r="B32" s="25">
        <v>335.12</v>
      </c>
      <c r="C32" s="20" t="s">
        <v>92</v>
      </c>
      <c r="D32" s="46">
        <v>819286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ref="N32:N37" si="7">SUM(D32:M32)</f>
        <v>819286</v>
      </c>
      <c r="O32" s="47">
        <f t="shared" si="1"/>
        <v>23.633022759396543</v>
      </c>
      <c r="P32" s="9"/>
    </row>
    <row r="33" spans="1:16">
      <c r="A33" s="12"/>
      <c r="B33" s="25">
        <v>335.14</v>
      </c>
      <c r="C33" s="20" t="s">
        <v>93</v>
      </c>
      <c r="D33" s="46">
        <v>15942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15942</v>
      </c>
      <c r="O33" s="47">
        <f t="shared" si="1"/>
        <v>0.45986096287535699</v>
      </c>
      <c r="P33" s="9"/>
    </row>
    <row r="34" spans="1:16">
      <c r="A34" s="12"/>
      <c r="B34" s="25">
        <v>335.15</v>
      </c>
      <c r="C34" s="20" t="s">
        <v>94</v>
      </c>
      <c r="D34" s="46">
        <v>19284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19284</v>
      </c>
      <c r="O34" s="47">
        <f t="shared" si="1"/>
        <v>0.55626388207805699</v>
      </c>
      <c r="P34" s="9"/>
    </row>
    <row r="35" spans="1:16">
      <c r="A35" s="12"/>
      <c r="B35" s="25">
        <v>335.18</v>
      </c>
      <c r="C35" s="20" t="s">
        <v>95</v>
      </c>
      <c r="D35" s="46">
        <v>1848294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1848294</v>
      </c>
      <c r="O35" s="47">
        <f t="shared" si="1"/>
        <v>53.315660426342056</v>
      </c>
      <c r="P35" s="9"/>
    </row>
    <row r="36" spans="1:16">
      <c r="A36" s="12"/>
      <c r="B36" s="25">
        <v>335.19</v>
      </c>
      <c r="C36" s="20" t="s">
        <v>96</v>
      </c>
      <c r="D36" s="46">
        <v>29928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29928</v>
      </c>
      <c r="O36" s="47">
        <f t="shared" si="1"/>
        <v>0.86329939135200628</v>
      </c>
      <c r="P36" s="9"/>
    </row>
    <row r="37" spans="1:16">
      <c r="A37" s="12"/>
      <c r="B37" s="25">
        <v>335.21</v>
      </c>
      <c r="C37" s="20" t="s">
        <v>36</v>
      </c>
      <c r="D37" s="46">
        <v>15390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15390</v>
      </c>
      <c r="O37" s="47">
        <f t="shared" ref="O37:O68" si="8">(N37/O$72)</f>
        <v>0.44393803905731677</v>
      </c>
      <c r="P37" s="9"/>
    </row>
    <row r="38" spans="1:16">
      <c r="A38" s="12"/>
      <c r="B38" s="25">
        <v>337.3</v>
      </c>
      <c r="C38" s="20" t="s">
        <v>37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251597</v>
      </c>
      <c r="J38" s="46">
        <v>0</v>
      </c>
      <c r="K38" s="46">
        <v>0</v>
      </c>
      <c r="L38" s="46">
        <v>0</v>
      </c>
      <c r="M38" s="46">
        <v>0</v>
      </c>
      <c r="N38" s="46">
        <f>SUM(D38:M38)</f>
        <v>251597</v>
      </c>
      <c r="O38" s="47">
        <f t="shared" si="8"/>
        <v>7.2575359852309109</v>
      </c>
      <c r="P38" s="9"/>
    </row>
    <row r="39" spans="1:16">
      <c r="A39" s="12"/>
      <c r="B39" s="25">
        <v>338</v>
      </c>
      <c r="C39" s="20" t="s">
        <v>38</v>
      </c>
      <c r="D39" s="46">
        <v>332195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>SUM(D39:M39)</f>
        <v>332195</v>
      </c>
      <c r="O39" s="47">
        <f t="shared" si="8"/>
        <v>9.5824559379236742</v>
      </c>
      <c r="P39" s="9"/>
    </row>
    <row r="40" spans="1:16" ht="15.75">
      <c r="A40" s="29" t="s">
        <v>43</v>
      </c>
      <c r="B40" s="30"/>
      <c r="C40" s="31"/>
      <c r="D40" s="32">
        <f t="shared" ref="D40:M40" si="9">SUM(D41:D50)</f>
        <v>1519722</v>
      </c>
      <c r="E40" s="32">
        <f t="shared" si="9"/>
        <v>99756</v>
      </c>
      <c r="F40" s="32">
        <f t="shared" si="9"/>
        <v>0</v>
      </c>
      <c r="G40" s="32">
        <f t="shared" si="9"/>
        <v>0</v>
      </c>
      <c r="H40" s="32">
        <f t="shared" si="9"/>
        <v>0</v>
      </c>
      <c r="I40" s="32">
        <f t="shared" si="9"/>
        <v>16040692</v>
      </c>
      <c r="J40" s="32">
        <f t="shared" si="9"/>
        <v>3783957</v>
      </c>
      <c r="K40" s="32">
        <f t="shared" si="9"/>
        <v>0</v>
      </c>
      <c r="L40" s="32">
        <f t="shared" si="9"/>
        <v>0</v>
      </c>
      <c r="M40" s="32">
        <f t="shared" si="9"/>
        <v>0</v>
      </c>
      <c r="N40" s="32">
        <f>SUM(D40:M40)</f>
        <v>21444127</v>
      </c>
      <c r="O40" s="45">
        <f t="shared" si="8"/>
        <v>618.57463870539709</v>
      </c>
      <c r="P40" s="10"/>
    </row>
    <row r="41" spans="1:16">
      <c r="A41" s="12"/>
      <c r="B41" s="25">
        <v>341.2</v>
      </c>
      <c r="C41" s="20" t="s">
        <v>97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3783957</v>
      </c>
      <c r="K41" s="46">
        <v>0</v>
      </c>
      <c r="L41" s="46">
        <v>0</v>
      </c>
      <c r="M41" s="46">
        <v>0</v>
      </c>
      <c r="N41" s="46">
        <f t="shared" ref="N41:N50" si="10">SUM(D41:M41)</f>
        <v>3783957</v>
      </c>
      <c r="O41" s="47">
        <f t="shared" si="8"/>
        <v>109.1515562350362</v>
      </c>
      <c r="P41" s="9"/>
    </row>
    <row r="42" spans="1:16">
      <c r="A42" s="12"/>
      <c r="B42" s="25">
        <v>342.5</v>
      </c>
      <c r="C42" s="20" t="s">
        <v>48</v>
      </c>
      <c r="D42" s="46">
        <v>119910</v>
      </c>
      <c r="E42" s="46">
        <v>95970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215880</v>
      </c>
      <c r="O42" s="47">
        <f t="shared" si="8"/>
        <v>6.2272478149248567</v>
      </c>
      <c r="P42" s="9"/>
    </row>
    <row r="43" spans="1:16">
      <c r="A43" s="12"/>
      <c r="B43" s="25">
        <v>343.3</v>
      </c>
      <c r="C43" s="20" t="s">
        <v>49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5683702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0"/>
        <v>5683702</v>
      </c>
      <c r="O43" s="47">
        <f t="shared" si="8"/>
        <v>163.95136585225143</v>
      </c>
      <c r="P43" s="9"/>
    </row>
    <row r="44" spans="1:16">
      <c r="A44" s="12"/>
      <c r="B44" s="25">
        <v>343.4</v>
      </c>
      <c r="C44" s="20" t="s">
        <v>50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2982841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0"/>
        <v>2982841</v>
      </c>
      <c r="O44" s="47">
        <f t="shared" si="8"/>
        <v>86.042663051316808</v>
      </c>
      <c r="P44" s="9"/>
    </row>
    <row r="45" spans="1:16">
      <c r="A45" s="12"/>
      <c r="B45" s="25">
        <v>343.5</v>
      </c>
      <c r="C45" s="20" t="s">
        <v>51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6170684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0"/>
        <v>6170684</v>
      </c>
      <c r="O45" s="47">
        <f t="shared" si="8"/>
        <v>177.99878847318774</v>
      </c>
      <c r="P45" s="9"/>
    </row>
    <row r="46" spans="1:16">
      <c r="A46" s="12"/>
      <c r="B46" s="25">
        <v>343.7</v>
      </c>
      <c r="C46" s="20" t="s">
        <v>52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952712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0"/>
        <v>952712</v>
      </c>
      <c r="O46" s="47">
        <f t="shared" si="8"/>
        <v>27.481812674878125</v>
      </c>
      <c r="P46" s="9"/>
    </row>
    <row r="47" spans="1:16">
      <c r="A47" s="12"/>
      <c r="B47" s="25">
        <v>343.9</v>
      </c>
      <c r="C47" s="20" t="s">
        <v>53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250753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250753</v>
      </c>
      <c r="O47" s="47">
        <f t="shared" si="8"/>
        <v>7.23319006548014</v>
      </c>
      <c r="P47" s="9"/>
    </row>
    <row r="48" spans="1:16">
      <c r="A48" s="12"/>
      <c r="B48" s="25">
        <v>347.2</v>
      </c>
      <c r="C48" s="20" t="s">
        <v>54</v>
      </c>
      <c r="D48" s="46">
        <v>276238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0"/>
        <v>276238</v>
      </c>
      <c r="O48" s="47">
        <f t="shared" si="8"/>
        <v>7.9683272276228116</v>
      </c>
      <c r="P48" s="9"/>
    </row>
    <row r="49" spans="1:16">
      <c r="A49" s="12"/>
      <c r="B49" s="25">
        <v>347.4</v>
      </c>
      <c r="C49" s="20" t="s">
        <v>55</v>
      </c>
      <c r="D49" s="46">
        <v>3200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0"/>
        <v>3200</v>
      </c>
      <c r="O49" s="47">
        <f t="shared" si="8"/>
        <v>9.2306804742262091E-2</v>
      </c>
      <c r="P49" s="9"/>
    </row>
    <row r="50" spans="1:16">
      <c r="A50" s="12"/>
      <c r="B50" s="25">
        <v>349</v>
      </c>
      <c r="C50" s="20" t="s">
        <v>1</v>
      </c>
      <c r="D50" s="46">
        <v>1120374</v>
      </c>
      <c r="E50" s="46">
        <v>3786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0"/>
        <v>1124160</v>
      </c>
      <c r="O50" s="47">
        <f t="shared" si="8"/>
        <v>32.427380505956677</v>
      </c>
      <c r="P50" s="9"/>
    </row>
    <row r="51" spans="1:16" ht="15.75">
      <c r="A51" s="29" t="s">
        <v>44</v>
      </c>
      <c r="B51" s="30"/>
      <c r="C51" s="31"/>
      <c r="D51" s="32">
        <f t="shared" ref="D51:M51" si="11">SUM(D52:D57)</f>
        <v>699867</v>
      </c>
      <c r="E51" s="32">
        <f t="shared" si="11"/>
        <v>0</v>
      </c>
      <c r="F51" s="32">
        <f t="shared" si="11"/>
        <v>0</v>
      </c>
      <c r="G51" s="32">
        <f t="shared" si="11"/>
        <v>0</v>
      </c>
      <c r="H51" s="32">
        <f t="shared" si="11"/>
        <v>0</v>
      </c>
      <c r="I51" s="32">
        <f t="shared" si="11"/>
        <v>0</v>
      </c>
      <c r="J51" s="32">
        <f t="shared" si="11"/>
        <v>0</v>
      </c>
      <c r="K51" s="32">
        <f t="shared" si="11"/>
        <v>0</v>
      </c>
      <c r="L51" s="32">
        <f t="shared" si="11"/>
        <v>0</v>
      </c>
      <c r="M51" s="32">
        <f t="shared" si="11"/>
        <v>0</v>
      </c>
      <c r="N51" s="32">
        <f>SUM(D51:M51)</f>
        <v>699867</v>
      </c>
      <c r="O51" s="45">
        <f t="shared" si="8"/>
        <v>20.188277035797732</v>
      </c>
      <c r="P51" s="10"/>
    </row>
    <row r="52" spans="1:16">
      <c r="A52" s="13"/>
      <c r="B52" s="39">
        <v>351.5</v>
      </c>
      <c r="C52" s="21" t="s">
        <v>122</v>
      </c>
      <c r="D52" s="46">
        <v>407563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ref="N52:N57" si="12">SUM(D52:M52)</f>
        <v>407563</v>
      </c>
      <c r="O52" s="47">
        <f t="shared" si="8"/>
        <v>11.756511956615801</v>
      </c>
      <c r="P52" s="9"/>
    </row>
    <row r="53" spans="1:16">
      <c r="A53" s="13"/>
      <c r="B53" s="39">
        <v>351.9</v>
      </c>
      <c r="C53" s="21" t="s">
        <v>98</v>
      </c>
      <c r="D53" s="46">
        <v>176237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2"/>
        <v>176237</v>
      </c>
      <c r="O53" s="47">
        <f t="shared" si="8"/>
        <v>5.0837107335506388</v>
      </c>
      <c r="P53" s="9"/>
    </row>
    <row r="54" spans="1:16">
      <c r="A54" s="13"/>
      <c r="B54" s="39">
        <v>354</v>
      </c>
      <c r="C54" s="21" t="s">
        <v>58</v>
      </c>
      <c r="D54" s="46">
        <v>28984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2"/>
        <v>28984</v>
      </c>
      <c r="O54" s="47">
        <f t="shared" si="8"/>
        <v>0.83606888395303891</v>
      </c>
      <c r="P54" s="9"/>
    </row>
    <row r="55" spans="1:16">
      <c r="A55" s="13"/>
      <c r="B55" s="39">
        <v>355</v>
      </c>
      <c r="C55" s="21" t="s">
        <v>59</v>
      </c>
      <c r="D55" s="46">
        <v>70517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2"/>
        <v>70517</v>
      </c>
      <c r="O55" s="47">
        <f t="shared" si="8"/>
        <v>2.0341246718781552</v>
      </c>
      <c r="P55" s="9"/>
    </row>
    <row r="56" spans="1:16">
      <c r="A56" s="13"/>
      <c r="B56" s="39">
        <v>356</v>
      </c>
      <c r="C56" s="21" t="s">
        <v>60</v>
      </c>
      <c r="D56" s="46">
        <v>12959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2"/>
        <v>12959</v>
      </c>
      <c r="O56" s="47">
        <f t="shared" si="8"/>
        <v>0.3738137133296795</v>
      </c>
      <c r="P56" s="9"/>
    </row>
    <row r="57" spans="1:16">
      <c r="A57" s="13"/>
      <c r="B57" s="39">
        <v>358.2</v>
      </c>
      <c r="C57" s="21" t="s">
        <v>99</v>
      </c>
      <c r="D57" s="46">
        <v>3607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2"/>
        <v>3607</v>
      </c>
      <c r="O57" s="47">
        <f t="shared" si="8"/>
        <v>0.10404707647041855</v>
      </c>
      <c r="P57" s="9"/>
    </row>
    <row r="58" spans="1:16" ht="15.75">
      <c r="A58" s="29" t="s">
        <v>4</v>
      </c>
      <c r="B58" s="30"/>
      <c r="C58" s="31"/>
      <c r="D58" s="32">
        <f t="shared" ref="D58:M58" si="13">SUM(D59:D66)</f>
        <v>2524553</v>
      </c>
      <c r="E58" s="32">
        <f t="shared" si="13"/>
        <v>33576</v>
      </c>
      <c r="F58" s="32">
        <f t="shared" si="13"/>
        <v>3115</v>
      </c>
      <c r="G58" s="32">
        <f t="shared" si="13"/>
        <v>22120</v>
      </c>
      <c r="H58" s="32">
        <f t="shared" si="13"/>
        <v>79408</v>
      </c>
      <c r="I58" s="32">
        <f t="shared" si="13"/>
        <v>623743</v>
      </c>
      <c r="J58" s="32">
        <f t="shared" si="13"/>
        <v>963381</v>
      </c>
      <c r="K58" s="32">
        <f t="shared" si="13"/>
        <v>5153752</v>
      </c>
      <c r="L58" s="32">
        <f t="shared" si="13"/>
        <v>0</v>
      </c>
      <c r="M58" s="32">
        <f t="shared" si="13"/>
        <v>0</v>
      </c>
      <c r="N58" s="32">
        <f>SUM(D58:M58)</f>
        <v>9403648</v>
      </c>
      <c r="O58" s="45">
        <f t="shared" si="8"/>
        <v>271.25646868780109</v>
      </c>
      <c r="P58" s="10"/>
    </row>
    <row r="59" spans="1:16">
      <c r="A59" s="12"/>
      <c r="B59" s="25">
        <v>361.1</v>
      </c>
      <c r="C59" s="20" t="s">
        <v>63</v>
      </c>
      <c r="D59" s="46">
        <v>76849</v>
      </c>
      <c r="E59" s="46">
        <v>33286</v>
      </c>
      <c r="F59" s="46">
        <v>3115</v>
      </c>
      <c r="G59" s="46">
        <v>11444</v>
      </c>
      <c r="H59" s="46">
        <v>6473</v>
      </c>
      <c r="I59" s="46">
        <v>260247</v>
      </c>
      <c r="J59" s="46">
        <v>3248</v>
      </c>
      <c r="K59" s="46">
        <v>0</v>
      </c>
      <c r="L59" s="46">
        <v>0</v>
      </c>
      <c r="M59" s="46">
        <v>0</v>
      </c>
      <c r="N59" s="46">
        <f>SUM(D59:M59)</f>
        <v>394662</v>
      </c>
      <c r="O59" s="47">
        <f t="shared" si="8"/>
        <v>11.384371304122075</v>
      </c>
      <c r="P59" s="9"/>
    </row>
    <row r="60" spans="1:16">
      <c r="A60" s="12"/>
      <c r="B60" s="25">
        <v>361.3</v>
      </c>
      <c r="C60" s="20" t="s">
        <v>64</v>
      </c>
      <c r="D60" s="46">
        <v>0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2817369</v>
      </c>
      <c r="L60" s="46">
        <v>0</v>
      </c>
      <c r="M60" s="46">
        <v>0</v>
      </c>
      <c r="N60" s="46">
        <f t="shared" ref="N60:N66" si="14">SUM(D60:M60)</f>
        <v>2817369</v>
      </c>
      <c r="O60" s="47">
        <f t="shared" si="8"/>
        <v>81.269478178094445</v>
      </c>
      <c r="P60" s="9"/>
    </row>
    <row r="61" spans="1:16">
      <c r="A61" s="12"/>
      <c r="B61" s="25">
        <v>362</v>
      </c>
      <c r="C61" s="20" t="s">
        <v>65</v>
      </c>
      <c r="D61" s="46">
        <v>596243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 t="shared" si="14"/>
        <v>596243</v>
      </c>
      <c r="O61" s="47">
        <f t="shared" si="8"/>
        <v>17.19915193123143</v>
      </c>
      <c r="P61" s="9"/>
    </row>
    <row r="62" spans="1:16">
      <c r="A62" s="12"/>
      <c r="B62" s="25">
        <v>364</v>
      </c>
      <c r="C62" s="20" t="s">
        <v>100</v>
      </c>
      <c r="D62" s="46">
        <v>1321113</v>
      </c>
      <c r="E62" s="46">
        <v>0</v>
      </c>
      <c r="F62" s="46">
        <v>0</v>
      </c>
      <c r="G62" s="46">
        <v>0</v>
      </c>
      <c r="H62" s="46">
        <v>72935</v>
      </c>
      <c r="I62" s="46">
        <v>99726</v>
      </c>
      <c r="J62" s="46">
        <v>0</v>
      </c>
      <c r="K62" s="46">
        <v>0</v>
      </c>
      <c r="L62" s="46">
        <v>0</v>
      </c>
      <c r="M62" s="46">
        <v>0</v>
      </c>
      <c r="N62" s="46">
        <f t="shared" si="14"/>
        <v>1493774</v>
      </c>
      <c r="O62" s="47">
        <f t="shared" si="8"/>
        <v>43.08922029595869</v>
      </c>
      <c r="P62" s="9"/>
    </row>
    <row r="63" spans="1:16">
      <c r="A63" s="12"/>
      <c r="B63" s="25">
        <v>365</v>
      </c>
      <c r="C63" s="20" t="s">
        <v>101</v>
      </c>
      <c r="D63" s="46">
        <v>1582</v>
      </c>
      <c r="E63" s="46">
        <v>0</v>
      </c>
      <c r="F63" s="46">
        <v>0</v>
      </c>
      <c r="G63" s="46">
        <v>0</v>
      </c>
      <c r="H63" s="46">
        <v>0</v>
      </c>
      <c r="I63" s="46">
        <v>19673</v>
      </c>
      <c r="J63" s="46">
        <v>0</v>
      </c>
      <c r="K63" s="46">
        <v>0</v>
      </c>
      <c r="L63" s="46">
        <v>0</v>
      </c>
      <c r="M63" s="46">
        <v>0</v>
      </c>
      <c r="N63" s="46">
        <f t="shared" si="14"/>
        <v>21255</v>
      </c>
      <c r="O63" s="47">
        <f t="shared" si="8"/>
        <v>0.61311910462399399</v>
      </c>
      <c r="P63" s="9"/>
    </row>
    <row r="64" spans="1:16">
      <c r="A64" s="12"/>
      <c r="B64" s="25">
        <v>366</v>
      </c>
      <c r="C64" s="20" t="s">
        <v>68</v>
      </c>
      <c r="D64" s="46">
        <v>37355</v>
      </c>
      <c r="E64" s="46">
        <v>0</v>
      </c>
      <c r="F64" s="46">
        <v>0</v>
      </c>
      <c r="G64" s="46">
        <v>10676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f t="shared" si="14"/>
        <v>48031</v>
      </c>
      <c r="O64" s="47">
        <f t="shared" si="8"/>
        <v>1.385496293304872</v>
      </c>
      <c r="P64" s="9"/>
    </row>
    <row r="65" spans="1:119">
      <c r="A65" s="12"/>
      <c r="B65" s="25">
        <v>368</v>
      </c>
      <c r="C65" s="20" t="s">
        <v>69</v>
      </c>
      <c r="D65" s="46">
        <v>0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2336383</v>
      </c>
      <c r="L65" s="46">
        <v>0</v>
      </c>
      <c r="M65" s="46">
        <v>0</v>
      </c>
      <c r="N65" s="46">
        <f t="shared" si="14"/>
        <v>2336383</v>
      </c>
      <c r="O65" s="47">
        <f t="shared" si="8"/>
        <v>67.395015432543914</v>
      </c>
      <c r="P65" s="9"/>
    </row>
    <row r="66" spans="1:119">
      <c r="A66" s="12"/>
      <c r="B66" s="25">
        <v>369.9</v>
      </c>
      <c r="C66" s="20" t="s">
        <v>70</v>
      </c>
      <c r="D66" s="46">
        <v>491411</v>
      </c>
      <c r="E66" s="46">
        <v>290</v>
      </c>
      <c r="F66" s="46">
        <v>0</v>
      </c>
      <c r="G66" s="46">
        <v>0</v>
      </c>
      <c r="H66" s="46">
        <v>0</v>
      </c>
      <c r="I66" s="46">
        <v>244097</v>
      </c>
      <c r="J66" s="46">
        <v>960133</v>
      </c>
      <c r="K66" s="46">
        <v>0</v>
      </c>
      <c r="L66" s="46">
        <v>0</v>
      </c>
      <c r="M66" s="46">
        <v>0</v>
      </c>
      <c r="N66" s="46">
        <f t="shared" si="14"/>
        <v>1695931</v>
      </c>
      <c r="O66" s="47">
        <f t="shared" si="8"/>
        <v>48.920616147921656</v>
      </c>
      <c r="P66" s="9"/>
    </row>
    <row r="67" spans="1:119" ht="15.75">
      <c r="A67" s="29" t="s">
        <v>45</v>
      </c>
      <c r="B67" s="30"/>
      <c r="C67" s="31"/>
      <c r="D67" s="32">
        <f t="shared" ref="D67:M67" si="15">SUM(D68:D69)</f>
        <v>574641</v>
      </c>
      <c r="E67" s="32">
        <f t="shared" si="15"/>
        <v>101392</v>
      </c>
      <c r="F67" s="32">
        <f t="shared" si="15"/>
        <v>11989327</v>
      </c>
      <c r="G67" s="32">
        <f t="shared" si="15"/>
        <v>9862570</v>
      </c>
      <c r="H67" s="32">
        <f t="shared" si="15"/>
        <v>0</v>
      </c>
      <c r="I67" s="32">
        <f t="shared" si="15"/>
        <v>0</v>
      </c>
      <c r="J67" s="32">
        <f t="shared" si="15"/>
        <v>0</v>
      </c>
      <c r="K67" s="32">
        <f t="shared" si="15"/>
        <v>0</v>
      </c>
      <c r="L67" s="32">
        <f t="shared" si="15"/>
        <v>0</v>
      </c>
      <c r="M67" s="32">
        <f t="shared" si="15"/>
        <v>0</v>
      </c>
      <c r="N67" s="32">
        <f>SUM(D67:M67)</f>
        <v>22527930</v>
      </c>
      <c r="O67" s="45">
        <f t="shared" si="8"/>
        <v>649.83788617417144</v>
      </c>
      <c r="P67" s="9"/>
    </row>
    <row r="68" spans="1:119">
      <c r="A68" s="12"/>
      <c r="B68" s="25">
        <v>381</v>
      </c>
      <c r="C68" s="20" t="s">
        <v>71</v>
      </c>
      <c r="D68" s="46">
        <v>574641</v>
      </c>
      <c r="E68" s="46">
        <v>101392</v>
      </c>
      <c r="F68" s="46">
        <v>1358131</v>
      </c>
      <c r="G68" s="46">
        <v>9862570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f>SUM(D68:M68)</f>
        <v>11896734</v>
      </c>
      <c r="O68" s="47">
        <f t="shared" si="8"/>
        <v>343.1717195026971</v>
      </c>
      <c r="P68" s="9"/>
    </row>
    <row r="69" spans="1:119" ht="15.75" thickBot="1">
      <c r="A69" s="12"/>
      <c r="B69" s="25">
        <v>384</v>
      </c>
      <c r="C69" s="20" t="s">
        <v>102</v>
      </c>
      <c r="D69" s="46">
        <v>0</v>
      </c>
      <c r="E69" s="46">
        <v>0</v>
      </c>
      <c r="F69" s="46">
        <v>10631196</v>
      </c>
      <c r="G69" s="46">
        <v>0</v>
      </c>
      <c r="H69" s="46">
        <v>0</v>
      </c>
      <c r="I69" s="46">
        <v>0</v>
      </c>
      <c r="J69" s="46">
        <v>0</v>
      </c>
      <c r="K69" s="46">
        <v>0</v>
      </c>
      <c r="L69" s="46">
        <v>0</v>
      </c>
      <c r="M69" s="46">
        <v>0</v>
      </c>
      <c r="N69" s="46">
        <f>SUM(D69:M69)</f>
        <v>10631196</v>
      </c>
      <c r="O69" s="47">
        <f>(N69/O$72)</f>
        <v>306.66616667147429</v>
      </c>
      <c r="P69" s="9"/>
    </row>
    <row r="70" spans="1:119" ht="16.5" thickBot="1">
      <c r="A70" s="14" t="s">
        <v>56</v>
      </c>
      <c r="B70" s="23"/>
      <c r="C70" s="22"/>
      <c r="D70" s="15">
        <f t="shared" ref="D70:M70" si="16">SUM(D5,D14,D25,D40,D51,D58,D67)</f>
        <v>26207219</v>
      </c>
      <c r="E70" s="15">
        <f t="shared" si="16"/>
        <v>6224964</v>
      </c>
      <c r="F70" s="15">
        <f t="shared" si="16"/>
        <v>11992442</v>
      </c>
      <c r="G70" s="15">
        <f t="shared" si="16"/>
        <v>9884690</v>
      </c>
      <c r="H70" s="15">
        <f t="shared" si="16"/>
        <v>79408</v>
      </c>
      <c r="I70" s="15">
        <f t="shared" si="16"/>
        <v>20715014</v>
      </c>
      <c r="J70" s="15">
        <f t="shared" si="16"/>
        <v>4747338</v>
      </c>
      <c r="K70" s="15">
        <f t="shared" si="16"/>
        <v>5153752</v>
      </c>
      <c r="L70" s="15">
        <f t="shared" si="16"/>
        <v>0</v>
      </c>
      <c r="M70" s="15">
        <f t="shared" si="16"/>
        <v>0</v>
      </c>
      <c r="N70" s="15">
        <f>SUM(D70:M70)</f>
        <v>85004827</v>
      </c>
      <c r="O70" s="38">
        <f>(N70/O$72)</f>
        <v>2452.0387400121153</v>
      </c>
      <c r="P70" s="6"/>
      <c r="Q70" s="2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  <c r="BR70" s="5"/>
      <c r="BS70" s="5"/>
      <c r="BT70" s="5"/>
      <c r="BU70" s="5"/>
      <c r="BV70" s="5"/>
      <c r="BW70" s="5"/>
      <c r="BX70" s="5"/>
      <c r="BY70" s="5"/>
      <c r="BZ70" s="5"/>
      <c r="CA70" s="5"/>
      <c r="CB70" s="5"/>
      <c r="CC70" s="5"/>
      <c r="CD70" s="5"/>
      <c r="CE70" s="5"/>
      <c r="CF70" s="5"/>
      <c r="CG70" s="5"/>
      <c r="CH70" s="5"/>
      <c r="CI70" s="5"/>
      <c r="CJ70" s="5"/>
      <c r="CK70" s="5"/>
      <c r="CL70" s="5"/>
      <c r="CM70" s="5"/>
      <c r="CN70" s="5"/>
      <c r="CO70" s="5"/>
      <c r="CP70" s="5"/>
      <c r="CQ70" s="5"/>
      <c r="CR70" s="5"/>
      <c r="CS70" s="5"/>
      <c r="CT70" s="5"/>
      <c r="CU70" s="5"/>
      <c r="CV70" s="5"/>
      <c r="CW70" s="5"/>
      <c r="CX70" s="5"/>
      <c r="CY70" s="5"/>
      <c r="CZ70" s="5"/>
      <c r="DA70" s="5"/>
      <c r="DB70" s="5"/>
      <c r="DC70" s="5"/>
      <c r="DD70" s="5"/>
      <c r="DE70" s="5"/>
      <c r="DF70" s="5"/>
      <c r="DG70" s="5"/>
      <c r="DH70" s="5"/>
      <c r="DI70" s="5"/>
      <c r="DJ70" s="5"/>
      <c r="DK70" s="5"/>
      <c r="DL70" s="5"/>
      <c r="DM70" s="5"/>
      <c r="DN70" s="5"/>
      <c r="DO70" s="5"/>
    </row>
    <row r="71" spans="1:119">
      <c r="A71" s="16"/>
      <c r="B71" s="18"/>
      <c r="C71" s="18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  <c r="O71" s="19"/>
    </row>
    <row r="72" spans="1:119">
      <c r="A72" s="40"/>
      <c r="B72" s="41"/>
      <c r="C72" s="41"/>
      <c r="D72" s="42"/>
      <c r="E72" s="42"/>
      <c r="F72" s="42"/>
      <c r="G72" s="42"/>
      <c r="H72" s="42"/>
      <c r="I72" s="42"/>
      <c r="J72" s="42"/>
      <c r="K72" s="42"/>
      <c r="L72" s="118" t="s">
        <v>127</v>
      </c>
      <c r="M72" s="118"/>
      <c r="N72" s="118"/>
      <c r="O72" s="43">
        <v>34667</v>
      </c>
    </row>
    <row r="73" spans="1:119">
      <c r="A73" s="119"/>
      <c r="B73" s="96"/>
      <c r="C73" s="96"/>
      <c r="D73" s="96"/>
      <c r="E73" s="96"/>
      <c r="F73" s="96"/>
      <c r="G73" s="96"/>
      <c r="H73" s="96"/>
      <c r="I73" s="96"/>
      <c r="J73" s="96"/>
      <c r="K73" s="96"/>
      <c r="L73" s="96"/>
      <c r="M73" s="96"/>
      <c r="N73" s="96"/>
      <c r="O73" s="97"/>
    </row>
    <row r="74" spans="1:119" ht="15.75" customHeight="1" thickBot="1">
      <c r="A74" s="120" t="s">
        <v>82</v>
      </c>
      <c r="B74" s="99"/>
      <c r="C74" s="99"/>
      <c r="D74" s="99"/>
      <c r="E74" s="99"/>
      <c r="F74" s="99"/>
      <c r="G74" s="99"/>
      <c r="H74" s="99"/>
      <c r="I74" s="99"/>
      <c r="J74" s="99"/>
      <c r="K74" s="99"/>
      <c r="L74" s="99"/>
      <c r="M74" s="99"/>
      <c r="N74" s="99"/>
      <c r="O74" s="100"/>
    </row>
  </sheetData>
  <mergeCells count="10">
    <mergeCell ref="L72:N72"/>
    <mergeCell ref="A73:O73"/>
    <mergeCell ref="A74:O7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7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79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118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72</v>
      </c>
      <c r="B3" s="108"/>
      <c r="C3" s="109"/>
      <c r="D3" s="128" t="s">
        <v>39</v>
      </c>
      <c r="E3" s="129"/>
      <c r="F3" s="129"/>
      <c r="G3" s="129"/>
      <c r="H3" s="130"/>
      <c r="I3" s="128" t="s">
        <v>40</v>
      </c>
      <c r="J3" s="130"/>
      <c r="K3" s="128" t="s">
        <v>42</v>
      </c>
      <c r="L3" s="130"/>
      <c r="M3" s="36"/>
      <c r="N3" s="37"/>
      <c r="O3" s="131" t="s">
        <v>77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73</v>
      </c>
      <c r="F4" s="34" t="s">
        <v>74</v>
      </c>
      <c r="G4" s="34" t="s">
        <v>75</v>
      </c>
      <c r="H4" s="34" t="s">
        <v>6</v>
      </c>
      <c r="I4" s="34" t="s">
        <v>7</v>
      </c>
      <c r="J4" s="35" t="s">
        <v>76</v>
      </c>
      <c r="K4" s="35" t="s">
        <v>8</v>
      </c>
      <c r="L4" s="35" t="s">
        <v>9</v>
      </c>
      <c r="M4" s="35" t="s">
        <v>10</v>
      </c>
      <c r="N4" s="35" t="s">
        <v>41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11434667</v>
      </c>
      <c r="E5" s="27">
        <f t="shared" si="0"/>
        <v>2954765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14389432</v>
      </c>
      <c r="O5" s="33">
        <f t="shared" ref="O5:O36" si="1">(N5/O$71)</f>
        <v>444.83219982688263</v>
      </c>
      <c r="P5" s="6"/>
    </row>
    <row r="6" spans="1:133">
      <c r="A6" s="12"/>
      <c r="B6" s="25">
        <v>311</v>
      </c>
      <c r="C6" s="20" t="s">
        <v>3</v>
      </c>
      <c r="D6" s="46">
        <v>6813183</v>
      </c>
      <c r="E6" s="46">
        <v>199402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7012585</v>
      </c>
      <c r="O6" s="47">
        <f t="shared" si="1"/>
        <v>216.78573636700878</v>
      </c>
      <c r="P6" s="9"/>
    </row>
    <row r="7" spans="1:133">
      <c r="A7" s="12"/>
      <c r="B7" s="25">
        <v>312.10000000000002</v>
      </c>
      <c r="C7" s="20" t="s">
        <v>11</v>
      </c>
      <c r="D7" s="46">
        <v>377513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377513</v>
      </c>
      <c r="O7" s="47">
        <f t="shared" si="1"/>
        <v>11.670366019537529</v>
      </c>
      <c r="P7" s="9"/>
    </row>
    <row r="8" spans="1:133">
      <c r="A8" s="12"/>
      <c r="B8" s="25">
        <v>312.60000000000002</v>
      </c>
      <c r="C8" s="20" t="s">
        <v>12</v>
      </c>
      <c r="D8" s="46">
        <v>0</v>
      </c>
      <c r="E8" s="46">
        <v>2755363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2755363</v>
      </c>
      <c r="O8" s="47">
        <f t="shared" si="1"/>
        <v>85.178774576480777</v>
      </c>
      <c r="P8" s="9"/>
    </row>
    <row r="9" spans="1:133">
      <c r="A9" s="12"/>
      <c r="B9" s="25">
        <v>314.10000000000002</v>
      </c>
      <c r="C9" s="20" t="s">
        <v>13</v>
      </c>
      <c r="D9" s="46">
        <v>2472148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2472148</v>
      </c>
      <c r="O9" s="47">
        <f t="shared" si="1"/>
        <v>76.423519228391243</v>
      </c>
      <c r="P9" s="9"/>
    </row>
    <row r="10" spans="1:133">
      <c r="A10" s="12"/>
      <c r="B10" s="25">
        <v>314.3</v>
      </c>
      <c r="C10" s="20" t="s">
        <v>14</v>
      </c>
      <c r="D10" s="46">
        <v>264825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264825</v>
      </c>
      <c r="O10" s="47">
        <f t="shared" si="1"/>
        <v>8.186750340051935</v>
      </c>
      <c r="P10" s="9"/>
    </row>
    <row r="11" spans="1:133">
      <c r="A11" s="12"/>
      <c r="B11" s="25">
        <v>314.39999999999998</v>
      </c>
      <c r="C11" s="20" t="s">
        <v>15</v>
      </c>
      <c r="D11" s="46">
        <v>215812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215812</v>
      </c>
      <c r="O11" s="47">
        <f t="shared" si="1"/>
        <v>6.6715716582168909</v>
      </c>
      <c r="P11" s="9"/>
    </row>
    <row r="12" spans="1:133">
      <c r="A12" s="12"/>
      <c r="B12" s="25">
        <v>315</v>
      </c>
      <c r="C12" s="20" t="s">
        <v>90</v>
      </c>
      <c r="D12" s="46">
        <v>1161566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1161566</v>
      </c>
      <c r="O12" s="47">
        <f t="shared" si="1"/>
        <v>35.908433287993077</v>
      </c>
      <c r="P12" s="9"/>
    </row>
    <row r="13" spans="1:133">
      <c r="A13" s="12"/>
      <c r="B13" s="25">
        <v>316</v>
      </c>
      <c r="C13" s="20" t="s">
        <v>91</v>
      </c>
      <c r="D13" s="46">
        <v>129620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129620</v>
      </c>
      <c r="O13" s="47">
        <f t="shared" si="1"/>
        <v>4.0070483492024236</v>
      </c>
      <c r="P13" s="9"/>
    </row>
    <row r="14" spans="1:133" ht="15.75">
      <c r="A14" s="29" t="s">
        <v>18</v>
      </c>
      <c r="B14" s="30"/>
      <c r="C14" s="31"/>
      <c r="D14" s="32">
        <f t="shared" ref="D14:M14" si="3">SUM(D15:D24)</f>
        <v>2646665</v>
      </c>
      <c r="E14" s="32">
        <f t="shared" si="3"/>
        <v>2541953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2829434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>SUM(D14:M14)</f>
        <v>8018052</v>
      </c>
      <c r="O14" s="45">
        <f t="shared" si="1"/>
        <v>247.86855447013727</v>
      </c>
      <c r="P14" s="10"/>
    </row>
    <row r="15" spans="1:133">
      <c r="A15" s="12"/>
      <c r="B15" s="25">
        <v>322</v>
      </c>
      <c r="C15" s="20" t="s">
        <v>0</v>
      </c>
      <c r="D15" s="46">
        <v>0</v>
      </c>
      <c r="E15" s="46">
        <v>643795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643795</v>
      </c>
      <c r="O15" s="47">
        <f t="shared" si="1"/>
        <v>19.902157784097934</v>
      </c>
      <c r="P15" s="9"/>
    </row>
    <row r="16" spans="1:133">
      <c r="A16" s="12"/>
      <c r="B16" s="25">
        <v>323.10000000000002</v>
      </c>
      <c r="C16" s="20" t="s">
        <v>19</v>
      </c>
      <c r="D16" s="46">
        <v>2222476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ref="N16:N23" si="4">SUM(D16:M16)</f>
        <v>2222476</v>
      </c>
      <c r="O16" s="47">
        <f t="shared" si="1"/>
        <v>68.705205885989855</v>
      </c>
      <c r="P16" s="9"/>
    </row>
    <row r="17" spans="1:16">
      <c r="A17" s="12"/>
      <c r="B17" s="25">
        <v>323.39999999999998</v>
      </c>
      <c r="C17" s="20" t="s">
        <v>20</v>
      </c>
      <c r="D17" s="46">
        <v>124827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124827</v>
      </c>
      <c r="O17" s="47">
        <f t="shared" si="1"/>
        <v>3.8588784468900705</v>
      </c>
      <c r="P17" s="9"/>
    </row>
    <row r="18" spans="1:16">
      <c r="A18" s="12"/>
      <c r="B18" s="25">
        <v>323.7</v>
      </c>
      <c r="C18" s="20" t="s">
        <v>21</v>
      </c>
      <c r="D18" s="46">
        <v>154849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154849</v>
      </c>
      <c r="O18" s="47">
        <f t="shared" si="1"/>
        <v>4.7869729195004327</v>
      </c>
      <c r="P18" s="9"/>
    </row>
    <row r="19" spans="1:16">
      <c r="A19" s="12"/>
      <c r="B19" s="25">
        <v>324.11</v>
      </c>
      <c r="C19" s="20" t="s">
        <v>22</v>
      </c>
      <c r="D19" s="46">
        <v>0</v>
      </c>
      <c r="E19" s="46">
        <v>507756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507756</v>
      </c>
      <c r="O19" s="47">
        <f t="shared" si="1"/>
        <v>15.696673673797452</v>
      </c>
      <c r="P19" s="9"/>
    </row>
    <row r="20" spans="1:16">
      <c r="A20" s="12"/>
      <c r="B20" s="25">
        <v>324.12</v>
      </c>
      <c r="C20" s="20" t="s">
        <v>23</v>
      </c>
      <c r="D20" s="46">
        <v>0</v>
      </c>
      <c r="E20" s="46">
        <v>272057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272057</v>
      </c>
      <c r="O20" s="47">
        <f t="shared" si="1"/>
        <v>8.4103190305428459</v>
      </c>
      <c r="P20" s="9"/>
    </row>
    <row r="21" spans="1:16">
      <c r="A21" s="12"/>
      <c r="B21" s="25">
        <v>324.20999999999998</v>
      </c>
      <c r="C21" s="20" t="s">
        <v>24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1939611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1939611</v>
      </c>
      <c r="O21" s="47">
        <f t="shared" si="1"/>
        <v>59.960770372202298</v>
      </c>
      <c r="P21" s="9"/>
    </row>
    <row r="22" spans="1:16">
      <c r="A22" s="12"/>
      <c r="B22" s="25">
        <v>324.22000000000003</v>
      </c>
      <c r="C22" s="20" t="s">
        <v>25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889823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889823</v>
      </c>
      <c r="O22" s="47">
        <f t="shared" si="1"/>
        <v>27.507821194509706</v>
      </c>
      <c r="P22" s="9"/>
    </row>
    <row r="23" spans="1:16">
      <c r="A23" s="12"/>
      <c r="B23" s="25">
        <v>324.61</v>
      </c>
      <c r="C23" s="20" t="s">
        <v>26</v>
      </c>
      <c r="D23" s="46">
        <v>0</v>
      </c>
      <c r="E23" s="46">
        <v>1077767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1077767</v>
      </c>
      <c r="O23" s="47">
        <f t="shared" si="1"/>
        <v>33.317886731791766</v>
      </c>
      <c r="P23" s="9"/>
    </row>
    <row r="24" spans="1:16">
      <c r="A24" s="12"/>
      <c r="B24" s="25">
        <v>329</v>
      </c>
      <c r="C24" s="20" t="s">
        <v>27</v>
      </c>
      <c r="D24" s="46">
        <v>144513</v>
      </c>
      <c r="E24" s="46">
        <v>40578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ref="N24:N30" si="5">SUM(D24:M24)</f>
        <v>185091</v>
      </c>
      <c r="O24" s="47">
        <f t="shared" si="1"/>
        <v>5.7218684308148884</v>
      </c>
      <c r="P24" s="9"/>
    </row>
    <row r="25" spans="1:16" ht="15.75">
      <c r="A25" s="29" t="s">
        <v>29</v>
      </c>
      <c r="B25" s="30"/>
      <c r="C25" s="31"/>
      <c r="D25" s="32">
        <f t="shared" ref="D25:M25" si="6">SUM(D26:D39)</f>
        <v>3978813</v>
      </c>
      <c r="E25" s="32">
        <f t="shared" si="6"/>
        <v>0</v>
      </c>
      <c r="F25" s="32">
        <f t="shared" si="6"/>
        <v>0</v>
      </c>
      <c r="G25" s="32">
        <f t="shared" si="6"/>
        <v>498253</v>
      </c>
      <c r="H25" s="32">
        <f t="shared" si="6"/>
        <v>0</v>
      </c>
      <c r="I25" s="32">
        <f t="shared" si="6"/>
        <v>665524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44">
        <f t="shared" si="5"/>
        <v>5142590</v>
      </c>
      <c r="O25" s="45">
        <f t="shared" si="1"/>
        <v>158.97706195127984</v>
      </c>
      <c r="P25" s="10"/>
    </row>
    <row r="26" spans="1:16">
      <c r="A26" s="12"/>
      <c r="B26" s="25">
        <v>331.2</v>
      </c>
      <c r="C26" s="20" t="s">
        <v>28</v>
      </c>
      <c r="D26" s="46">
        <v>553545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553545</v>
      </c>
      <c r="O26" s="47">
        <f t="shared" si="1"/>
        <v>17.112186224805242</v>
      </c>
      <c r="P26" s="9"/>
    </row>
    <row r="27" spans="1:16">
      <c r="A27" s="12"/>
      <c r="B27" s="25">
        <v>331.31</v>
      </c>
      <c r="C27" s="20" t="s">
        <v>119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11313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11313</v>
      </c>
      <c r="O27" s="47">
        <f t="shared" si="1"/>
        <v>0.3497279584518363</v>
      </c>
      <c r="P27" s="9"/>
    </row>
    <row r="28" spans="1:16">
      <c r="A28" s="12"/>
      <c r="B28" s="25">
        <v>331.39</v>
      </c>
      <c r="C28" s="20" t="s">
        <v>120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10961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10961</v>
      </c>
      <c r="O28" s="47">
        <f t="shared" si="1"/>
        <v>0.33884629652528747</v>
      </c>
      <c r="P28" s="9"/>
    </row>
    <row r="29" spans="1:16">
      <c r="A29" s="12"/>
      <c r="B29" s="25">
        <v>331.7</v>
      </c>
      <c r="C29" s="20" t="s">
        <v>121</v>
      </c>
      <c r="D29" s="46">
        <v>0</v>
      </c>
      <c r="E29" s="46">
        <v>0</v>
      </c>
      <c r="F29" s="46">
        <v>0</v>
      </c>
      <c r="G29" s="46">
        <v>307804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307804</v>
      </c>
      <c r="O29" s="47">
        <f t="shared" si="1"/>
        <v>9.5153950785210828</v>
      </c>
      <c r="P29" s="9"/>
    </row>
    <row r="30" spans="1:16">
      <c r="A30" s="12"/>
      <c r="B30" s="25">
        <v>334.2</v>
      </c>
      <c r="C30" s="20" t="s">
        <v>30</v>
      </c>
      <c r="D30" s="46">
        <v>461970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461970</v>
      </c>
      <c r="O30" s="47">
        <f t="shared" si="1"/>
        <v>14.281253864226537</v>
      </c>
      <c r="P30" s="9"/>
    </row>
    <row r="31" spans="1:16">
      <c r="A31" s="12"/>
      <c r="B31" s="25">
        <v>335.12</v>
      </c>
      <c r="C31" s="20" t="s">
        <v>92</v>
      </c>
      <c r="D31" s="46">
        <v>749367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ref="N31:N36" si="7">SUM(D31:M31)</f>
        <v>749367</v>
      </c>
      <c r="O31" s="47">
        <f t="shared" si="1"/>
        <v>23.165790775318413</v>
      </c>
      <c r="P31" s="9"/>
    </row>
    <row r="32" spans="1:16">
      <c r="A32" s="12"/>
      <c r="B32" s="25">
        <v>335.14</v>
      </c>
      <c r="C32" s="20" t="s">
        <v>93</v>
      </c>
      <c r="D32" s="46">
        <v>14319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14319</v>
      </c>
      <c r="O32" s="47">
        <f t="shared" si="1"/>
        <v>0.44265487819957955</v>
      </c>
      <c r="P32" s="9"/>
    </row>
    <row r="33" spans="1:16">
      <c r="A33" s="12"/>
      <c r="B33" s="25">
        <v>335.15</v>
      </c>
      <c r="C33" s="20" t="s">
        <v>94</v>
      </c>
      <c r="D33" s="46">
        <v>28336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28336</v>
      </c>
      <c r="O33" s="47">
        <f t="shared" si="1"/>
        <v>0.87597378508717694</v>
      </c>
      <c r="P33" s="9"/>
    </row>
    <row r="34" spans="1:16">
      <c r="A34" s="12"/>
      <c r="B34" s="25">
        <v>335.18</v>
      </c>
      <c r="C34" s="20" t="s">
        <v>95</v>
      </c>
      <c r="D34" s="46">
        <v>1819909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1819909</v>
      </c>
      <c r="O34" s="47">
        <f t="shared" si="1"/>
        <v>56.260325213305308</v>
      </c>
      <c r="P34" s="9"/>
    </row>
    <row r="35" spans="1:16">
      <c r="A35" s="12"/>
      <c r="B35" s="25">
        <v>335.19</v>
      </c>
      <c r="C35" s="20" t="s">
        <v>96</v>
      </c>
      <c r="D35" s="46">
        <v>26192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26192</v>
      </c>
      <c r="O35" s="47">
        <f t="shared" si="1"/>
        <v>0.80969457153456159</v>
      </c>
      <c r="P35" s="9"/>
    </row>
    <row r="36" spans="1:16">
      <c r="A36" s="12"/>
      <c r="B36" s="25">
        <v>335.21</v>
      </c>
      <c r="C36" s="20" t="s">
        <v>36</v>
      </c>
      <c r="D36" s="46">
        <v>13470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13470</v>
      </c>
      <c r="O36" s="47">
        <f t="shared" si="1"/>
        <v>0.41640905156423891</v>
      </c>
      <c r="P36" s="9"/>
    </row>
    <row r="37" spans="1:16">
      <c r="A37" s="12"/>
      <c r="B37" s="25">
        <v>337.3</v>
      </c>
      <c r="C37" s="20" t="s">
        <v>37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375750</v>
      </c>
      <c r="J37" s="46">
        <v>0</v>
      </c>
      <c r="K37" s="46">
        <v>0</v>
      </c>
      <c r="L37" s="46">
        <v>0</v>
      </c>
      <c r="M37" s="46">
        <v>0</v>
      </c>
      <c r="N37" s="46">
        <f>SUM(D37:M37)</f>
        <v>375750</v>
      </c>
      <c r="O37" s="47">
        <f t="shared" ref="O37:O68" si="8">(N37/O$71)</f>
        <v>11.615864968467912</v>
      </c>
      <c r="P37" s="9"/>
    </row>
    <row r="38" spans="1:16">
      <c r="A38" s="12"/>
      <c r="B38" s="25">
        <v>337.7</v>
      </c>
      <c r="C38" s="20" t="s">
        <v>110</v>
      </c>
      <c r="D38" s="46">
        <v>0</v>
      </c>
      <c r="E38" s="46">
        <v>0</v>
      </c>
      <c r="F38" s="46">
        <v>0</v>
      </c>
      <c r="G38" s="46">
        <v>190449</v>
      </c>
      <c r="H38" s="46">
        <v>0</v>
      </c>
      <c r="I38" s="46">
        <v>267500</v>
      </c>
      <c r="J38" s="46">
        <v>0</v>
      </c>
      <c r="K38" s="46">
        <v>0</v>
      </c>
      <c r="L38" s="46">
        <v>0</v>
      </c>
      <c r="M38" s="46">
        <v>0</v>
      </c>
      <c r="N38" s="46">
        <f>SUM(D38:M38)</f>
        <v>457949</v>
      </c>
      <c r="O38" s="47">
        <f t="shared" si="8"/>
        <v>14.156949425003091</v>
      </c>
      <c r="P38" s="9"/>
    </row>
    <row r="39" spans="1:16">
      <c r="A39" s="12"/>
      <c r="B39" s="25">
        <v>338</v>
      </c>
      <c r="C39" s="20" t="s">
        <v>38</v>
      </c>
      <c r="D39" s="46">
        <v>311705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>SUM(D39:M39)</f>
        <v>311705</v>
      </c>
      <c r="O39" s="47">
        <f t="shared" si="8"/>
        <v>9.6359898602695679</v>
      </c>
      <c r="P39" s="9"/>
    </row>
    <row r="40" spans="1:16" ht="15.75">
      <c r="A40" s="29" t="s">
        <v>43</v>
      </c>
      <c r="B40" s="30"/>
      <c r="C40" s="31"/>
      <c r="D40" s="32">
        <f t="shared" ref="D40:M40" si="9">SUM(D41:D50)</f>
        <v>1213009</v>
      </c>
      <c r="E40" s="32">
        <f t="shared" si="9"/>
        <v>65478</v>
      </c>
      <c r="F40" s="32">
        <f t="shared" si="9"/>
        <v>0</v>
      </c>
      <c r="G40" s="32">
        <f t="shared" si="9"/>
        <v>0</v>
      </c>
      <c r="H40" s="32">
        <f t="shared" si="9"/>
        <v>0</v>
      </c>
      <c r="I40" s="32">
        <f t="shared" si="9"/>
        <v>15121407</v>
      </c>
      <c r="J40" s="32">
        <f t="shared" si="9"/>
        <v>3668055</v>
      </c>
      <c r="K40" s="32">
        <f t="shared" si="9"/>
        <v>0</v>
      </c>
      <c r="L40" s="32">
        <f t="shared" si="9"/>
        <v>0</v>
      </c>
      <c r="M40" s="32">
        <f t="shared" si="9"/>
        <v>0</v>
      </c>
      <c r="N40" s="32">
        <f>SUM(D40:M40)</f>
        <v>20067949</v>
      </c>
      <c r="O40" s="45">
        <f t="shared" si="8"/>
        <v>620.37680845801901</v>
      </c>
      <c r="P40" s="10"/>
    </row>
    <row r="41" spans="1:16">
      <c r="A41" s="12"/>
      <c r="B41" s="25">
        <v>341.2</v>
      </c>
      <c r="C41" s="20" t="s">
        <v>97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3668055</v>
      </c>
      <c r="K41" s="46">
        <v>0</v>
      </c>
      <c r="L41" s="46">
        <v>0</v>
      </c>
      <c r="M41" s="46">
        <v>0</v>
      </c>
      <c r="N41" s="46">
        <f t="shared" ref="N41:N50" si="10">SUM(D41:M41)</f>
        <v>3668055</v>
      </c>
      <c r="O41" s="47">
        <f t="shared" si="8"/>
        <v>113.39356374428094</v>
      </c>
      <c r="P41" s="9"/>
    </row>
    <row r="42" spans="1:16">
      <c r="A42" s="12"/>
      <c r="B42" s="25">
        <v>342.5</v>
      </c>
      <c r="C42" s="20" t="s">
        <v>48</v>
      </c>
      <c r="D42" s="46">
        <v>63836</v>
      </c>
      <c r="E42" s="46">
        <v>63092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126928</v>
      </c>
      <c r="O42" s="47">
        <f t="shared" si="8"/>
        <v>3.9238283665141584</v>
      </c>
      <c r="P42" s="9"/>
    </row>
    <row r="43" spans="1:16">
      <c r="A43" s="12"/>
      <c r="B43" s="25">
        <v>343.3</v>
      </c>
      <c r="C43" s="20" t="s">
        <v>49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5338576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0"/>
        <v>5338576</v>
      </c>
      <c r="O43" s="47">
        <f t="shared" si="8"/>
        <v>165.03573636700878</v>
      </c>
      <c r="P43" s="9"/>
    </row>
    <row r="44" spans="1:16">
      <c r="A44" s="12"/>
      <c r="B44" s="25">
        <v>343.4</v>
      </c>
      <c r="C44" s="20" t="s">
        <v>50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2912317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0"/>
        <v>2912317</v>
      </c>
      <c r="O44" s="47">
        <f t="shared" si="8"/>
        <v>90.030821070854458</v>
      </c>
      <c r="P44" s="9"/>
    </row>
    <row r="45" spans="1:16">
      <c r="A45" s="12"/>
      <c r="B45" s="25">
        <v>343.5</v>
      </c>
      <c r="C45" s="20" t="s">
        <v>51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5795770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0"/>
        <v>5795770</v>
      </c>
      <c r="O45" s="47">
        <f t="shared" si="8"/>
        <v>179.16934586373191</v>
      </c>
      <c r="P45" s="9"/>
    </row>
    <row r="46" spans="1:16">
      <c r="A46" s="12"/>
      <c r="B46" s="25">
        <v>343.7</v>
      </c>
      <c r="C46" s="20" t="s">
        <v>52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903444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0"/>
        <v>903444</v>
      </c>
      <c r="O46" s="47">
        <f t="shared" si="8"/>
        <v>27.928898231729939</v>
      </c>
      <c r="P46" s="9"/>
    </row>
    <row r="47" spans="1:16">
      <c r="A47" s="12"/>
      <c r="B47" s="25">
        <v>343.9</v>
      </c>
      <c r="C47" s="20" t="s">
        <v>53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171300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171300</v>
      </c>
      <c r="O47" s="47">
        <f t="shared" si="8"/>
        <v>5.2955360455051315</v>
      </c>
      <c r="P47" s="9"/>
    </row>
    <row r="48" spans="1:16">
      <c r="A48" s="12"/>
      <c r="B48" s="25">
        <v>347.2</v>
      </c>
      <c r="C48" s="20" t="s">
        <v>54</v>
      </c>
      <c r="D48" s="46">
        <v>64573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0"/>
        <v>64573</v>
      </c>
      <c r="O48" s="47">
        <f t="shared" si="8"/>
        <v>1.9961976010881661</v>
      </c>
      <c r="P48" s="9"/>
    </row>
    <row r="49" spans="1:16">
      <c r="A49" s="12"/>
      <c r="B49" s="25">
        <v>347.4</v>
      </c>
      <c r="C49" s="20" t="s">
        <v>55</v>
      </c>
      <c r="D49" s="46">
        <v>3000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0"/>
        <v>3000</v>
      </c>
      <c r="O49" s="47">
        <f t="shared" si="8"/>
        <v>9.2741436873995303E-2</v>
      </c>
      <c r="P49" s="9"/>
    </row>
    <row r="50" spans="1:16">
      <c r="A50" s="12"/>
      <c r="B50" s="25">
        <v>349</v>
      </c>
      <c r="C50" s="20" t="s">
        <v>1</v>
      </c>
      <c r="D50" s="46">
        <v>1081600</v>
      </c>
      <c r="E50" s="46">
        <v>2386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0"/>
        <v>1083986</v>
      </c>
      <c r="O50" s="47">
        <f t="shared" si="8"/>
        <v>33.510139730431554</v>
      </c>
      <c r="P50" s="9"/>
    </row>
    <row r="51" spans="1:16" ht="15.75">
      <c r="A51" s="29" t="s">
        <v>44</v>
      </c>
      <c r="B51" s="30"/>
      <c r="C51" s="31"/>
      <c r="D51" s="32">
        <f t="shared" ref="D51:M51" si="11">SUM(D52:D57)</f>
        <v>750160</v>
      </c>
      <c r="E51" s="32">
        <f t="shared" si="11"/>
        <v>0</v>
      </c>
      <c r="F51" s="32">
        <f t="shared" si="11"/>
        <v>0</v>
      </c>
      <c r="G51" s="32">
        <f t="shared" si="11"/>
        <v>0</v>
      </c>
      <c r="H51" s="32">
        <f t="shared" si="11"/>
        <v>0</v>
      </c>
      <c r="I51" s="32">
        <f t="shared" si="11"/>
        <v>0</v>
      </c>
      <c r="J51" s="32">
        <f t="shared" si="11"/>
        <v>0</v>
      </c>
      <c r="K51" s="32">
        <f t="shared" si="11"/>
        <v>0</v>
      </c>
      <c r="L51" s="32">
        <f t="shared" si="11"/>
        <v>0</v>
      </c>
      <c r="M51" s="32">
        <f t="shared" si="11"/>
        <v>0</v>
      </c>
      <c r="N51" s="32">
        <f>SUM(D51:M51)</f>
        <v>750160</v>
      </c>
      <c r="O51" s="45">
        <f t="shared" si="8"/>
        <v>23.19030542846544</v>
      </c>
      <c r="P51" s="10"/>
    </row>
    <row r="52" spans="1:16">
      <c r="A52" s="13"/>
      <c r="B52" s="39">
        <v>351.5</v>
      </c>
      <c r="C52" s="21" t="s">
        <v>122</v>
      </c>
      <c r="D52" s="46">
        <v>445013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ref="N52:N57" si="12">SUM(D52:M52)</f>
        <v>445013</v>
      </c>
      <c r="O52" s="47">
        <f t="shared" si="8"/>
        <v>13.757048349202424</v>
      </c>
      <c r="P52" s="9"/>
    </row>
    <row r="53" spans="1:16">
      <c r="A53" s="13"/>
      <c r="B53" s="39">
        <v>351.9</v>
      </c>
      <c r="C53" s="21" t="s">
        <v>98</v>
      </c>
      <c r="D53" s="46">
        <v>215825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2"/>
        <v>215825</v>
      </c>
      <c r="O53" s="47">
        <f t="shared" si="8"/>
        <v>6.6719735377766787</v>
      </c>
      <c r="P53" s="9"/>
    </row>
    <row r="54" spans="1:16">
      <c r="A54" s="13"/>
      <c r="B54" s="39">
        <v>354</v>
      </c>
      <c r="C54" s="21" t="s">
        <v>58</v>
      </c>
      <c r="D54" s="46">
        <v>16650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2"/>
        <v>16650</v>
      </c>
      <c r="O54" s="47">
        <f t="shared" si="8"/>
        <v>0.51471497465067395</v>
      </c>
      <c r="P54" s="9"/>
    </row>
    <row r="55" spans="1:16">
      <c r="A55" s="13"/>
      <c r="B55" s="39">
        <v>355</v>
      </c>
      <c r="C55" s="21" t="s">
        <v>59</v>
      </c>
      <c r="D55" s="46">
        <v>52877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2"/>
        <v>52877</v>
      </c>
      <c r="O55" s="47">
        <f t="shared" si="8"/>
        <v>1.6346296525287498</v>
      </c>
      <c r="P55" s="9"/>
    </row>
    <row r="56" spans="1:16">
      <c r="A56" s="13"/>
      <c r="B56" s="39">
        <v>356</v>
      </c>
      <c r="C56" s="21" t="s">
        <v>60</v>
      </c>
      <c r="D56" s="46">
        <v>14282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2"/>
        <v>14282</v>
      </c>
      <c r="O56" s="47">
        <f t="shared" si="8"/>
        <v>0.44151106714480032</v>
      </c>
      <c r="P56" s="9"/>
    </row>
    <row r="57" spans="1:16">
      <c r="A57" s="13"/>
      <c r="B57" s="39">
        <v>358.2</v>
      </c>
      <c r="C57" s="21" t="s">
        <v>99</v>
      </c>
      <c r="D57" s="46">
        <v>5513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2"/>
        <v>5513</v>
      </c>
      <c r="O57" s="47">
        <f t="shared" si="8"/>
        <v>0.17042784716211204</v>
      </c>
      <c r="P57" s="9"/>
    </row>
    <row r="58" spans="1:16" ht="15.75">
      <c r="A58" s="29" t="s">
        <v>4</v>
      </c>
      <c r="B58" s="30"/>
      <c r="C58" s="31"/>
      <c r="D58" s="32">
        <f t="shared" ref="D58:M58" si="13">SUM(D59:D65)</f>
        <v>1218198</v>
      </c>
      <c r="E58" s="32">
        <f t="shared" si="13"/>
        <v>48287</v>
      </c>
      <c r="F58" s="32">
        <f t="shared" si="13"/>
        <v>3656</v>
      </c>
      <c r="G58" s="32">
        <f t="shared" si="13"/>
        <v>0</v>
      </c>
      <c r="H58" s="32">
        <f t="shared" si="13"/>
        <v>88338</v>
      </c>
      <c r="I58" s="32">
        <f t="shared" si="13"/>
        <v>531150</v>
      </c>
      <c r="J58" s="32">
        <f t="shared" si="13"/>
        <v>239496</v>
      </c>
      <c r="K58" s="32">
        <f t="shared" si="13"/>
        <v>1868018</v>
      </c>
      <c r="L58" s="32">
        <f t="shared" si="13"/>
        <v>0</v>
      </c>
      <c r="M58" s="32">
        <f t="shared" si="13"/>
        <v>0</v>
      </c>
      <c r="N58" s="32">
        <f>SUM(D58:M58)</f>
        <v>3997143</v>
      </c>
      <c r="O58" s="45">
        <f t="shared" si="8"/>
        <v>123.56692840361073</v>
      </c>
      <c r="P58" s="10"/>
    </row>
    <row r="59" spans="1:16">
      <c r="A59" s="12"/>
      <c r="B59" s="25">
        <v>361.1</v>
      </c>
      <c r="C59" s="20" t="s">
        <v>63</v>
      </c>
      <c r="D59" s="46">
        <v>72978</v>
      </c>
      <c r="E59" s="46">
        <v>47561</v>
      </c>
      <c r="F59" s="46">
        <v>3656</v>
      </c>
      <c r="G59" s="46">
        <v>0</v>
      </c>
      <c r="H59" s="46">
        <v>6838</v>
      </c>
      <c r="I59" s="46">
        <v>272357</v>
      </c>
      <c r="J59" s="46">
        <v>3579</v>
      </c>
      <c r="K59" s="46">
        <v>0</v>
      </c>
      <c r="L59" s="46">
        <v>0</v>
      </c>
      <c r="M59" s="46">
        <v>0</v>
      </c>
      <c r="N59" s="46">
        <f>SUM(D59:M59)</f>
        <v>406969</v>
      </c>
      <c r="O59" s="47">
        <f t="shared" si="8"/>
        <v>12.580963274390998</v>
      </c>
      <c r="P59" s="9"/>
    </row>
    <row r="60" spans="1:16">
      <c r="A60" s="12"/>
      <c r="B60" s="25">
        <v>362</v>
      </c>
      <c r="C60" s="20" t="s">
        <v>65</v>
      </c>
      <c r="D60" s="46">
        <v>614260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 t="shared" ref="N60:N65" si="14">SUM(D60:M60)</f>
        <v>614260</v>
      </c>
      <c r="O60" s="47">
        <f t="shared" si="8"/>
        <v>18.98911833807345</v>
      </c>
      <c r="P60" s="9"/>
    </row>
    <row r="61" spans="1:16">
      <c r="A61" s="12"/>
      <c r="B61" s="25">
        <v>364</v>
      </c>
      <c r="C61" s="20" t="s">
        <v>100</v>
      </c>
      <c r="D61" s="46">
        <v>16715</v>
      </c>
      <c r="E61" s="46">
        <v>0</v>
      </c>
      <c r="F61" s="46">
        <v>0</v>
      </c>
      <c r="G61" s="46">
        <v>0</v>
      </c>
      <c r="H61" s="46">
        <v>81500</v>
      </c>
      <c r="I61" s="46">
        <v>12862</v>
      </c>
      <c r="J61" s="46">
        <v>0</v>
      </c>
      <c r="K61" s="46">
        <v>0</v>
      </c>
      <c r="L61" s="46">
        <v>0</v>
      </c>
      <c r="M61" s="46">
        <v>0</v>
      </c>
      <c r="N61" s="46">
        <f t="shared" si="14"/>
        <v>111077</v>
      </c>
      <c r="O61" s="47">
        <f t="shared" si="8"/>
        <v>3.4338135278842588</v>
      </c>
      <c r="P61" s="9"/>
    </row>
    <row r="62" spans="1:16">
      <c r="A62" s="12"/>
      <c r="B62" s="25">
        <v>365</v>
      </c>
      <c r="C62" s="20" t="s">
        <v>101</v>
      </c>
      <c r="D62" s="46">
        <v>15362</v>
      </c>
      <c r="E62" s="46">
        <v>0</v>
      </c>
      <c r="F62" s="46">
        <v>0</v>
      </c>
      <c r="G62" s="46">
        <v>0</v>
      </c>
      <c r="H62" s="46">
        <v>0</v>
      </c>
      <c r="I62" s="46">
        <v>10438</v>
      </c>
      <c r="J62" s="46">
        <v>0</v>
      </c>
      <c r="K62" s="46">
        <v>0</v>
      </c>
      <c r="L62" s="46">
        <v>0</v>
      </c>
      <c r="M62" s="46">
        <v>0</v>
      </c>
      <c r="N62" s="46">
        <f t="shared" si="14"/>
        <v>25800</v>
      </c>
      <c r="O62" s="47">
        <f t="shared" si="8"/>
        <v>0.79757635711635955</v>
      </c>
      <c r="P62" s="9"/>
    </row>
    <row r="63" spans="1:16">
      <c r="A63" s="12"/>
      <c r="B63" s="25">
        <v>366</v>
      </c>
      <c r="C63" s="20" t="s">
        <v>68</v>
      </c>
      <c r="D63" s="46">
        <v>34431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 t="shared" si="14"/>
        <v>34431</v>
      </c>
      <c r="O63" s="47">
        <f t="shared" si="8"/>
        <v>1.064393471002844</v>
      </c>
      <c r="P63" s="9"/>
    </row>
    <row r="64" spans="1:16">
      <c r="A64" s="12"/>
      <c r="B64" s="25">
        <v>368</v>
      </c>
      <c r="C64" s="20" t="s">
        <v>69</v>
      </c>
      <c r="D64" s="46">
        <v>0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1868018</v>
      </c>
      <c r="L64" s="46">
        <v>0</v>
      </c>
      <c r="M64" s="46">
        <v>0</v>
      </c>
      <c r="N64" s="46">
        <f t="shared" si="14"/>
        <v>1868018</v>
      </c>
      <c r="O64" s="47">
        <f t="shared" si="8"/>
        <v>57.747557808828986</v>
      </c>
      <c r="P64" s="9"/>
    </row>
    <row r="65" spans="1:119">
      <c r="A65" s="12"/>
      <c r="B65" s="25">
        <v>369.9</v>
      </c>
      <c r="C65" s="20" t="s">
        <v>70</v>
      </c>
      <c r="D65" s="46">
        <v>464452</v>
      </c>
      <c r="E65" s="46">
        <v>726</v>
      </c>
      <c r="F65" s="46">
        <v>0</v>
      </c>
      <c r="G65" s="46">
        <v>0</v>
      </c>
      <c r="H65" s="46">
        <v>0</v>
      </c>
      <c r="I65" s="46">
        <v>235493</v>
      </c>
      <c r="J65" s="46">
        <v>235917</v>
      </c>
      <c r="K65" s="46">
        <v>0</v>
      </c>
      <c r="L65" s="46">
        <v>0</v>
      </c>
      <c r="M65" s="46">
        <v>0</v>
      </c>
      <c r="N65" s="46">
        <f t="shared" si="14"/>
        <v>936588</v>
      </c>
      <c r="O65" s="47">
        <f t="shared" si="8"/>
        <v>28.953505626313838</v>
      </c>
      <c r="P65" s="9"/>
    </row>
    <row r="66" spans="1:119" ht="15.75">
      <c r="A66" s="29" t="s">
        <v>45</v>
      </c>
      <c r="B66" s="30"/>
      <c r="C66" s="31"/>
      <c r="D66" s="32">
        <f t="shared" ref="D66:M66" si="15">SUM(D67:D68)</f>
        <v>563821</v>
      </c>
      <c r="E66" s="32">
        <f t="shared" si="15"/>
        <v>0</v>
      </c>
      <c r="F66" s="32">
        <f t="shared" si="15"/>
        <v>1097578</v>
      </c>
      <c r="G66" s="32">
        <f t="shared" si="15"/>
        <v>2219073</v>
      </c>
      <c r="H66" s="32">
        <f t="shared" si="15"/>
        <v>0</v>
      </c>
      <c r="I66" s="32">
        <f t="shared" si="15"/>
        <v>18583</v>
      </c>
      <c r="J66" s="32">
        <f t="shared" si="15"/>
        <v>0</v>
      </c>
      <c r="K66" s="32">
        <f t="shared" si="15"/>
        <v>0</v>
      </c>
      <c r="L66" s="32">
        <f t="shared" si="15"/>
        <v>0</v>
      </c>
      <c r="M66" s="32">
        <f t="shared" si="15"/>
        <v>0</v>
      </c>
      <c r="N66" s="32">
        <f>SUM(D66:M66)</f>
        <v>3899055</v>
      </c>
      <c r="O66" s="45">
        <f t="shared" si="8"/>
        <v>120.53465438357858</v>
      </c>
      <c r="P66" s="9"/>
    </row>
    <row r="67" spans="1:119">
      <c r="A67" s="12"/>
      <c r="B67" s="25">
        <v>381</v>
      </c>
      <c r="C67" s="20" t="s">
        <v>71</v>
      </c>
      <c r="D67" s="46">
        <v>540695</v>
      </c>
      <c r="E67" s="46">
        <v>0</v>
      </c>
      <c r="F67" s="46">
        <v>1097578</v>
      </c>
      <c r="G67" s="46">
        <v>2219073</v>
      </c>
      <c r="H67" s="46">
        <v>0</v>
      </c>
      <c r="I67" s="46">
        <v>18583</v>
      </c>
      <c r="J67" s="46">
        <v>0</v>
      </c>
      <c r="K67" s="46">
        <v>0</v>
      </c>
      <c r="L67" s="46">
        <v>0</v>
      </c>
      <c r="M67" s="46">
        <v>0</v>
      </c>
      <c r="N67" s="46">
        <f>SUM(D67:M67)</f>
        <v>3875929</v>
      </c>
      <c r="O67" s="47">
        <f t="shared" si="8"/>
        <v>119.81974156052924</v>
      </c>
      <c r="P67" s="9"/>
    </row>
    <row r="68" spans="1:119" ht="15.75" thickBot="1">
      <c r="A68" s="12"/>
      <c r="B68" s="25">
        <v>382</v>
      </c>
      <c r="C68" s="20" t="s">
        <v>123</v>
      </c>
      <c r="D68" s="46">
        <v>23126</v>
      </c>
      <c r="E68" s="46">
        <v>0</v>
      </c>
      <c r="F68" s="46">
        <v>0</v>
      </c>
      <c r="G68" s="46">
        <v>0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f>SUM(D68:M68)</f>
        <v>23126</v>
      </c>
      <c r="O68" s="47">
        <f t="shared" si="8"/>
        <v>0.71491282304933845</v>
      </c>
      <c r="P68" s="9"/>
    </row>
    <row r="69" spans="1:119" ht="16.5" thickBot="1">
      <c r="A69" s="14" t="s">
        <v>56</v>
      </c>
      <c r="B69" s="23"/>
      <c r="C69" s="22"/>
      <c r="D69" s="15">
        <f t="shared" ref="D69:M69" si="16">SUM(D5,D14,D25,D40,D51,D58,D66)</f>
        <v>21805333</v>
      </c>
      <c r="E69" s="15">
        <f t="shared" si="16"/>
        <v>5610483</v>
      </c>
      <c r="F69" s="15">
        <f t="shared" si="16"/>
        <v>1101234</v>
      </c>
      <c r="G69" s="15">
        <f t="shared" si="16"/>
        <v>2717326</v>
      </c>
      <c r="H69" s="15">
        <f t="shared" si="16"/>
        <v>88338</v>
      </c>
      <c r="I69" s="15">
        <f t="shared" si="16"/>
        <v>19166098</v>
      </c>
      <c r="J69" s="15">
        <f t="shared" si="16"/>
        <v>3907551</v>
      </c>
      <c r="K69" s="15">
        <f t="shared" si="16"/>
        <v>1868018</v>
      </c>
      <c r="L69" s="15">
        <f t="shared" si="16"/>
        <v>0</v>
      </c>
      <c r="M69" s="15">
        <f t="shared" si="16"/>
        <v>0</v>
      </c>
      <c r="N69" s="15">
        <f>SUM(D69:M69)</f>
        <v>56264381</v>
      </c>
      <c r="O69" s="38">
        <f>(N69/O$71)</f>
        <v>1739.3465129219735</v>
      </c>
      <c r="P69" s="6"/>
      <c r="Q69" s="2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  <c r="BR69" s="5"/>
      <c r="BS69" s="5"/>
      <c r="BT69" s="5"/>
      <c r="BU69" s="5"/>
      <c r="BV69" s="5"/>
      <c r="BW69" s="5"/>
      <c r="BX69" s="5"/>
      <c r="BY69" s="5"/>
      <c r="BZ69" s="5"/>
      <c r="CA69" s="5"/>
      <c r="CB69" s="5"/>
      <c r="CC69" s="5"/>
      <c r="CD69" s="5"/>
      <c r="CE69" s="5"/>
      <c r="CF69" s="5"/>
      <c r="CG69" s="5"/>
      <c r="CH69" s="5"/>
      <c r="CI69" s="5"/>
      <c r="CJ69" s="5"/>
      <c r="CK69" s="5"/>
      <c r="CL69" s="5"/>
      <c r="CM69" s="5"/>
      <c r="CN69" s="5"/>
      <c r="CO69" s="5"/>
      <c r="CP69" s="5"/>
      <c r="CQ69" s="5"/>
      <c r="CR69" s="5"/>
      <c r="CS69" s="5"/>
      <c r="CT69" s="5"/>
      <c r="CU69" s="5"/>
      <c r="CV69" s="5"/>
      <c r="CW69" s="5"/>
      <c r="CX69" s="5"/>
      <c r="CY69" s="5"/>
      <c r="CZ69" s="5"/>
      <c r="DA69" s="5"/>
      <c r="DB69" s="5"/>
      <c r="DC69" s="5"/>
      <c r="DD69" s="5"/>
      <c r="DE69" s="5"/>
      <c r="DF69" s="5"/>
      <c r="DG69" s="5"/>
      <c r="DH69" s="5"/>
      <c r="DI69" s="5"/>
      <c r="DJ69" s="5"/>
      <c r="DK69" s="5"/>
      <c r="DL69" s="5"/>
      <c r="DM69" s="5"/>
      <c r="DN69" s="5"/>
      <c r="DO69" s="5"/>
    </row>
    <row r="70" spans="1:119">
      <c r="A70" s="16"/>
      <c r="B70" s="18"/>
      <c r="C70" s="18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9"/>
    </row>
    <row r="71" spans="1:119">
      <c r="A71" s="40"/>
      <c r="B71" s="41"/>
      <c r="C71" s="41"/>
      <c r="D71" s="42"/>
      <c r="E71" s="42"/>
      <c r="F71" s="42"/>
      <c r="G71" s="42"/>
      <c r="H71" s="42"/>
      <c r="I71" s="42"/>
      <c r="J71" s="42"/>
      <c r="K71" s="42"/>
      <c r="L71" s="118" t="s">
        <v>124</v>
      </c>
      <c r="M71" s="118"/>
      <c r="N71" s="118"/>
      <c r="O71" s="43">
        <v>32348</v>
      </c>
    </row>
    <row r="72" spans="1:119">
      <c r="A72" s="119"/>
      <c r="B72" s="96"/>
      <c r="C72" s="96"/>
      <c r="D72" s="96"/>
      <c r="E72" s="96"/>
      <c r="F72" s="96"/>
      <c r="G72" s="96"/>
      <c r="H72" s="96"/>
      <c r="I72" s="96"/>
      <c r="J72" s="96"/>
      <c r="K72" s="96"/>
      <c r="L72" s="96"/>
      <c r="M72" s="96"/>
      <c r="N72" s="96"/>
      <c r="O72" s="97"/>
    </row>
    <row r="73" spans="1:119" ht="15.75" customHeight="1" thickBot="1">
      <c r="A73" s="120" t="s">
        <v>82</v>
      </c>
      <c r="B73" s="99"/>
      <c r="C73" s="99"/>
      <c r="D73" s="99"/>
      <c r="E73" s="99"/>
      <c r="F73" s="99"/>
      <c r="G73" s="99"/>
      <c r="H73" s="99"/>
      <c r="I73" s="99"/>
      <c r="J73" s="99"/>
      <c r="K73" s="99"/>
      <c r="L73" s="99"/>
      <c r="M73" s="99"/>
      <c r="N73" s="99"/>
      <c r="O73" s="100"/>
    </row>
  </sheetData>
  <mergeCells count="10">
    <mergeCell ref="L71:N71"/>
    <mergeCell ref="A72:O72"/>
    <mergeCell ref="A73:O7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7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79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116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72</v>
      </c>
      <c r="B3" s="108"/>
      <c r="C3" s="109"/>
      <c r="D3" s="128" t="s">
        <v>39</v>
      </c>
      <c r="E3" s="129"/>
      <c r="F3" s="129"/>
      <c r="G3" s="129"/>
      <c r="H3" s="130"/>
      <c r="I3" s="128" t="s">
        <v>40</v>
      </c>
      <c r="J3" s="130"/>
      <c r="K3" s="128" t="s">
        <v>42</v>
      </c>
      <c r="L3" s="130"/>
      <c r="M3" s="36"/>
      <c r="N3" s="37"/>
      <c r="O3" s="131" t="s">
        <v>77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73</v>
      </c>
      <c r="F4" s="34" t="s">
        <v>74</v>
      </c>
      <c r="G4" s="34" t="s">
        <v>75</v>
      </c>
      <c r="H4" s="34" t="s">
        <v>6</v>
      </c>
      <c r="I4" s="34" t="s">
        <v>7</v>
      </c>
      <c r="J4" s="35" t="s">
        <v>76</v>
      </c>
      <c r="K4" s="35" t="s">
        <v>8</v>
      </c>
      <c r="L4" s="35" t="s">
        <v>9</v>
      </c>
      <c r="M4" s="35" t="s">
        <v>10</v>
      </c>
      <c r="N4" s="35" t="s">
        <v>41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10864289</v>
      </c>
      <c r="E5" s="27">
        <f t="shared" si="0"/>
        <v>2733149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13597438</v>
      </c>
      <c r="O5" s="33">
        <f t="shared" ref="O5:O36" si="1">(N5/O$69)</f>
        <v>428.33321782957944</v>
      </c>
      <c r="P5" s="6"/>
    </row>
    <row r="6" spans="1:133">
      <c r="A6" s="12"/>
      <c r="B6" s="25">
        <v>311</v>
      </c>
      <c r="C6" s="20" t="s">
        <v>3</v>
      </c>
      <c r="D6" s="46">
        <v>6345014</v>
      </c>
      <c r="E6" s="46">
        <v>187642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6532656</v>
      </c>
      <c r="O6" s="47">
        <f t="shared" si="1"/>
        <v>205.78535202394079</v>
      </c>
      <c r="P6" s="9"/>
    </row>
    <row r="7" spans="1:133">
      <c r="A7" s="12"/>
      <c r="B7" s="25">
        <v>312.10000000000002</v>
      </c>
      <c r="C7" s="20" t="s">
        <v>11</v>
      </c>
      <c r="D7" s="46">
        <v>289866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289866</v>
      </c>
      <c r="O7" s="47">
        <f t="shared" si="1"/>
        <v>9.131075759962199</v>
      </c>
      <c r="P7" s="9"/>
    </row>
    <row r="8" spans="1:133">
      <c r="A8" s="12"/>
      <c r="B8" s="25">
        <v>312.60000000000002</v>
      </c>
      <c r="C8" s="20" t="s">
        <v>12</v>
      </c>
      <c r="D8" s="46">
        <v>0</v>
      </c>
      <c r="E8" s="46">
        <v>2545507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2545507</v>
      </c>
      <c r="O8" s="47">
        <f t="shared" si="1"/>
        <v>80.186076547487787</v>
      </c>
      <c r="P8" s="9"/>
    </row>
    <row r="9" spans="1:133">
      <c r="A9" s="12"/>
      <c r="B9" s="25">
        <v>314.10000000000002</v>
      </c>
      <c r="C9" s="20" t="s">
        <v>13</v>
      </c>
      <c r="D9" s="46">
        <v>2440839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2440839</v>
      </c>
      <c r="O9" s="47">
        <f t="shared" si="1"/>
        <v>76.888927390140182</v>
      </c>
      <c r="P9" s="9"/>
    </row>
    <row r="10" spans="1:133">
      <c r="A10" s="12"/>
      <c r="B10" s="25">
        <v>314.3</v>
      </c>
      <c r="C10" s="20" t="s">
        <v>14</v>
      </c>
      <c r="D10" s="46">
        <v>252086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252086</v>
      </c>
      <c r="O10" s="47">
        <f t="shared" si="1"/>
        <v>7.9409670814301467</v>
      </c>
      <c r="P10" s="9"/>
    </row>
    <row r="11" spans="1:133">
      <c r="A11" s="12"/>
      <c r="B11" s="25">
        <v>314.39999999999998</v>
      </c>
      <c r="C11" s="20" t="s">
        <v>15</v>
      </c>
      <c r="D11" s="46">
        <v>194236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194236</v>
      </c>
      <c r="O11" s="47">
        <f t="shared" si="1"/>
        <v>6.1186328555678058</v>
      </c>
      <c r="P11" s="9"/>
    </row>
    <row r="12" spans="1:133">
      <c r="A12" s="12"/>
      <c r="B12" s="25">
        <v>315</v>
      </c>
      <c r="C12" s="20" t="s">
        <v>90</v>
      </c>
      <c r="D12" s="46">
        <v>1216076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1216076</v>
      </c>
      <c r="O12" s="47">
        <f t="shared" si="1"/>
        <v>38.307638998267443</v>
      </c>
      <c r="P12" s="9"/>
    </row>
    <row r="13" spans="1:133">
      <c r="A13" s="12"/>
      <c r="B13" s="25">
        <v>316</v>
      </c>
      <c r="C13" s="20" t="s">
        <v>91</v>
      </c>
      <c r="D13" s="46">
        <v>126172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126172</v>
      </c>
      <c r="O13" s="47">
        <f t="shared" si="1"/>
        <v>3.9745471727831156</v>
      </c>
      <c r="P13" s="9"/>
    </row>
    <row r="14" spans="1:133" ht="15.75">
      <c r="A14" s="29" t="s">
        <v>18</v>
      </c>
      <c r="B14" s="30"/>
      <c r="C14" s="31"/>
      <c r="D14" s="32">
        <f t="shared" ref="D14:M14" si="3">SUM(D15:D24)</f>
        <v>2518429</v>
      </c>
      <c r="E14" s="32">
        <f t="shared" si="3"/>
        <v>2298465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2416757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>SUM(D14:M14)</f>
        <v>7233651</v>
      </c>
      <c r="O14" s="45">
        <f t="shared" si="1"/>
        <v>227.8674121908962</v>
      </c>
      <c r="P14" s="10"/>
    </row>
    <row r="15" spans="1:133">
      <c r="A15" s="12"/>
      <c r="B15" s="25">
        <v>322</v>
      </c>
      <c r="C15" s="20" t="s">
        <v>0</v>
      </c>
      <c r="D15" s="46">
        <v>0</v>
      </c>
      <c r="E15" s="46">
        <v>801912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801912</v>
      </c>
      <c r="O15" s="47">
        <f t="shared" si="1"/>
        <v>25.261048984091982</v>
      </c>
      <c r="P15" s="9"/>
    </row>
    <row r="16" spans="1:133">
      <c r="A16" s="12"/>
      <c r="B16" s="25">
        <v>323.10000000000002</v>
      </c>
      <c r="C16" s="20" t="s">
        <v>19</v>
      </c>
      <c r="D16" s="46">
        <v>2128620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ref="N16:N23" si="4">SUM(D16:M16)</f>
        <v>2128620</v>
      </c>
      <c r="O16" s="47">
        <f t="shared" si="1"/>
        <v>67.053709245550479</v>
      </c>
      <c r="P16" s="9"/>
    </row>
    <row r="17" spans="1:16">
      <c r="A17" s="12"/>
      <c r="B17" s="25">
        <v>323.39999999999998</v>
      </c>
      <c r="C17" s="20" t="s">
        <v>20</v>
      </c>
      <c r="D17" s="46">
        <v>113620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113620</v>
      </c>
      <c r="O17" s="47">
        <f t="shared" si="1"/>
        <v>3.5791463222554731</v>
      </c>
      <c r="P17" s="9"/>
    </row>
    <row r="18" spans="1:16">
      <c r="A18" s="12"/>
      <c r="B18" s="25">
        <v>323.7</v>
      </c>
      <c r="C18" s="20" t="s">
        <v>21</v>
      </c>
      <c r="D18" s="46">
        <v>137072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137072</v>
      </c>
      <c r="O18" s="47">
        <f t="shared" si="1"/>
        <v>4.3179083320207905</v>
      </c>
      <c r="P18" s="9"/>
    </row>
    <row r="19" spans="1:16">
      <c r="A19" s="12"/>
      <c r="B19" s="25">
        <v>324.11</v>
      </c>
      <c r="C19" s="20" t="s">
        <v>22</v>
      </c>
      <c r="D19" s="46">
        <v>0</v>
      </c>
      <c r="E19" s="46">
        <v>300756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300756</v>
      </c>
      <c r="O19" s="47">
        <f t="shared" si="1"/>
        <v>9.4741219089620419</v>
      </c>
      <c r="P19" s="9"/>
    </row>
    <row r="20" spans="1:16">
      <c r="A20" s="12"/>
      <c r="B20" s="25">
        <v>324.12</v>
      </c>
      <c r="C20" s="20" t="s">
        <v>23</v>
      </c>
      <c r="D20" s="46">
        <v>0</v>
      </c>
      <c r="E20" s="46">
        <v>240480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240480</v>
      </c>
      <c r="O20" s="47">
        <f t="shared" si="1"/>
        <v>7.5753661994014809</v>
      </c>
      <c r="P20" s="9"/>
    </row>
    <row r="21" spans="1:16">
      <c r="A21" s="12"/>
      <c r="B21" s="25">
        <v>324.20999999999998</v>
      </c>
      <c r="C21" s="20" t="s">
        <v>24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1618755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1618755</v>
      </c>
      <c r="O21" s="47">
        <f t="shared" si="1"/>
        <v>50.992439754292015</v>
      </c>
      <c r="P21" s="9"/>
    </row>
    <row r="22" spans="1:16">
      <c r="A22" s="12"/>
      <c r="B22" s="25">
        <v>324.22000000000003</v>
      </c>
      <c r="C22" s="20" t="s">
        <v>25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798002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798002</v>
      </c>
      <c r="O22" s="47">
        <f t="shared" si="1"/>
        <v>25.137879981099385</v>
      </c>
      <c r="P22" s="9"/>
    </row>
    <row r="23" spans="1:16">
      <c r="A23" s="12"/>
      <c r="B23" s="25">
        <v>324.61</v>
      </c>
      <c r="C23" s="20" t="s">
        <v>26</v>
      </c>
      <c r="D23" s="46">
        <v>0</v>
      </c>
      <c r="E23" s="46">
        <v>859387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859387</v>
      </c>
      <c r="O23" s="47">
        <f t="shared" si="1"/>
        <v>27.071570326035594</v>
      </c>
      <c r="P23" s="9"/>
    </row>
    <row r="24" spans="1:16">
      <c r="A24" s="12"/>
      <c r="B24" s="25">
        <v>329</v>
      </c>
      <c r="C24" s="20" t="s">
        <v>27</v>
      </c>
      <c r="D24" s="46">
        <v>139117</v>
      </c>
      <c r="E24" s="46">
        <v>95930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>SUM(D24:M24)</f>
        <v>235047</v>
      </c>
      <c r="O24" s="47">
        <f t="shared" si="1"/>
        <v>7.4042211371869584</v>
      </c>
      <c r="P24" s="9"/>
    </row>
    <row r="25" spans="1:16" ht="15.75">
      <c r="A25" s="29" t="s">
        <v>29</v>
      </c>
      <c r="B25" s="30"/>
      <c r="C25" s="31"/>
      <c r="D25" s="32">
        <f t="shared" ref="D25:M25" si="5">SUM(D26:D37)</f>
        <v>3028380</v>
      </c>
      <c r="E25" s="32">
        <f t="shared" si="5"/>
        <v>0</v>
      </c>
      <c r="F25" s="32">
        <f t="shared" si="5"/>
        <v>0</v>
      </c>
      <c r="G25" s="32">
        <f t="shared" si="5"/>
        <v>1716051</v>
      </c>
      <c r="H25" s="32">
        <f t="shared" si="5"/>
        <v>0</v>
      </c>
      <c r="I25" s="32">
        <f t="shared" si="5"/>
        <v>0</v>
      </c>
      <c r="J25" s="32">
        <f t="shared" si="5"/>
        <v>0</v>
      </c>
      <c r="K25" s="32">
        <f t="shared" si="5"/>
        <v>0</v>
      </c>
      <c r="L25" s="32">
        <f t="shared" si="5"/>
        <v>0</v>
      </c>
      <c r="M25" s="32">
        <f t="shared" si="5"/>
        <v>0</v>
      </c>
      <c r="N25" s="44">
        <f>SUM(D25:M25)</f>
        <v>4744431</v>
      </c>
      <c r="O25" s="45">
        <f t="shared" si="1"/>
        <v>149.45443376909751</v>
      </c>
      <c r="P25" s="10"/>
    </row>
    <row r="26" spans="1:16">
      <c r="A26" s="12"/>
      <c r="B26" s="25">
        <v>331.2</v>
      </c>
      <c r="C26" s="20" t="s">
        <v>28</v>
      </c>
      <c r="D26" s="46">
        <v>65686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>SUM(D26:M26)</f>
        <v>65686</v>
      </c>
      <c r="O26" s="47">
        <f t="shared" si="1"/>
        <v>2.0691762482280676</v>
      </c>
      <c r="P26" s="9"/>
    </row>
    <row r="27" spans="1:16">
      <c r="A27" s="12"/>
      <c r="B27" s="25">
        <v>334.1</v>
      </c>
      <c r="C27" s="20" t="s">
        <v>86</v>
      </c>
      <c r="D27" s="46">
        <v>978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>SUM(D27:M27)</f>
        <v>978</v>
      </c>
      <c r="O27" s="47">
        <f t="shared" si="1"/>
        <v>3.0808001260040952E-2</v>
      </c>
      <c r="P27" s="9"/>
    </row>
    <row r="28" spans="1:16">
      <c r="A28" s="12"/>
      <c r="B28" s="25">
        <v>334.2</v>
      </c>
      <c r="C28" s="20" t="s">
        <v>30</v>
      </c>
      <c r="D28" s="46">
        <v>395004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>SUM(D28:M28)</f>
        <v>395004</v>
      </c>
      <c r="O28" s="47">
        <f t="shared" si="1"/>
        <v>12.44303039848795</v>
      </c>
      <c r="P28" s="9"/>
    </row>
    <row r="29" spans="1:16">
      <c r="A29" s="12"/>
      <c r="B29" s="25">
        <v>335.12</v>
      </c>
      <c r="C29" s="20" t="s">
        <v>92</v>
      </c>
      <c r="D29" s="46">
        <v>634948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ref="N29:N34" si="6">SUM(D29:M29)</f>
        <v>634948</v>
      </c>
      <c r="O29" s="47">
        <f t="shared" si="1"/>
        <v>20.001512049141596</v>
      </c>
      <c r="P29" s="9"/>
    </row>
    <row r="30" spans="1:16">
      <c r="A30" s="12"/>
      <c r="B30" s="25">
        <v>335.14</v>
      </c>
      <c r="C30" s="20" t="s">
        <v>93</v>
      </c>
      <c r="D30" s="46">
        <v>13142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13142</v>
      </c>
      <c r="O30" s="47">
        <f t="shared" si="1"/>
        <v>0.41398645455977318</v>
      </c>
      <c r="P30" s="9"/>
    </row>
    <row r="31" spans="1:16">
      <c r="A31" s="12"/>
      <c r="B31" s="25">
        <v>335.15</v>
      </c>
      <c r="C31" s="20" t="s">
        <v>94</v>
      </c>
      <c r="D31" s="46">
        <v>28945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28945</v>
      </c>
      <c r="O31" s="47">
        <f t="shared" si="1"/>
        <v>0.91179713340683577</v>
      </c>
      <c r="P31" s="9"/>
    </row>
    <row r="32" spans="1:16">
      <c r="A32" s="12"/>
      <c r="B32" s="25">
        <v>335.18</v>
      </c>
      <c r="C32" s="20" t="s">
        <v>95</v>
      </c>
      <c r="D32" s="46">
        <v>1567249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1567249</v>
      </c>
      <c r="O32" s="47">
        <f t="shared" si="1"/>
        <v>49.369948023310755</v>
      </c>
      <c r="P32" s="9"/>
    </row>
    <row r="33" spans="1:16">
      <c r="A33" s="12"/>
      <c r="B33" s="25">
        <v>335.19</v>
      </c>
      <c r="C33" s="20" t="s">
        <v>96</v>
      </c>
      <c r="D33" s="46">
        <v>24173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24173</v>
      </c>
      <c r="O33" s="47">
        <f t="shared" si="1"/>
        <v>0.76147424791305718</v>
      </c>
      <c r="P33" s="9"/>
    </row>
    <row r="34" spans="1:16">
      <c r="A34" s="12"/>
      <c r="B34" s="25">
        <v>335.21</v>
      </c>
      <c r="C34" s="20" t="s">
        <v>36</v>
      </c>
      <c r="D34" s="46">
        <v>9350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9350</v>
      </c>
      <c r="O34" s="47">
        <f t="shared" si="1"/>
        <v>0.29453457237360214</v>
      </c>
      <c r="P34" s="9"/>
    </row>
    <row r="35" spans="1:16">
      <c r="A35" s="12"/>
      <c r="B35" s="25">
        <v>337.2</v>
      </c>
      <c r="C35" s="20" t="s">
        <v>87</v>
      </c>
      <c r="D35" s="46">
        <v>1800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>SUM(D35:M35)</f>
        <v>1800</v>
      </c>
      <c r="O35" s="47">
        <f t="shared" si="1"/>
        <v>5.6701842809891323E-2</v>
      </c>
      <c r="P35" s="9"/>
    </row>
    <row r="36" spans="1:16">
      <c r="A36" s="12"/>
      <c r="B36" s="25">
        <v>337.7</v>
      </c>
      <c r="C36" s="20" t="s">
        <v>110</v>
      </c>
      <c r="D36" s="46">
        <v>0</v>
      </c>
      <c r="E36" s="46">
        <v>0</v>
      </c>
      <c r="F36" s="46">
        <v>0</v>
      </c>
      <c r="G36" s="46">
        <v>1716051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>SUM(D36:M36)</f>
        <v>1716051</v>
      </c>
      <c r="O36" s="47">
        <f t="shared" si="1"/>
        <v>54.057363364309339</v>
      </c>
      <c r="P36" s="9"/>
    </row>
    <row r="37" spans="1:16">
      <c r="A37" s="12"/>
      <c r="B37" s="25">
        <v>338</v>
      </c>
      <c r="C37" s="20" t="s">
        <v>38</v>
      </c>
      <c r="D37" s="46">
        <v>287105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>SUM(D37:M37)</f>
        <v>287105</v>
      </c>
      <c r="O37" s="47">
        <f t="shared" ref="O37:O67" si="7">(N37/O$69)</f>
        <v>9.0441014332965821</v>
      </c>
      <c r="P37" s="9"/>
    </row>
    <row r="38" spans="1:16" ht="15.75">
      <c r="A38" s="29" t="s">
        <v>43</v>
      </c>
      <c r="B38" s="30"/>
      <c r="C38" s="31"/>
      <c r="D38" s="32">
        <f t="shared" ref="D38:M38" si="8">SUM(D39:D48)</f>
        <v>1043424</v>
      </c>
      <c r="E38" s="32">
        <f t="shared" si="8"/>
        <v>77189</v>
      </c>
      <c r="F38" s="32">
        <f t="shared" si="8"/>
        <v>0</v>
      </c>
      <c r="G38" s="32">
        <f t="shared" si="8"/>
        <v>0</v>
      </c>
      <c r="H38" s="32">
        <f t="shared" si="8"/>
        <v>0</v>
      </c>
      <c r="I38" s="32">
        <f t="shared" si="8"/>
        <v>14450582</v>
      </c>
      <c r="J38" s="32">
        <f t="shared" si="8"/>
        <v>3065960</v>
      </c>
      <c r="K38" s="32">
        <f t="shared" si="8"/>
        <v>0</v>
      </c>
      <c r="L38" s="32">
        <f t="shared" si="8"/>
        <v>0</v>
      </c>
      <c r="M38" s="32">
        <f t="shared" si="8"/>
        <v>0</v>
      </c>
      <c r="N38" s="32">
        <f>SUM(D38:M38)</f>
        <v>18637155</v>
      </c>
      <c r="O38" s="45">
        <f t="shared" si="7"/>
        <v>587.08946290754454</v>
      </c>
      <c r="P38" s="10"/>
    </row>
    <row r="39" spans="1:16">
      <c r="A39" s="12"/>
      <c r="B39" s="25">
        <v>341.2</v>
      </c>
      <c r="C39" s="20" t="s">
        <v>97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3065960</v>
      </c>
      <c r="K39" s="46">
        <v>0</v>
      </c>
      <c r="L39" s="46">
        <v>0</v>
      </c>
      <c r="M39" s="46">
        <v>0</v>
      </c>
      <c r="N39" s="46">
        <f t="shared" ref="N39:N48" si="9">SUM(D39:M39)</f>
        <v>3065960</v>
      </c>
      <c r="O39" s="47">
        <f t="shared" si="7"/>
        <v>96.580878878563553</v>
      </c>
      <c r="P39" s="9"/>
    </row>
    <row r="40" spans="1:16">
      <c r="A40" s="12"/>
      <c r="B40" s="25">
        <v>342.5</v>
      </c>
      <c r="C40" s="20" t="s">
        <v>48</v>
      </c>
      <c r="D40" s="46">
        <v>18746</v>
      </c>
      <c r="E40" s="46">
        <v>74325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9"/>
        <v>93071</v>
      </c>
      <c r="O40" s="47">
        <f t="shared" si="7"/>
        <v>2.9318317845329975</v>
      </c>
      <c r="P40" s="9"/>
    </row>
    <row r="41" spans="1:16">
      <c r="A41" s="12"/>
      <c r="B41" s="25">
        <v>343.3</v>
      </c>
      <c r="C41" s="20" t="s">
        <v>49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5002230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5002230</v>
      </c>
      <c r="O41" s="47">
        <f t="shared" si="7"/>
        <v>157.57536619940149</v>
      </c>
      <c r="P41" s="9"/>
    </row>
    <row r="42" spans="1:16">
      <c r="A42" s="12"/>
      <c r="B42" s="25">
        <v>343.4</v>
      </c>
      <c r="C42" s="20" t="s">
        <v>50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2857032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2857032</v>
      </c>
      <c r="O42" s="47">
        <f t="shared" si="7"/>
        <v>89.9994329815719</v>
      </c>
      <c r="P42" s="9"/>
    </row>
    <row r="43" spans="1:16">
      <c r="A43" s="12"/>
      <c r="B43" s="25">
        <v>343.5</v>
      </c>
      <c r="C43" s="20" t="s">
        <v>51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5570563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5570563</v>
      </c>
      <c r="O43" s="47">
        <f t="shared" si="7"/>
        <v>175.47843754922036</v>
      </c>
      <c r="P43" s="9"/>
    </row>
    <row r="44" spans="1:16">
      <c r="A44" s="12"/>
      <c r="B44" s="25">
        <v>343.7</v>
      </c>
      <c r="C44" s="20" t="s">
        <v>52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878007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878007</v>
      </c>
      <c r="O44" s="47">
        <f t="shared" si="7"/>
        <v>27.658119388880138</v>
      </c>
      <c r="P44" s="9"/>
    </row>
    <row r="45" spans="1:16">
      <c r="A45" s="12"/>
      <c r="B45" s="25">
        <v>343.9</v>
      </c>
      <c r="C45" s="20" t="s">
        <v>53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142750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142750</v>
      </c>
      <c r="O45" s="47">
        <f t="shared" si="7"/>
        <v>4.4967711450622145</v>
      </c>
      <c r="P45" s="9"/>
    </row>
    <row r="46" spans="1:16">
      <c r="A46" s="12"/>
      <c r="B46" s="25">
        <v>347.2</v>
      </c>
      <c r="C46" s="20" t="s">
        <v>54</v>
      </c>
      <c r="D46" s="46">
        <v>48815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48815</v>
      </c>
      <c r="O46" s="47">
        <f t="shared" si="7"/>
        <v>1.5377224759804693</v>
      </c>
      <c r="P46" s="9"/>
    </row>
    <row r="47" spans="1:16">
      <c r="A47" s="12"/>
      <c r="B47" s="25">
        <v>347.4</v>
      </c>
      <c r="C47" s="20" t="s">
        <v>55</v>
      </c>
      <c r="D47" s="46">
        <v>3574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3574</v>
      </c>
      <c r="O47" s="47">
        <f t="shared" si="7"/>
        <v>0.11258465900141755</v>
      </c>
      <c r="P47" s="9"/>
    </row>
    <row r="48" spans="1:16">
      <c r="A48" s="12"/>
      <c r="B48" s="25">
        <v>349</v>
      </c>
      <c r="C48" s="20" t="s">
        <v>1</v>
      </c>
      <c r="D48" s="46">
        <v>972289</v>
      </c>
      <c r="E48" s="46">
        <v>2864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975153</v>
      </c>
      <c r="O48" s="47">
        <f t="shared" si="7"/>
        <v>30.718317845329974</v>
      </c>
      <c r="P48" s="9"/>
    </row>
    <row r="49" spans="1:16" ht="15.75">
      <c r="A49" s="29" t="s">
        <v>44</v>
      </c>
      <c r="B49" s="30"/>
      <c r="C49" s="31"/>
      <c r="D49" s="32">
        <f t="shared" ref="D49:M49" si="10">SUM(D50:D54)</f>
        <v>584132</v>
      </c>
      <c r="E49" s="32">
        <f t="shared" si="10"/>
        <v>0</v>
      </c>
      <c r="F49" s="32">
        <f t="shared" si="10"/>
        <v>0</v>
      </c>
      <c r="G49" s="32">
        <f t="shared" si="10"/>
        <v>0</v>
      </c>
      <c r="H49" s="32">
        <f t="shared" si="10"/>
        <v>0</v>
      </c>
      <c r="I49" s="32">
        <f t="shared" si="10"/>
        <v>0</v>
      </c>
      <c r="J49" s="32">
        <f t="shared" si="10"/>
        <v>0</v>
      </c>
      <c r="K49" s="32">
        <f t="shared" si="10"/>
        <v>0</v>
      </c>
      <c r="L49" s="32">
        <f t="shared" si="10"/>
        <v>0</v>
      </c>
      <c r="M49" s="32">
        <f t="shared" si="10"/>
        <v>0</v>
      </c>
      <c r="N49" s="32">
        <f t="shared" ref="N49:N56" si="11">SUM(D49:M49)</f>
        <v>584132</v>
      </c>
      <c r="O49" s="45">
        <f t="shared" si="7"/>
        <v>18.4007560245708</v>
      </c>
      <c r="P49" s="10"/>
    </row>
    <row r="50" spans="1:16">
      <c r="A50" s="13"/>
      <c r="B50" s="39">
        <v>351.9</v>
      </c>
      <c r="C50" s="21" t="s">
        <v>98</v>
      </c>
      <c r="D50" s="46">
        <v>433755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1"/>
        <v>433755</v>
      </c>
      <c r="O50" s="47">
        <f t="shared" si="7"/>
        <v>13.66372657111356</v>
      </c>
      <c r="P50" s="9"/>
    </row>
    <row r="51" spans="1:16">
      <c r="A51" s="13"/>
      <c r="B51" s="39">
        <v>354</v>
      </c>
      <c r="C51" s="21" t="s">
        <v>58</v>
      </c>
      <c r="D51" s="46">
        <v>25050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1"/>
        <v>25050</v>
      </c>
      <c r="O51" s="47">
        <f t="shared" si="7"/>
        <v>0.7891006457709876</v>
      </c>
      <c r="P51" s="9"/>
    </row>
    <row r="52" spans="1:16">
      <c r="A52" s="13"/>
      <c r="B52" s="39">
        <v>355</v>
      </c>
      <c r="C52" s="21" t="s">
        <v>59</v>
      </c>
      <c r="D52" s="46">
        <v>114507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1"/>
        <v>114507</v>
      </c>
      <c r="O52" s="47">
        <f t="shared" si="7"/>
        <v>3.6070877303512363</v>
      </c>
      <c r="P52" s="9"/>
    </row>
    <row r="53" spans="1:16">
      <c r="A53" s="13"/>
      <c r="B53" s="39">
        <v>356</v>
      </c>
      <c r="C53" s="21" t="s">
        <v>60</v>
      </c>
      <c r="D53" s="46">
        <v>8520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1"/>
        <v>8520</v>
      </c>
      <c r="O53" s="47">
        <f t="shared" si="7"/>
        <v>0.26838872263348557</v>
      </c>
      <c r="P53" s="9"/>
    </row>
    <row r="54" spans="1:16">
      <c r="A54" s="13"/>
      <c r="B54" s="39">
        <v>358.2</v>
      </c>
      <c r="C54" s="21" t="s">
        <v>99</v>
      </c>
      <c r="D54" s="46">
        <v>2300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1"/>
        <v>2300</v>
      </c>
      <c r="O54" s="47">
        <f t="shared" si="7"/>
        <v>7.2452354701527805E-2</v>
      </c>
      <c r="P54" s="9"/>
    </row>
    <row r="55" spans="1:16" ht="15.75">
      <c r="A55" s="29" t="s">
        <v>4</v>
      </c>
      <c r="B55" s="30"/>
      <c r="C55" s="31"/>
      <c r="D55" s="32">
        <f t="shared" ref="D55:M55" si="12">SUM(D56:D63)</f>
        <v>884288</v>
      </c>
      <c r="E55" s="32">
        <f t="shared" si="12"/>
        <v>55650</v>
      </c>
      <c r="F55" s="32">
        <f t="shared" si="12"/>
        <v>2326</v>
      </c>
      <c r="G55" s="32">
        <f t="shared" si="12"/>
        <v>1831</v>
      </c>
      <c r="H55" s="32">
        <f t="shared" si="12"/>
        <v>70866</v>
      </c>
      <c r="I55" s="32">
        <f t="shared" si="12"/>
        <v>446893</v>
      </c>
      <c r="J55" s="32">
        <f t="shared" si="12"/>
        <v>92419</v>
      </c>
      <c r="K55" s="32">
        <f t="shared" si="12"/>
        <v>4478301</v>
      </c>
      <c r="L55" s="32">
        <f t="shared" si="12"/>
        <v>0</v>
      </c>
      <c r="M55" s="32">
        <f t="shared" si="12"/>
        <v>0</v>
      </c>
      <c r="N55" s="32">
        <f t="shared" si="11"/>
        <v>6032574</v>
      </c>
      <c r="O55" s="45">
        <f t="shared" si="7"/>
        <v>190.03225704835407</v>
      </c>
      <c r="P55" s="10"/>
    </row>
    <row r="56" spans="1:16">
      <c r="A56" s="12"/>
      <c r="B56" s="25">
        <v>361.1</v>
      </c>
      <c r="C56" s="20" t="s">
        <v>63</v>
      </c>
      <c r="D56" s="46">
        <v>38473</v>
      </c>
      <c r="E56" s="46">
        <v>50763</v>
      </c>
      <c r="F56" s="46">
        <v>2326</v>
      </c>
      <c r="G56" s="46">
        <v>1831</v>
      </c>
      <c r="H56" s="46">
        <v>6066</v>
      </c>
      <c r="I56" s="46">
        <v>198221</v>
      </c>
      <c r="J56" s="46">
        <v>4961</v>
      </c>
      <c r="K56" s="46">
        <v>0</v>
      </c>
      <c r="L56" s="46">
        <v>0</v>
      </c>
      <c r="M56" s="46">
        <v>0</v>
      </c>
      <c r="N56" s="46">
        <f t="shared" si="11"/>
        <v>302641</v>
      </c>
      <c r="O56" s="47">
        <f t="shared" si="7"/>
        <v>9.5335013387935099</v>
      </c>
      <c r="P56" s="9"/>
    </row>
    <row r="57" spans="1:16">
      <c r="A57" s="12"/>
      <c r="B57" s="25">
        <v>361.3</v>
      </c>
      <c r="C57" s="20" t="s">
        <v>64</v>
      </c>
      <c r="D57" s="46">
        <v>0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2404424</v>
      </c>
      <c r="L57" s="46">
        <v>0</v>
      </c>
      <c r="M57" s="46">
        <v>0</v>
      </c>
      <c r="N57" s="46">
        <f t="shared" ref="N57:N63" si="13">SUM(D57:M57)</f>
        <v>2404424</v>
      </c>
      <c r="O57" s="47">
        <f t="shared" si="7"/>
        <v>75.741817609072299</v>
      </c>
      <c r="P57" s="9"/>
    </row>
    <row r="58" spans="1:16">
      <c r="A58" s="12"/>
      <c r="B58" s="25">
        <v>362</v>
      </c>
      <c r="C58" s="20" t="s">
        <v>65</v>
      </c>
      <c r="D58" s="46">
        <v>531740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3"/>
        <v>531740</v>
      </c>
      <c r="O58" s="47">
        <f t="shared" si="7"/>
        <v>16.750354386517561</v>
      </c>
      <c r="P58" s="9"/>
    </row>
    <row r="59" spans="1:16">
      <c r="A59" s="12"/>
      <c r="B59" s="25">
        <v>364</v>
      </c>
      <c r="C59" s="20" t="s">
        <v>100</v>
      </c>
      <c r="D59" s="46">
        <v>31680</v>
      </c>
      <c r="E59" s="46">
        <v>0</v>
      </c>
      <c r="F59" s="46">
        <v>0</v>
      </c>
      <c r="G59" s="46">
        <v>0</v>
      </c>
      <c r="H59" s="46">
        <v>64800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3"/>
        <v>96480</v>
      </c>
      <c r="O59" s="47">
        <f t="shared" si="7"/>
        <v>3.0392187746101746</v>
      </c>
      <c r="P59" s="9"/>
    </row>
    <row r="60" spans="1:16">
      <c r="A60" s="12"/>
      <c r="B60" s="25">
        <v>365</v>
      </c>
      <c r="C60" s="20" t="s">
        <v>101</v>
      </c>
      <c r="D60" s="46">
        <v>3982</v>
      </c>
      <c r="E60" s="46">
        <v>0</v>
      </c>
      <c r="F60" s="46">
        <v>0</v>
      </c>
      <c r="G60" s="46">
        <v>0</v>
      </c>
      <c r="H60" s="46">
        <v>0</v>
      </c>
      <c r="I60" s="46">
        <v>1765</v>
      </c>
      <c r="J60" s="46">
        <v>0</v>
      </c>
      <c r="K60" s="46">
        <v>0</v>
      </c>
      <c r="L60" s="46">
        <v>0</v>
      </c>
      <c r="M60" s="46">
        <v>0</v>
      </c>
      <c r="N60" s="46">
        <f t="shared" si="13"/>
        <v>5747</v>
      </c>
      <c r="O60" s="47">
        <f t="shared" si="7"/>
        <v>0.18103638368246969</v>
      </c>
      <c r="P60" s="9"/>
    </row>
    <row r="61" spans="1:16">
      <c r="A61" s="12"/>
      <c r="B61" s="25">
        <v>366</v>
      </c>
      <c r="C61" s="20" t="s">
        <v>68</v>
      </c>
      <c r="D61" s="46">
        <v>42868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 t="shared" si="13"/>
        <v>42868</v>
      </c>
      <c r="O61" s="47">
        <f t="shared" si="7"/>
        <v>1.350385887541345</v>
      </c>
      <c r="P61" s="9"/>
    </row>
    <row r="62" spans="1:16">
      <c r="A62" s="12"/>
      <c r="B62" s="25">
        <v>368</v>
      </c>
      <c r="C62" s="20" t="s">
        <v>69</v>
      </c>
      <c r="D62" s="46">
        <v>0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2073877</v>
      </c>
      <c r="L62" s="46">
        <v>0</v>
      </c>
      <c r="M62" s="46">
        <v>0</v>
      </c>
      <c r="N62" s="46">
        <f t="shared" si="13"/>
        <v>2073877</v>
      </c>
      <c r="O62" s="47">
        <f t="shared" si="7"/>
        <v>65.329248700582767</v>
      </c>
      <c r="P62" s="9"/>
    </row>
    <row r="63" spans="1:16">
      <c r="A63" s="12"/>
      <c r="B63" s="25">
        <v>369.9</v>
      </c>
      <c r="C63" s="20" t="s">
        <v>70</v>
      </c>
      <c r="D63" s="46">
        <v>235545</v>
      </c>
      <c r="E63" s="46">
        <v>4887</v>
      </c>
      <c r="F63" s="46">
        <v>0</v>
      </c>
      <c r="G63" s="46">
        <v>0</v>
      </c>
      <c r="H63" s="46">
        <v>0</v>
      </c>
      <c r="I63" s="46">
        <v>246907</v>
      </c>
      <c r="J63" s="46">
        <v>87458</v>
      </c>
      <c r="K63" s="46">
        <v>0</v>
      </c>
      <c r="L63" s="46">
        <v>0</v>
      </c>
      <c r="M63" s="46">
        <v>0</v>
      </c>
      <c r="N63" s="46">
        <f t="shared" si="13"/>
        <v>574797</v>
      </c>
      <c r="O63" s="47">
        <f t="shared" si="7"/>
        <v>18.106693967553944</v>
      </c>
      <c r="P63" s="9"/>
    </row>
    <row r="64" spans="1:16" ht="15.75">
      <c r="A64" s="29" t="s">
        <v>45</v>
      </c>
      <c r="B64" s="30"/>
      <c r="C64" s="31"/>
      <c r="D64" s="32">
        <f t="shared" ref="D64:M64" si="14">SUM(D65:D66)</f>
        <v>554531</v>
      </c>
      <c r="E64" s="32">
        <f t="shared" si="14"/>
        <v>428</v>
      </c>
      <c r="F64" s="32">
        <f t="shared" si="14"/>
        <v>7108326</v>
      </c>
      <c r="G64" s="32">
        <f t="shared" si="14"/>
        <v>7673561</v>
      </c>
      <c r="H64" s="32">
        <f t="shared" si="14"/>
        <v>0</v>
      </c>
      <c r="I64" s="32">
        <f t="shared" si="14"/>
        <v>39547</v>
      </c>
      <c r="J64" s="32">
        <f t="shared" si="14"/>
        <v>0</v>
      </c>
      <c r="K64" s="32">
        <f t="shared" si="14"/>
        <v>0</v>
      </c>
      <c r="L64" s="32">
        <f t="shared" si="14"/>
        <v>0</v>
      </c>
      <c r="M64" s="32">
        <f t="shared" si="14"/>
        <v>0</v>
      </c>
      <c r="N64" s="32">
        <f>SUM(D64:M64)</f>
        <v>15376393</v>
      </c>
      <c r="O64" s="45">
        <f t="shared" si="7"/>
        <v>484.37212159395182</v>
      </c>
      <c r="P64" s="9"/>
    </row>
    <row r="65" spans="1:119">
      <c r="A65" s="12"/>
      <c r="B65" s="25">
        <v>381</v>
      </c>
      <c r="C65" s="20" t="s">
        <v>71</v>
      </c>
      <c r="D65" s="46">
        <v>554531</v>
      </c>
      <c r="E65" s="46">
        <v>428</v>
      </c>
      <c r="F65" s="46">
        <v>1108326</v>
      </c>
      <c r="G65" s="46">
        <v>7673561</v>
      </c>
      <c r="H65" s="46">
        <v>0</v>
      </c>
      <c r="I65" s="46">
        <v>39547</v>
      </c>
      <c r="J65" s="46">
        <v>0</v>
      </c>
      <c r="K65" s="46">
        <v>0</v>
      </c>
      <c r="L65" s="46">
        <v>0</v>
      </c>
      <c r="M65" s="46">
        <v>0</v>
      </c>
      <c r="N65" s="46">
        <f>SUM(D65:M65)</f>
        <v>9376393</v>
      </c>
      <c r="O65" s="47">
        <f t="shared" si="7"/>
        <v>295.36597889431408</v>
      </c>
      <c r="P65" s="9"/>
    </row>
    <row r="66" spans="1:119" ht="15.75" thickBot="1">
      <c r="A66" s="12"/>
      <c r="B66" s="25">
        <v>384</v>
      </c>
      <c r="C66" s="20" t="s">
        <v>102</v>
      </c>
      <c r="D66" s="46">
        <v>0</v>
      </c>
      <c r="E66" s="46">
        <v>0</v>
      </c>
      <c r="F66" s="46">
        <v>6000000</v>
      </c>
      <c r="G66" s="46">
        <v>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f>SUM(D66:M66)</f>
        <v>6000000</v>
      </c>
      <c r="O66" s="47">
        <f t="shared" si="7"/>
        <v>189.00614269963773</v>
      </c>
      <c r="P66" s="9"/>
    </row>
    <row r="67" spans="1:119" ht="16.5" thickBot="1">
      <c r="A67" s="14" t="s">
        <v>56</v>
      </c>
      <c r="B67" s="23"/>
      <c r="C67" s="22"/>
      <c r="D67" s="15">
        <f t="shared" ref="D67:M67" si="15">SUM(D5,D14,D25,D38,D49,D55,D64)</f>
        <v>19477473</v>
      </c>
      <c r="E67" s="15">
        <f t="shared" si="15"/>
        <v>5164881</v>
      </c>
      <c r="F67" s="15">
        <f t="shared" si="15"/>
        <v>7110652</v>
      </c>
      <c r="G67" s="15">
        <f t="shared" si="15"/>
        <v>9391443</v>
      </c>
      <c r="H67" s="15">
        <f t="shared" si="15"/>
        <v>70866</v>
      </c>
      <c r="I67" s="15">
        <f t="shared" si="15"/>
        <v>17353779</v>
      </c>
      <c r="J67" s="15">
        <f t="shared" si="15"/>
        <v>3158379</v>
      </c>
      <c r="K67" s="15">
        <f t="shared" si="15"/>
        <v>4478301</v>
      </c>
      <c r="L67" s="15">
        <f t="shared" si="15"/>
        <v>0</v>
      </c>
      <c r="M67" s="15">
        <f t="shared" si="15"/>
        <v>0</v>
      </c>
      <c r="N67" s="15">
        <f>SUM(D67:M67)</f>
        <v>66205774</v>
      </c>
      <c r="O67" s="38">
        <f t="shared" si="7"/>
        <v>2085.5496613639943</v>
      </c>
      <c r="P67" s="6"/>
      <c r="Q67" s="2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5"/>
      <c r="BY67" s="5"/>
      <c r="BZ67" s="5"/>
      <c r="CA67" s="5"/>
      <c r="CB67" s="5"/>
      <c r="CC67" s="5"/>
      <c r="CD67" s="5"/>
      <c r="CE67" s="5"/>
      <c r="CF67" s="5"/>
      <c r="CG67" s="5"/>
      <c r="CH67" s="5"/>
      <c r="CI67" s="5"/>
      <c r="CJ67" s="5"/>
      <c r="CK67" s="5"/>
      <c r="CL67" s="5"/>
      <c r="CM67" s="5"/>
      <c r="CN67" s="5"/>
      <c r="CO67" s="5"/>
      <c r="CP67" s="5"/>
      <c r="CQ67" s="5"/>
      <c r="CR67" s="5"/>
      <c r="CS67" s="5"/>
      <c r="CT67" s="5"/>
      <c r="CU67" s="5"/>
      <c r="CV67" s="5"/>
      <c r="CW67" s="5"/>
      <c r="CX67" s="5"/>
      <c r="CY67" s="5"/>
      <c r="CZ67" s="5"/>
      <c r="DA67" s="5"/>
      <c r="DB67" s="5"/>
      <c r="DC67" s="5"/>
      <c r="DD67" s="5"/>
      <c r="DE67" s="5"/>
      <c r="DF67" s="5"/>
      <c r="DG67" s="5"/>
      <c r="DH67" s="5"/>
      <c r="DI67" s="5"/>
      <c r="DJ67" s="5"/>
      <c r="DK67" s="5"/>
      <c r="DL67" s="5"/>
      <c r="DM67" s="5"/>
      <c r="DN67" s="5"/>
      <c r="DO67" s="5"/>
    </row>
    <row r="68" spans="1:119">
      <c r="A68" s="16"/>
      <c r="B68" s="18"/>
      <c r="C68" s="18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9"/>
    </row>
    <row r="69" spans="1:119">
      <c r="A69" s="40"/>
      <c r="B69" s="41"/>
      <c r="C69" s="41"/>
      <c r="D69" s="42"/>
      <c r="E69" s="42"/>
      <c r="F69" s="42"/>
      <c r="G69" s="42"/>
      <c r="H69" s="42"/>
      <c r="I69" s="42"/>
      <c r="J69" s="42"/>
      <c r="K69" s="42"/>
      <c r="L69" s="118" t="s">
        <v>117</v>
      </c>
      <c r="M69" s="118"/>
      <c r="N69" s="118"/>
      <c r="O69" s="43">
        <v>31745</v>
      </c>
    </row>
    <row r="70" spans="1:119">
      <c r="A70" s="119"/>
      <c r="B70" s="96"/>
      <c r="C70" s="96"/>
      <c r="D70" s="96"/>
      <c r="E70" s="96"/>
      <c r="F70" s="96"/>
      <c r="G70" s="96"/>
      <c r="H70" s="96"/>
      <c r="I70" s="96"/>
      <c r="J70" s="96"/>
      <c r="K70" s="96"/>
      <c r="L70" s="96"/>
      <c r="M70" s="96"/>
      <c r="N70" s="96"/>
      <c r="O70" s="97"/>
    </row>
    <row r="71" spans="1:119" ht="15.75" customHeight="1" thickBot="1">
      <c r="A71" s="120" t="s">
        <v>82</v>
      </c>
      <c r="B71" s="99"/>
      <c r="C71" s="99"/>
      <c r="D71" s="99"/>
      <c r="E71" s="99"/>
      <c r="F71" s="99"/>
      <c r="G71" s="99"/>
      <c r="H71" s="99"/>
      <c r="I71" s="99"/>
      <c r="J71" s="99"/>
      <c r="K71" s="99"/>
      <c r="L71" s="99"/>
      <c r="M71" s="99"/>
      <c r="N71" s="99"/>
      <c r="O71" s="100"/>
    </row>
  </sheetData>
  <mergeCells count="10">
    <mergeCell ref="L69:N69"/>
    <mergeCell ref="A70:O70"/>
    <mergeCell ref="A71:O7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7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79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89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72</v>
      </c>
      <c r="B3" s="108"/>
      <c r="C3" s="109"/>
      <c r="D3" s="128" t="s">
        <v>39</v>
      </c>
      <c r="E3" s="129"/>
      <c r="F3" s="129"/>
      <c r="G3" s="129"/>
      <c r="H3" s="130"/>
      <c r="I3" s="128" t="s">
        <v>40</v>
      </c>
      <c r="J3" s="130"/>
      <c r="K3" s="128" t="s">
        <v>42</v>
      </c>
      <c r="L3" s="130"/>
      <c r="M3" s="36"/>
      <c r="N3" s="37"/>
      <c r="O3" s="131" t="s">
        <v>77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73</v>
      </c>
      <c r="F4" s="34" t="s">
        <v>74</v>
      </c>
      <c r="G4" s="34" t="s">
        <v>75</v>
      </c>
      <c r="H4" s="34" t="s">
        <v>6</v>
      </c>
      <c r="I4" s="34" t="s">
        <v>7</v>
      </c>
      <c r="J4" s="35" t="s">
        <v>76</v>
      </c>
      <c r="K4" s="35" t="s">
        <v>8</v>
      </c>
      <c r="L4" s="35" t="s">
        <v>9</v>
      </c>
      <c r="M4" s="35" t="s">
        <v>10</v>
      </c>
      <c r="N4" s="35" t="s">
        <v>41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9399046</v>
      </c>
      <c r="E5" s="27">
        <f t="shared" si="0"/>
        <v>2541421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11940467</v>
      </c>
      <c r="O5" s="33">
        <f t="shared" ref="O5:O36" si="1">(N5/O$69)</f>
        <v>395.36661037713981</v>
      </c>
      <c r="P5" s="6"/>
    </row>
    <row r="6" spans="1:133">
      <c r="A6" s="12"/>
      <c r="B6" s="25">
        <v>311</v>
      </c>
      <c r="C6" s="20" t="s">
        <v>3</v>
      </c>
      <c r="D6" s="46">
        <v>5167618</v>
      </c>
      <c r="E6" s="46">
        <v>181965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5349583</v>
      </c>
      <c r="O6" s="47">
        <f t="shared" si="1"/>
        <v>177.13264461441673</v>
      </c>
      <c r="P6" s="9"/>
    </row>
    <row r="7" spans="1:133">
      <c r="A7" s="12"/>
      <c r="B7" s="25">
        <v>312.10000000000002</v>
      </c>
      <c r="C7" s="20" t="s">
        <v>11</v>
      </c>
      <c r="D7" s="46">
        <v>279843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279843</v>
      </c>
      <c r="O7" s="47">
        <f t="shared" si="1"/>
        <v>9.2660176815337234</v>
      </c>
      <c r="P7" s="9"/>
    </row>
    <row r="8" spans="1:133">
      <c r="A8" s="12"/>
      <c r="B8" s="25">
        <v>312.60000000000002</v>
      </c>
      <c r="C8" s="20" t="s">
        <v>12</v>
      </c>
      <c r="D8" s="46">
        <v>0</v>
      </c>
      <c r="E8" s="46">
        <v>2359456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2359456</v>
      </c>
      <c r="O8" s="47">
        <f t="shared" si="1"/>
        <v>78.125095195523329</v>
      </c>
      <c r="P8" s="9"/>
    </row>
    <row r="9" spans="1:133">
      <c r="A9" s="12"/>
      <c r="B9" s="25">
        <v>314.10000000000002</v>
      </c>
      <c r="C9" s="20" t="s">
        <v>13</v>
      </c>
      <c r="D9" s="46">
        <v>2121508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2121508</v>
      </c>
      <c r="O9" s="47">
        <f t="shared" si="1"/>
        <v>70.246283235654445</v>
      </c>
      <c r="P9" s="9"/>
    </row>
    <row r="10" spans="1:133">
      <c r="A10" s="12"/>
      <c r="B10" s="25">
        <v>314.3</v>
      </c>
      <c r="C10" s="20" t="s">
        <v>14</v>
      </c>
      <c r="D10" s="46">
        <v>206770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206770</v>
      </c>
      <c r="O10" s="47">
        <f t="shared" si="1"/>
        <v>6.8464620376808716</v>
      </c>
      <c r="P10" s="9"/>
    </row>
    <row r="11" spans="1:133">
      <c r="A11" s="12"/>
      <c r="B11" s="25">
        <v>314.39999999999998</v>
      </c>
      <c r="C11" s="20" t="s">
        <v>15</v>
      </c>
      <c r="D11" s="46">
        <v>162183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162183</v>
      </c>
      <c r="O11" s="47">
        <f t="shared" si="1"/>
        <v>5.3701201946955397</v>
      </c>
      <c r="P11" s="9"/>
    </row>
    <row r="12" spans="1:133">
      <c r="A12" s="12"/>
      <c r="B12" s="25">
        <v>315</v>
      </c>
      <c r="C12" s="20" t="s">
        <v>90</v>
      </c>
      <c r="D12" s="46">
        <v>1349929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1349929</v>
      </c>
      <c r="O12" s="47">
        <f t="shared" si="1"/>
        <v>44.698155690208935</v>
      </c>
      <c r="P12" s="9"/>
    </row>
    <row r="13" spans="1:133">
      <c r="A13" s="12"/>
      <c r="B13" s="25">
        <v>316</v>
      </c>
      <c r="C13" s="20" t="s">
        <v>91</v>
      </c>
      <c r="D13" s="46">
        <v>111195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111195</v>
      </c>
      <c r="O13" s="47">
        <f t="shared" si="1"/>
        <v>3.681831727426244</v>
      </c>
      <c r="P13" s="9"/>
    </row>
    <row r="14" spans="1:133" ht="15.75">
      <c r="A14" s="29" t="s">
        <v>18</v>
      </c>
      <c r="B14" s="30"/>
      <c r="C14" s="31"/>
      <c r="D14" s="32">
        <f t="shared" ref="D14:M14" si="3">SUM(D15:D24)</f>
        <v>2236379</v>
      </c>
      <c r="E14" s="32">
        <f t="shared" si="3"/>
        <v>2758502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3417415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>SUM(D14:M14)</f>
        <v>8412296</v>
      </c>
      <c r="O14" s="45">
        <f t="shared" si="1"/>
        <v>278.54362438329855</v>
      </c>
      <c r="P14" s="10"/>
    </row>
    <row r="15" spans="1:133">
      <c r="A15" s="12"/>
      <c r="B15" s="25">
        <v>322</v>
      </c>
      <c r="C15" s="20" t="s">
        <v>0</v>
      </c>
      <c r="D15" s="46">
        <v>0</v>
      </c>
      <c r="E15" s="46">
        <v>770546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770546</v>
      </c>
      <c r="O15" s="47">
        <f t="shared" si="1"/>
        <v>25.513923380020529</v>
      </c>
      <c r="P15" s="9"/>
    </row>
    <row r="16" spans="1:133">
      <c r="A16" s="12"/>
      <c r="B16" s="25">
        <v>323.10000000000002</v>
      </c>
      <c r="C16" s="20" t="s">
        <v>19</v>
      </c>
      <c r="D16" s="46">
        <v>1899998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ref="N16:N23" si="4">SUM(D16:M16)</f>
        <v>1899998</v>
      </c>
      <c r="O16" s="47">
        <f t="shared" si="1"/>
        <v>62.911757888811628</v>
      </c>
      <c r="P16" s="9"/>
    </row>
    <row r="17" spans="1:16">
      <c r="A17" s="12"/>
      <c r="B17" s="25">
        <v>323.39999999999998</v>
      </c>
      <c r="C17" s="20" t="s">
        <v>20</v>
      </c>
      <c r="D17" s="46">
        <v>102329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102329</v>
      </c>
      <c r="O17" s="47">
        <f t="shared" si="1"/>
        <v>3.3882652892288334</v>
      </c>
      <c r="P17" s="9"/>
    </row>
    <row r="18" spans="1:16">
      <c r="A18" s="12"/>
      <c r="B18" s="25">
        <v>323.7</v>
      </c>
      <c r="C18" s="20" t="s">
        <v>21</v>
      </c>
      <c r="D18" s="46">
        <v>120470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120470</v>
      </c>
      <c r="O18" s="47">
        <f t="shared" si="1"/>
        <v>3.9889407635508758</v>
      </c>
      <c r="P18" s="9"/>
    </row>
    <row r="19" spans="1:16">
      <c r="A19" s="12"/>
      <c r="B19" s="25">
        <v>324.11</v>
      </c>
      <c r="C19" s="20" t="s">
        <v>22</v>
      </c>
      <c r="D19" s="46">
        <v>0</v>
      </c>
      <c r="E19" s="46">
        <v>389574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389574</v>
      </c>
      <c r="O19" s="47">
        <f t="shared" si="1"/>
        <v>12.899374192907519</v>
      </c>
      <c r="P19" s="9"/>
    </row>
    <row r="20" spans="1:16">
      <c r="A20" s="12"/>
      <c r="B20" s="25">
        <v>324.12</v>
      </c>
      <c r="C20" s="20" t="s">
        <v>23</v>
      </c>
      <c r="D20" s="46">
        <v>0</v>
      </c>
      <c r="E20" s="46">
        <v>332497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332497</v>
      </c>
      <c r="O20" s="47">
        <f t="shared" si="1"/>
        <v>11.009469885103142</v>
      </c>
      <c r="P20" s="9"/>
    </row>
    <row r="21" spans="1:16">
      <c r="A21" s="12"/>
      <c r="B21" s="25">
        <v>324.20999999999998</v>
      </c>
      <c r="C21" s="20" t="s">
        <v>24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2286907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2286907</v>
      </c>
      <c r="O21" s="47">
        <f t="shared" si="1"/>
        <v>75.722889970530773</v>
      </c>
      <c r="P21" s="9"/>
    </row>
    <row r="22" spans="1:16">
      <c r="A22" s="12"/>
      <c r="B22" s="25">
        <v>324.22000000000003</v>
      </c>
      <c r="C22" s="20" t="s">
        <v>25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1130508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1130508</v>
      </c>
      <c r="O22" s="47">
        <f t="shared" si="1"/>
        <v>37.432800238402699</v>
      </c>
      <c r="P22" s="9"/>
    </row>
    <row r="23" spans="1:16">
      <c r="A23" s="12"/>
      <c r="B23" s="25">
        <v>324.61</v>
      </c>
      <c r="C23" s="20" t="s">
        <v>26</v>
      </c>
      <c r="D23" s="46">
        <v>0</v>
      </c>
      <c r="E23" s="46">
        <v>1186699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1186699</v>
      </c>
      <c r="O23" s="47">
        <f t="shared" si="1"/>
        <v>39.293367769279165</v>
      </c>
      <c r="P23" s="9"/>
    </row>
    <row r="24" spans="1:16">
      <c r="A24" s="12"/>
      <c r="B24" s="25">
        <v>329</v>
      </c>
      <c r="C24" s="20" t="s">
        <v>27</v>
      </c>
      <c r="D24" s="46">
        <v>113582</v>
      </c>
      <c r="E24" s="46">
        <v>79186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>SUM(D24:M24)</f>
        <v>192768</v>
      </c>
      <c r="O24" s="47">
        <f t="shared" si="1"/>
        <v>6.3828350054633951</v>
      </c>
      <c r="P24" s="9"/>
    </row>
    <row r="25" spans="1:16" ht="15.75">
      <c r="A25" s="29" t="s">
        <v>29</v>
      </c>
      <c r="B25" s="30"/>
      <c r="C25" s="31"/>
      <c r="D25" s="32">
        <f t="shared" ref="D25:M25" si="5">SUM(D26:D37)</f>
        <v>2739450</v>
      </c>
      <c r="E25" s="32">
        <f t="shared" si="5"/>
        <v>0</v>
      </c>
      <c r="F25" s="32">
        <f t="shared" si="5"/>
        <v>0</v>
      </c>
      <c r="G25" s="32">
        <f t="shared" si="5"/>
        <v>0</v>
      </c>
      <c r="H25" s="32">
        <f t="shared" si="5"/>
        <v>0</v>
      </c>
      <c r="I25" s="32">
        <f t="shared" si="5"/>
        <v>12258</v>
      </c>
      <c r="J25" s="32">
        <f t="shared" si="5"/>
        <v>0</v>
      </c>
      <c r="K25" s="32">
        <f t="shared" si="5"/>
        <v>0</v>
      </c>
      <c r="L25" s="32">
        <f t="shared" si="5"/>
        <v>0</v>
      </c>
      <c r="M25" s="32">
        <f t="shared" si="5"/>
        <v>0</v>
      </c>
      <c r="N25" s="44">
        <f>SUM(D25:M25)</f>
        <v>2751708</v>
      </c>
      <c r="O25" s="45">
        <f t="shared" si="1"/>
        <v>91.113141948942086</v>
      </c>
      <c r="P25" s="10"/>
    </row>
    <row r="26" spans="1:16">
      <c r="A26" s="12"/>
      <c r="B26" s="25">
        <v>331.2</v>
      </c>
      <c r="C26" s="20" t="s">
        <v>28</v>
      </c>
      <c r="D26" s="46">
        <v>39652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>SUM(D26:M26)</f>
        <v>39652</v>
      </c>
      <c r="O26" s="47">
        <f t="shared" si="1"/>
        <v>1.3129366577265653</v>
      </c>
      <c r="P26" s="9"/>
    </row>
    <row r="27" spans="1:16">
      <c r="A27" s="12"/>
      <c r="B27" s="25">
        <v>334.1</v>
      </c>
      <c r="C27" s="20" t="s">
        <v>86</v>
      </c>
      <c r="D27" s="46">
        <v>199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>SUM(D27:M27)</f>
        <v>199</v>
      </c>
      <c r="O27" s="47">
        <f t="shared" si="1"/>
        <v>6.5891857885500482E-3</v>
      </c>
      <c r="P27" s="9"/>
    </row>
    <row r="28" spans="1:16">
      <c r="A28" s="12"/>
      <c r="B28" s="25">
        <v>334.2</v>
      </c>
      <c r="C28" s="20" t="s">
        <v>30</v>
      </c>
      <c r="D28" s="46">
        <v>394328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>SUM(D28:M28)</f>
        <v>394328</v>
      </c>
      <c r="O28" s="47">
        <f t="shared" si="1"/>
        <v>13.056786199132478</v>
      </c>
      <c r="P28" s="9"/>
    </row>
    <row r="29" spans="1:16">
      <c r="A29" s="12"/>
      <c r="B29" s="25">
        <v>335.12</v>
      </c>
      <c r="C29" s="20" t="s">
        <v>92</v>
      </c>
      <c r="D29" s="46">
        <v>535068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ref="N29:N34" si="6">SUM(D29:M29)</f>
        <v>535068</v>
      </c>
      <c r="O29" s="47">
        <f t="shared" si="1"/>
        <v>17.716896791496971</v>
      </c>
      <c r="P29" s="9"/>
    </row>
    <row r="30" spans="1:16">
      <c r="A30" s="12"/>
      <c r="B30" s="25">
        <v>335.14</v>
      </c>
      <c r="C30" s="20" t="s">
        <v>93</v>
      </c>
      <c r="D30" s="46">
        <v>14600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14600</v>
      </c>
      <c r="O30" s="47">
        <f t="shared" si="1"/>
        <v>0.483427701069501</v>
      </c>
      <c r="P30" s="9"/>
    </row>
    <row r="31" spans="1:16">
      <c r="A31" s="12"/>
      <c r="B31" s="25">
        <v>335.15</v>
      </c>
      <c r="C31" s="20" t="s">
        <v>94</v>
      </c>
      <c r="D31" s="46">
        <v>23658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23658</v>
      </c>
      <c r="O31" s="47">
        <f t="shared" si="1"/>
        <v>0.78335154465083934</v>
      </c>
      <c r="P31" s="9"/>
    </row>
    <row r="32" spans="1:16">
      <c r="A32" s="12"/>
      <c r="B32" s="25">
        <v>335.18</v>
      </c>
      <c r="C32" s="20" t="s">
        <v>95</v>
      </c>
      <c r="D32" s="46">
        <v>1418710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1418710</v>
      </c>
      <c r="O32" s="47">
        <f t="shared" si="1"/>
        <v>46.975596834541903</v>
      </c>
      <c r="P32" s="9"/>
    </row>
    <row r="33" spans="1:16">
      <c r="A33" s="12"/>
      <c r="B33" s="25">
        <v>335.19</v>
      </c>
      <c r="C33" s="20" t="s">
        <v>96</v>
      </c>
      <c r="D33" s="46">
        <v>23103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23103</v>
      </c>
      <c r="O33" s="47">
        <f t="shared" si="1"/>
        <v>0.76497466971292338</v>
      </c>
      <c r="P33" s="9"/>
    </row>
    <row r="34" spans="1:16">
      <c r="A34" s="12"/>
      <c r="B34" s="25">
        <v>335.21</v>
      </c>
      <c r="C34" s="20" t="s">
        <v>36</v>
      </c>
      <c r="D34" s="46">
        <v>8990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8990</v>
      </c>
      <c r="O34" s="47">
        <f t="shared" si="1"/>
        <v>0.29767226250786399</v>
      </c>
      <c r="P34" s="9"/>
    </row>
    <row r="35" spans="1:16">
      <c r="A35" s="12"/>
      <c r="B35" s="25">
        <v>337.2</v>
      </c>
      <c r="C35" s="20" t="s">
        <v>87</v>
      </c>
      <c r="D35" s="46">
        <v>2089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>SUM(D35:M35)</f>
        <v>2089</v>
      </c>
      <c r="O35" s="47">
        <f t="shared" si="1"/>
        <v>6.9169895036588186E-2</v>
      </c>
      <c r="P35" s="9"/>
    </row>
    <row r="36" spans="1:16">
      <c r="A36" s="12"/>
      <c r="B36" s="25">
        <v>337.3</v>
      </c>
      <c r="C36" s="20" t="s">
        <v>37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12258</v>
      </c>
      <c r="J36" s="46">
        <v>0</v>
      </c>
      <c r="K36" s="46">
        <v>0</v>
      </c>
      <c r="L36" s="46">
        <v>0</v>
      </c>
      <c r="M36" s="46">
        <v>0</v>
      </c>
      <c r="N36" s="46">
        <f>SUM(D36:M36)</f>
        <v>12258</v>
      </c>
      <c r="O36" s="47">
        <f t="shared" si="1"/>
        <v>0.40588059998013309</v>
      </c>
      <c r="P36" s="9"/>
    </row>
    <row r="37" spans="1:16">
      <c r="A37" s="12"/>
      <c r="B37" s="25">
        <v>338</v>
      </c>
      <c r="C37" s="20" t="s">
        <v>38</v>
      </c>
      <c r="D37" s="46">
        <v>279053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>SUM(D37:M37)</f>
        <v>279053</v>
      </c>
      <c r="O37" s="47">
        <f t="shared" ref="O37:O67" si="7">(N37/O$69)</f>
        <v>9.2398596072977721</v>
      </c>
      <c r="P37" s="9"/>
    </row>
    <row r="38" spans="1:16" ht="15.75">
      <c r="A38" s="29" t="s">
        <v>43</v>
      </c>
      <c r="B38" s="30"/>
      <c r="C38" s="31"/>
      <c r="D38" s="32">
        <f t="shared" ref="D38:M38" si="8">SUM(D39:D48)</f>
        <v>943032</v>
      </c>
      <c r="E38" s="32">
        <f t="shared" si="8"/>
        <v>62490</v>
      </c>
      <c r="F38" s="32">
        <f t="shared" si="8"/>
        <v>0</v>
      </c>
      <c r="G38" s="32">
        <f t="shared" si="8"/>
        <v>0</v>
      </c>
      <c r="H38" s="32">
        <f t="shared" si="8"/>
        <v>0</v>
      </c>
      <c r="I38" s="32">
        <f t="shared" si="8"/>
        <v>13918185</v>
      </c>
      <c r="J38" s="32">
        <f t="shared" si="8"/>
        <v>3028033</v>
      </c>
      <c r="K38" s="32">
        <f t="shared" si="8"/>
        <v>0</v>
      </c>
      <c r="L38" s="32">
        <f t="shared" si="8"/>
        <v>0</v>
      </c>
      <c r="M38" s="32">
        <f t="shared" si="8"/>
        <v>0</v>
      </c>
      <c r="N38" s="32">
        <f>SUM(D38:M38)</f>
        <v>17951740</v>
      </c>
      <c r="O38" s="45">
        <f t="shared" si="7"/>
        <v>594.40879441078107</v>
      </c>
      <c r="P38" s="10"/>
    </row>
    <row r="39" spans="1:16">
      <c r="A39" s="12"/>
      <c r="B39" s="25">
        <v>341.2</v>
      </c>
      <c r="C39" s="20" t="s">
        <v>97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3028033</v>
      </c>
      <c r="K39" s="46">
        <v>0</v>
      </c>
      <c r="L39" s="46">
        <v>0</v>
      </c>
      <c r="M39" s="46">
        <v>0</v>
      </c>
      <c r="N39" s="46">
        <f t="shared" ref="N39:N48" si="9">SUM(D39:M39)</f>
        <v>3028033</v>
      </c>
      <c r="O39" s="47">
        <f t="shared" si="7"/>
        <v>100.26267342140989</v>
      </c>
      <c r="P39" s="9"/>
    </row>
    <row r="40" spans="1:16">
      <c r="A40" s="12"/>
      <c r="B40" s="25">
        <v>342.5</v>
      </c>
      <c r="C40" s="20" t="s">
        <v>48</v>
      </c>
      <c r="D40" s="46">
        <v>8067</v>
      </c>
      <c r="E40" s="46">
        <v>59788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9"/>
        <v>67855</v>
      </c>
      <c r="O40" s="47">
        <f t="shared" si="7"/>
        <v>2.2467799079500681</v>
      </c>
      <c r="P40" s="9"/>
    </row>
    <row r="41" spans="1:16">
      <c r="A41" s="12"/>
      <c r="B41" s="25">
        <v>343.3</v>
      </c>
      <c r="C41" s="20" t="s">
        <v>49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4828265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4828265</v>
      </c>
      <c r="O41" s="47">
        <f t="shared" si="7"/>
        <v>159.87103076057085</v>
      </c>
      <c r="P41" s="9"/>
    </row>
    <row r="42" spans="1:16">
      <c r="A42" s="12"/>
      <c r="B42" s="25">
        <v>343.4</v>
      </c>
      <c r="C42" s="20" t="s">
        <v>50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2773181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2773181</v>
      </c>
      <c r="O42" s="47">
        <f t="shared" si="7"/>
        <v>91.824144895864379</v>
      </c>
      <c r="P42" s="9"/>
    </row>
    <row r="43" spans="1:16">
      <c r="A43" s="12"/>
      <c r="B43" s="25">
        <v>343.5</v>
      </c>
      <c r="C43" s="20" t="s">
        <v>51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5303160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5303160</v>
      </c>
      <c r="O43" s="47">
        <f t="shared" si="7"/>
        <v>175.59551008244759</v>
      </c>
      <c r="P43" s="9"/>
    </row>
    <row r="44" spans="1:16">
      <c r="A44" s="12"/>
      <c r="B44" s="25">
        <v>343.7</v>
      </c>
      <c r="C44" s="20" t="s">
        <v>52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861229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861229</v>
      </c>
      <c r="O44" s="47">
        <f t="shared" si="7"/>
        <v>28.516572298930498</v>
      </c>
      <c r="P44" s="9"/>
    </row>
    <row r="45" spans="1:16">
      <c r="A45" s="12"/>
      <c r="B45" s="25">
        <v>343.9</v>
      </c>
      <c r="C45" s="20" t="s">
        <v>53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152350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152350</v>
      </c>
      <c r="O45" s="47">
        <f t="shared" si="7"/>
        <v>5.044534949173868</v>
      </c>
      <c r="P45" s="9"/>
    </row>
    <row r="46" spans="1:16">
      <c r="A46" s="12"/>
      <c r="B46" s="25">
        <v>347.2</v>
      </c>
      <c r="C46" s="20" t="s">
        <v>54</v>
      </c>
      <c r="D46" s="46">
        <v>75124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75124</v>
      </c>
      <c r="O46" s="47">
        <f t="shared" si="7"/>
        <v>2.4874673024072051</v>
      </c>
      <c r="P46" s="9"/>
    </row>
    <row r="47" spans="1:16">
      <c r="A47" s="12"/>
      <c r="B47" s="25">
        <v>347.4</v>
      </c>
      <c r="C47" s="20" t="s">
        <v>55</v>
      </c>
      <c r="D47" s="46">
        <v>3752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3752</v>
      </c>
      <c r="O47" s="47">
        <f t="shared" si="7"/>
        <v>0.12423429687758683</v>
      </c>
      <c r="P47" s="9"/>
    </row>
    <row r="48" spans="1:16">
      <c r="A48" s="12"/>
      <c r="B48" s="25">
        <v>349</v>
      </c>
      <c r="C48" s="20" t="s">
        <v>1</v>
      </c>
      <c r="D48" s="46">
        <v>856089</v>
      </c>
      <c r="E48" s="46">
        <v>2702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858791</v>
      </c>
      <c r="O48" s="47">
        <f t="shared" si="7"/>
        <v>28.435846495149168</v>
      </c>
      <c r="P48" s="9"/>
    </row>
    <row r="49" spans="1:16" ht="15.75">
      <c r="A49" s="29" t="s">
        <v>44</v>
      </c>
      <c r="B49" s="30"/>
      <c r="C49" s="31"/>
      <c r="D49" s="32">
        <f t="shared" ref="D49:M49" si="10">SUM(D50:D54)</f>
        <v>172414</v>
      </c>
      <c r="E49" s="32">
        <f t="shared" si="10"/>
        <v>0</v>
      </c>
      <c r="F49" s="32">
        <f t="shared" si="10"/>
        <v>0</v>
      </c>
      <c r="G49" s="32">
        <f t="shared" si="10"/>
        <v>0</v>
      </c>
      <c r="H49" s="32">
        <f t="shared" si="10"/>
        <v>0</v>
      </c>
      <c r="I49" s="32">
        <f t="shared" si="10"/>
        <v>0</v>
      </c>
      <c r="J49" s="32">
        <f t="shared" si="10"/>
        <v>0</v>
      </c>
      <c r="K49" s="32">
        <f t="shared" si="10"/>
        <v>0</v>
      </c>
      <c r="L49" s="32">
        <f t="shared" si="10"/>
        <v>0</v>
      </c>
      <c r="M49" s="32">
        <f t="shared" si="10"/>
        <v>0</v>
      </c>
      <c r="N49" s="32">
        <f t="shared" ref="N49:N56" si="11">SUM(D49:M49)</f>
        <v>172414</v>
      </c>
      <c r="O49" s="45">
        <f t="shared" si="7"/>
        <v>5.708883811794311</v>
      </c>
      <c r="P49" s="10"/>
    </row>
    <row r="50" spans="1:16">
      <c r="A50" s="13"/>
      <c r="B50" s="39">
        <v>351.9</v>
      </c>
      <c r="C50" s="21" t="s">
        <v>98</v>
      </c>
      <c r="D50" s="46">
        <v>115472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1"/>
        <v>115472</v>
      </c>
      <c r="O50" s="47">
        <f t="shared" si="7"/>
        <v>3.8234495546505083</v>
      </c>
      <c r="P50" s="9"/>
    </row>
    <row r="51" spans="1:16">
      <c r="A51" s="13"/>
      <c r="B51" s="39">
        <v>354</v>
      </c>
      <c r="C51" s="21" t="s">
        <v>58</v>
      </c>
      <c r="D51" s="46">
        <v>3442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1"/>
        <v>3442</v>
      </c>
      <c r="O51" s="47">
        <f t="shared" si="7"/>
        <v>0.1139697361014536</v>
      </c>
      <c r="P51" s="9"/>
    </row>
    <row r="52" spans="1:16">
      <c r="A52" s="13"/>
      <c r="B52" s="39">
        <v>355</v>
      </c>
      <c r="C52" s="21" t="s">
        <v>59</v>
      </c>
      <c r="D52" s="46">
        <v>43914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1"/>
        <v>43914</v>
      </c>
      <c r="O52" s="47">
        <f t="shared" si="7"/>
        <v>1.4540578126552102</v>
      </c>
      <c r="P52" s="9"/>
    </row>
    <row r="53" spans="1:16">
      <c r="A53" s="13"/>
      <c r="B53" s="39">
        <v>356</v>
      </c>
      <c r="C53" s="21" t="s">
        <v>60</v>
      </c>
      <c r="D53" s="46">
        <v>9386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1"/>
        <v>9386</v>
      </c>
      <c r="O53" s="47">
        <f t="shared" si="7"/>
        <v>0.31078441111221483</v>
      </c>
      <c r="P53" s="9"/>
    </row>
    <row r="54" spans="1:16">
      <c r="A54" s="13"/>
      <c r="B54" s="39">
        <v>358.2</v>
      </c>
      <c r="C54" s="21" t="s">
        <v>99</v>
      </c>
      <c r="D54" s="46">
        <v>200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1"/>
        <v>200</v>
      </c>
      <c r="O54" s="47">
        <f t="shared" si="7"/>
        <v>6.6222972749246716E-3</v>
      </c>
      <c r="P54" s="9"/>
    </row>
    <row r="55" spans="1:16" ht="15.75">
      <c r="A55" s="29" t="s">
        <v>4</v>
      </c>
      <c r="B55" s="30"/>
      <c r="C55" s="31"/>
      <c r="D55" s="32">
        <f t="shared" ref="D55:M55" si="12">SUM(D56:D63)</f>
        <v>622372</v>
      </c>
      <c r="E55" s="32">
        <f t="shared" si="12"/>
        <v>48458</v>
      </c>
      <c r="F55" s="32">
        <f t="shared" si="12"/>
        <v>1939</v>
      </c>
      <c r="G55" s="32">
        <f t="shared" si="12"/>
        <v>3546</v>
      </c>
      <c r="H55" s="32">
        <f t="shared" si="12"/>
        <v>54188</v>
      </c>
      <c r="I55" s="32">
        <f t="shared" si="12"/>
        <v>458263</v>
      </c>
      <c r="J55" s="32">
        <f t="shared" si="12"/>
        <v>63548</v>
      </c>
      <c r="K55" s="32">
        <f t="shared" si="12"/>
        <v>4828250</v>
      </c>
      <c r="L55" s="32">
        <f t="shared" si="12"/>
        <v>0</v>
      </c>
      <c r="M55" s="32">
        <f t="shared" si="12"/>
        <v>0</v>
      </c>
      <c r="N55" s="32">
        <f t="shared" si="11"/>
        <v>6080564</v>
      </c>
      <c r="O55" s="45">
        <f t="shared" si="7"/>
        <v>201.33651203602528</v>
      </c>
      <c r="P55" s="10"/>
    </row>
    <row r="56" spans="1:16">
      <c r="A56" s="12"/>
      <c r="B56" s="25">
        <v>361.1</v>
      </c>
      <c r="C56" s="20" t="s">
        <v>63</v>
      </c>
      <c r="D56" s="46">
        <v>48366</v>
      </c>
      <c r="E56" s="46">
        <v>48084</v>
      </c>
      <c r="F56" s="46">
        <v>1939</v>
      </c>
      <c r="G56" s="46">
        <v>3546</v>
      </c>
      <c r="H56" s="46">
        <v>6388</v>
      </c>
      <c r="I56" s="46">
        <v>149250</v>
      </c>
      <c r="J56" s="46">
        <v>5214</v>
      </c>
      <c r="K56" s="46">
        <v>0</v>
      </c>
      <c r="L56" s="46">
        <v>0</v>
      </c>
      <c r="M56" s="46">
        <v>0</v>
      </c>
      <c r="N56" s="46">
        <f t="shared" si="11"/>
        <v>262787</v>
      </c>
      <c r="O56" s="47">
        <f t="shared" si="7"/>
        <v>8.7012681699281487</v>
      </c>
      <c r="P56" s="9"/>
    </row>
    <row r="57" spans="1:16">
      <c r="A57" s="12"/>
      <c r="B57" s="25">
        <v>361.3</v>
      </c>
      <c r="C57" s="20" t="s">
        <v>64</v>
      </c>
      <c r="D57" s="46">
        <v>0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2786765</v>
      </c>
      <c r="L57" s="46">
        <v>0</v>
      </c>
      <c r="M57" s="46">
        <v>0</v>
      </c>
      <c r="N57" s="46">
        <f t="shared" ref="N57:N63" si="13">SUM(D57:M57)</f>
        <v>2786765</v>
      </c>
      <c r="O57" s="47">
        <f t="shared" si="7"/>
        <v>92.273931326777259</v>
      </c>
      <c r="P57" s="9"/>
    </row>
    <row r="58" spans="1:16">
      <c r="A58" s="12"/>
      <c r="B58" s="25">
        <v>362</v>
      </c>
      <c r="C58" s="20" t="s">
        <v>65</v>
      </c>
      <c r="D58" s="46">
        <v>345310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3"/>
        <v>345310</v>
      </c>
      <c r="O58" s="47">
        <f t="shared" si="7"/>
        <v>11.433727360021191</v>
      </c>
      <c r="P58" s="9"/>
    </row>
    <row r="59" spans="1:16">
      <c r="A59" s="12"/>
      <c r="B59" s="25">
        <v>364</v>
      </c>
      <c r="C59" s="20" t="s">
        <v>100</v>
      </c>
      <c r="D59" s="46">
        <v>19274</v>
      </c>
      <c r="E59" s="46">
        <v>0</v>
      </c>
      <c r="F59" s="46">
        <v>0</v>
      </c>
      <c r="G59" s="46">
        <v>0</v>
      </c>
      <c r="H59" s="46">
        <v>47800</v>
      </c>
      <c r="I59" s="46">
        <v>5103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3"/>
        <v>72177</v>
      </c>
      <c r="O59" s="47">
        <f t="shared" si="7"/>
        <v>2.3898877520611901</v>
      </c>
      <c r="P59" s="9"/>
    </row>
    <row r="60" spans="1:16">
      <c r="A60" s="12"/>
      <c r="B60" s="25">
        <v>365</v>
      </c>
      <c r="C60" s="20" t="s">
        <v>101</v>
      </c>
      <c r="D60" s="46">
        <v>7631</v>
      </c>
      <c r="E60" s="46">
        <v>0</v>
      </c>
      <c r="F60" s="46">
        <v>0</v>
      </c>
      <c r="G60" s="46">
        <v>0</v>
      </c>
      <c r="H60" s="46">
        <v>0</v>
      </c>
      <c r="I60" s="46">
        <v>12712</v>
      </c>
      <c r="J60" s="46">
        <v>0</v>
      </c>
      <c r="K60" s="46">
        <v>0</v>
      </c>
      <c r="L60" s="46">
        <v>0</v>
      </c>
      <c r="M60" s="46">
        <v>0</v>
      </c>
      <c r="N60" s="46">
        <f t="shared" si="13"/>
        <v>20343</v>
      </c>
      <c r="O60" s="47">
        <f t="shared" si="7"/>
        <v>0.67358696731896295</v>
      </c>
      <c r="P60" s="9"/>
    </row>
    <row r="61" spans="1:16">
      <c r="A61" s="12"/>
      <c r="B61" s="25">
        <v>366</v>
      </c>
      <c r="C61" s="20" t="s">
        <v>68</v>
      </c>
      <c r="D61" s="46">
        <v>42985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 t="shared" si="13"/>
        <v>42985</v>
      </c>
      <c r="O61" s="47">
        <f t="shared" si="7"/>
        <v>1.4232972418131851</v>
      </c>
      <c r="P61" s="9"/>
    </row>
    <row r="62" spans="1:16">
      <c r="A62" s="12"/>
      <c r="B62" s="25">
        <v>368</v>
      </c>
      <c r="C62" s="20" t="s">
        <v>69</v>
      </c>
      <c r="D62" s="46">
        <v>0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2041485</v>
      </c>
      <c r="L62" s="46">
        <v>0</v>
      </c>
      <c r="M62" s="46">
        <v>0</v>
      </c>
      <c r="N62" s="46">
        <f t="shared" si="13"/>
        <v>2041485</v>
      </c>
      <c r="O62" s="47">
        <f t="shared" si="7"/>
        <v>67.596602761497962</v>
      </c>
      <c r="P62" s="9"/>
    </row>
    <row r="63" spans="1:16">
      <c r="A63" s="12"/>
      <c r="B63" s="25">
        <v>369.9</v>
      </c>
      <c r="C63" s="20" t="s">
        <v>70</v>
      </c>
      <c r="D63" s="46">
        <v>158806</v>
      </c>
      <c r="E63" s="46">
        <v>374</v>
      </c>
      <c r="F63" s="46">
        <v>0</v>
      </c>
      <c r="G63" s="46">
        <v>0</v>
      </c>
      <c r="H63" s="46">
        <v>0</v>
      </c>
      <c r="I63" s="46">
        <v>291198</v>
      </c>
      <c r="J63" s="46">
        <v>58334</v>
      </c>
      <c r="K63" s="46">
        <v>0</v>
      </c>
      <c r="L63" s="46">
        <v>0</v>
      </c>
      <c r="M63" s="46">
        <v>0</v>
      </c>
      <c r="N63" s="46">
        <f t="shared" si="13"/>
        <v>508712</v>
      </c>
      <c r="O63" s="47">
        <f t="shared" si="7"/>
        <v>16.844210456607396</v>
      </c>
      <c r="P63" s="9"/>
    </row>
    <row r="64" spans="1:16" ht="15.75">
      <c r="A64" s="29" t="s">
        <v>45</v>
      </c>
      <c r="B64" s="30"/>
      <c r="C64" s="31"/>
      <c r="D64" s="32">
        <f t="shared" ref="D64:M64" si="14">SUM(D65:D66)</f>
        <v>484927</v>
      </c>
      <c r="E64" s="32">
        <f t="shared" si="14"/>
        <v>0</v>
      </c>
      <c r="F64" s="32">
        <f t="shared" si="14"/>
        <v>3192054</v>
      </c>
      <c r="G64" s="32">
        <f t="shared" si="14"/>
        <v>2025980</v>
      </c>
      <c r="H64" s="32">
        <f t="shared" si="14"/>
        <v>0</v>
      </c>
      <c r="I64" s="32">
        <f t="shared" si="14"/>
        <v>0</v>
      </c>
      <c r="J64" s="32">
        <f t="shared" si="14"/>
        <v>0</v>
      </c>
      <c r="K64" s="32">
        <f t="shared" si="14"/>
        <v>0</v>
      </c>
      <c r="L64" s="32">
        <f t="shared" si="14"/>
        <v>0</v>
      </c>
      <c r="M64" s="32">
        <f t="shared" si="14"/>
        <v>0</v>
      </c>
      <c r="N64" s="32">
        <f>SUM(D64:M64)</f>
        <v>5702961</v>
      </c>
      <c r="O64" s="45">
        <f t="shared" si="7"/>
        <v>188.83351544650839</v>
      </c>
      <c r="P64" s="9"/>
    </row>
    <row r="65" spans="1:119">
      <c r="A65" s="12"/>
      <c r="B65" s="25">
        <v>381</v>
      </c>
      <c r="C65" s="20" t="s">
        <v>71</v>
      </c>
      <c r="D65" s="46">
        <v>484927</v>
      </c>
      <c r="E65" s="46">
        <v>0</v>
      </c>
      <c r="F65" s="46">
        <v>580054</v>
      </c>
      <c r="G65" s="46">
        <v>2025980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f>SUM(D65:M65)</f>
        <v>3090961</v>
      </c>
      <c r="O65" s="47">
        <f t="shared" si="7"/>
        <v>102.34631303599218</v>
      </c>
      <c r="P65" s="9"/>
    </row>
    <row r="66" spans="1:119" ht="15.75" thickBot="1">
      <c r="A66" s="12"/>
      <c r="B66" s="25">
        <v>384</v>
      </c>
      <c r="C66" s="20" t="s">
        <v>102</v>
      </c>
      <c r="D66" s="46">
        <v>0</v>
      </c>
      <c r="E66" s="46">
        <v>0</v>
      </c>
      <c r="F66" s="46">
        <v>2612000</v>
      </c>
      <c r="G66" s="46">
        <v>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f>SUM(D66:M66)</f>
        <v>2612000</v>
      </c>
      <c r="O66" s="47">
        <f t="shared" si="7"/>
        <v>86.487202410516204</v>
      </c>
      <c r="P66" s="9"/>
    </row>
    <row r="67" spans="1:119" ht="16.5" thickBot="1">
      <c r="A67" s="14" t="s">
        <v>56</v>
      </c>
      <c r="B67" s="23"/>
      <c r="C67" s="22"/>
      <c r="D67" s="15">
        <f t="shared" ref="D67:M67" si="15">SUM(D5,D14,D25,D38,D49,D55,D64)</f>
        <v>16597620</v>
      </c>
      <c r="E67" s="15">
        <f t="shared" si="15"/>
        <v>5410871</v>
      </c>
      <c r="F67" s="15">
        <f t="shared" si="15"/>
        <v>3193993</v>
      </c>
      <c r="G67" s="15">
        <f t="shared" si="15"/>
        <v>2029526</v>
      </c>
      <c r="H67" s="15">
        <f t="shared" si="15"/>
        <v>54188</v>
      </c>
      <c r="I67" s="15">
        <f t="shared" si="15"/>
        <v>17806121</v>
      </c>
      <c r="J67" s="15">
        <f t="shared" si="15"/>
        <v>3091581</v>
      </c>
      <c r="K67" s="15">
        <f t="shared" si="15"/>
        <v>4828250</v>
      </c>
      <c r="L67" s="15">
        <f t="shared" si="15"/>
        <v>0</v>
      </c>
      <c r="M67" s="15">
        <f t="shared" si="15"/>
        <v>0</v>
      </c>
      <c r="N67" s="15">
        <f>SUM(D67:M67)</f>
        <v>53012150</v>
      </c>
      <c r="O67" s="38">
        <f t="shared" si="7"/>
        <v>1755.3110824144896</v>
      </c>
      <c r="P67" s="6"/>
      <c r="Q67" s="2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5"/>
      <c r="BY67" s="5"/>
      <c r="BZ67" s="5"/>
      <c r="CA67" s="5"/>
      <c r="CB67" s="5"/>
      <c r="CC67" s="5"/>
      <c r="CD67" s="5"/>
      <c r="CE67" s="5"/>
      <c r="CF67" s="5"/>
      <c r="CG67" s="5"/>
      <c r="CH67" s="5"/>
      <c r="CI67" s="5"/>
      <c r="CJ67" s="5"/>
      <c r="CK67" s="5"/>
      <c r="CL67" s="5"/>
      <c r="CM67" s="5"/>
      <c r="CN67" s="5"/>
      <c r="CO67" s="5"/>
      <c r="CP67" s="5"/>
      <c r="CQ67" s="5"/>
      <c r="CR67" s="5"/>
      <c r="CS67" s="5"/>
      <c r="CT67" s="5"/>
      <c r="CU67" s="5"/>
      <c r="CV67" s="5"/>
      <c r="CW67" s="5"/>
      <c r="CX67" s="5"/>
      <c r="CY67" s="5"/>
      <c r="CZ67" s="5"/>
      <c r="DA67" s="5"/>
      <c r="DB67" s="5"/>
      <c r="DC67" s="5"/>
      <c r="DD67" s="5"/>
      <c r="DE67" s="5"/>
      <c r="DF67" s="5"/>
      <c r="DG67" s="5"/>
      <c r="DH67" s="5"/>
      <c r="DI67" s="5"/>
      <c r="DJ67" s="5"/>
      <c r="DK67" s="5"/>
      <c r="DL67" s="5"/>
      <c r="DM67" s="5"/>
      <c r="DN67" s="5"/>
      <c r="DO67" s="5"/>
    </row>
    <row r="68" spans="1:119">
      <c r="A68" s="16"/>
      <c r="B68" s="18"/>
      <c r="C68" s="18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9"/>
    </row>
    <row r="69" spans="1:119">
      <c r="A69" s="40"/>
      <c r="B69" s="41"/>
      <c r="C69" s="41"/>
      <c r="D69" s="42"/>
      <c r="E69" s="42"/>
      <c r="F69" s="42"/>
      <c r="G69" s="42"/>
      <c r="H69" s="42"/>
      <c r="I69" s="42"/>
      <c r="J69" s="42"/>
      <c r="K69" s="42"/>
      <c r="L69" s="118" t="s">
        <v>103</v>
      </c>
      <c r="M69" s="118"/>
      <c r="N69" s="118"/>
      <c r="O69" s="43">
        <v>30201</v>
      </c>
    </row>
    <row r="70" spans="1:119">
      <c r="A70" s="119"/>
      <c r="B70" s="96"/>
      <c r="C70" s="96"/>
      <c r="D70" s="96"/>
      <c r="E70" s="96"/>
      <c r="F70" s="96"/>
      <c r="G70" s="96"/>
      <c r="H70" s="96"/>
      <c r="I70" s="96"/>
      <c r="J70" s="96"/>
      <c r="K70" s="96"/>
      <c r="L70" s="96"/>
      <c r="M70" s="96"/>
      <c r="N70" s="96"/>
      <c r="O70" s="97"/>
    </row>
    <row r="71" spans="1:119" ht="15.75" customHeight="1" thickBot="1">
      <c r="A71" s="120" t="s">
        <v>82</v>
      </c>
      <c r="B71" s="99"/>
      <c r="C71" s="99"/>
      <c r="D71" s="99"/>
      <c r="E71" s="99"/>
      <c r="F71" s="99"/>
      <c r="G71" s="99"/>
      <c r="H71" s="99"/>
      <c r="I71" s="99"/>
      <c r="J71" s="99"/>
      <c r="K71" s="99"/>
      <c r="L71" s="99"/>
      <c r="M71" s="99"/>
      <c r="N71" s="99"/>
      <c r="O71" s="100"/>
    </row>
  </sheetData>
  <mergeCells count="10">
    <mergeCell ref="L69:N69"/>
    <mergeCell ref="A70:O70"/>
    <mergeCell ref="A71:O7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6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79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85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72</v>
      </c>
      <c r="B3" s="108"/>
      <c r="C3" s="109"/>
      <c r="D3" s="128" t="s">
        <v>39</v>
      </c>
      <c r="E3" s="129"/>
      <c r="F3" s="129"/>
      <c r="G3" s="129"/>
      <c r="H3" s="130"/>
      <c r="I3" s="128" t="s">
        <v>40</v>
      </c>
      <c r="J3" s="130"/>
      <c r="K3" s="128" t="s">
        <v>42</v>
      </c>
      <c r="L3" s="130"/>
      <c r="M3" s="36"/>
      <c r="N3" s="37"/>
      <c r="O3" s="131" t="s">
        <v>77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73</v>
      </c>
      <c r="F4" s="34" t="s">
        <v>74</v>
      </c>
      <c r="G4" s="34" t="s">
        <v>75</v>
      </c>
      <c r="H4" s="34" t="s">
        <v>6</v>
      </c>
      <c r="I4" s="34" t="s">
        <v>7</v>
      </c>
      <c r="J4" s="35" t="s">
        <v>76</v>
      </c>
      <c r="K4" s="35" t="s">
        <v>8</v>
      </c>
      <c r="L4" s="35" t="s">
        <v>9</v>
      </c>
      <c r="M4" s="35" t="s">
        <v>10</v>
      </c>
      <c r="N4" s="35" t="s">
        <v>41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9439510</v>
      </c>
      <c r="E5" s="27">
        <f t="shared" si="0"/>
        <v>2173233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11612743</v>
      </c>
      <c r="O5" s="33">
        <f t="shared" ref="O5:O36" si="1">(N5/O$67)</f>
        <v>389.33660777148219</v>
      </c>
      <c r="P5" s="6"/>
    </row>
    <row r="6" spans="1:133">
      <c r="A6" s="12"/>
      <c r="B6" s="25">
        <v>311</v>
      </c>
      <c r="C6" s="20" t="s">
        <v>3</v>
      </c>
      <c r="D6" s="46">
        <v>5343076</v>
      </c>
      <c r="E6" s="46">
        <v>192321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5535397</v>
      </c>
      <c r="O6" s="47">
        <f t="shared" si="1"/>
        <v>185.58343111945553</v>
      </c>
      <c r="P6" s="9"/>
    </row>
    <row r="7" spans="1:133">
      <c r="A7" s="12"/>
      <c r="B7" s="25">
        <v>312.10000000000002</v>
      </c>
      <c r="C7" s="20" t="s">
        <v>11</v>
      </c>
      <c r="D7" s="46">
        <v>295637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295637</v>
      </c>
      <c r="O7" s="47">
        <f t="shared" si="1"/>
        <v>9.9117242766620848</v>
      </c>
      <c r="P7" s="9"/>
    </row>
    <row r="8" spans="1:133">
      <c r="A8" s="12"/>
      <c r="B8" s="25">
        <v>312.60000000000002</v>
      </c>
      <c r="C8" s="20" t="s">
        <v>12</v>
      </c>
      <c r="D8" s="46">
        <v>0</v>
      </c>
      <c r="E8" s="46">
        <v>1980912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1980912</v>
      </c>
      <c r="O8" s="47">
        <f t="shared" si="1"/>
        <v>66.413383846850166</v>
      </c>
      <c r="P8" s="9"/>
    </row>
    <row r="9" spans="1:133">
      <c r="A9" s="12"/>
      <c r="B9" s="25">
        <v>314.10000000000002</v>
      </c>
      <c r="C9" s="20" t="s">
        <v>13</v>
      </c>
      <c r="D9" s="46">
        <v>2081111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2081111</v>
      </c>
      <c r="O9" s="47">
        <f t="shared" si="1"/>
        <v>69.772722700908574</v>
      </c>
      <c r="P9" s="9"/>
    </row>
    <row r="10" spans="1:133">
      <c r="A10" s="12"/>
      <c r="B10" s="25">
        <v>314.3</v>
      </c>
      <c r="C10" s="20" t="s">
        <v>14</v>
      </c>
      <c r="D10" s="46">
        <v>204564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204564</v>
      </c>
      <c r="O10" s="47">
        <f t="shared" si="1"/>
        <v>6.8583498172796462</v>
      </c>
      <c r="P10" s="9"/>
    </row>
    <row r="11" spans="1:133">
      <c r="A11" s="12"/>
      <c r="B11" s="25">
        <v>314.39999999999998</v>
      </c>
      <c r="C11" s="20" t="s">
        <v>15</v>
      </c>
      <c r="D11" s="46">
        <v>144765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144765</v>
      </c>
      <c r="O11" s="47">
        <f t="shared" si="1"/>
        <v>4.8534884500620246</v>
      </c>
      <c r="P11" s="9"/>
    </row>
    <row r="12" spans="1:133">
      <c r="A12" s="12"/>
      <c r="B12" s="25">
        <v>315</v>
      </c>
      <c r="C12" s="20" t="s">
        <v>16</v>
      </c>
      <c r="D12" s="46">
        <v>1257217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1257217</v>
      </c>
      <c r="O12" s="47">
        <f t="shared" si="1"/>
        <v>42.150300063700676</v>
      </c>
      <c r="P12" s="9"/>
    </row>
    <row r="13" spans="1:133">
      <c r="A13" s="12"/>
      <c r="B13" s="25">
        <v>316</v>
      </c>
      <c r="C13" s="20" t="s">
        <v>17</v>
      </c>
      <c r="D13" s="46">
        <v>113140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113140</v>
      </c>
      <c r="O13" s="47">
        <f t="shared" si="1"/>
        <v>3.7932074965635163</v>
      </c>
      <c r="P13" s="9"/>
    </row>
    <row r="14" spans="1:133" ht="15.75">
      <c r="A14" s="29" t="s">
        <v>18</v>
      </c>
      <c r="B14" s="30"/>
      <c r="C14" s="31"/>
      <c r="D14" s="32">
        <f t="shared" ref="D14:M14" si="3">SUM(D15:D24)</f>
        <v>2283353</v>
      </c>
      <c r="E14" s="32">
        <f t="shared" si="3"/>
        <v>1063883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1598470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>SUM(D14:M14)</f>
        <v>4945706</v>
      </c>
      <c r="O14" s="45">
        <f t="shared" si="1"/>
        <v>165.81305528547961</v>
      </c>
      <c r="P14" s="10"/>
    </row>
    <row r="15" spans="1:133">
      <c r="A15" s="12"/>
      <c r="B15" s="25">
        <v>322</v>
      </c>
      <c r="C15" s="20" t="s">
        <v>0</v>
      </c>
      <c r="D15" s="46">
        <v>0</v>
      </c>
      <c r="E15" s="46">
        <v>359721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359721</v>
      </c>
      <c r="O15" s="47">
        <f t="shared" si="1"/>
        <v>12.060247426828042</v>
      </c>
      <c r="P15" s="9"/>
    </row>
    <row r="16" spans="1:133">
      <c r="A16" s="12"/>
      <c r="B16" s="25">
        <v>323.10000000000002</v>
      </c>
      <c r="C16" s="20" t="s">
        <v>19</v>
      </c>
      <c r="D16" s="46">
        <v>1995234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ref="N16:N23" si="4">SUM(D16:M16)</f>
        <v>1995234</v>
      </c>
      <c r="O16" s="47">
        <f t="shared" si="1"/>
        <v>66.893552821269324</v>
      </c>
      <c r="P16" s="9"/>
    </row>
    <row r="17" spans="1:16">
      <c r="A17" s="12"/>
      <c r="B17" s="25">
        <v>323.39999999999998</v>
      </c>
      <c r="C17" s="20" t="s">
        <v>20</v>
      </c>
      <c r="D17" s="46">
        <v>85051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85051</v>
      </c>
      <c r="O17" s="47">
        <f t="shared" si="1"/>
        <v>2.851476849834043</v>
      </c>
      <c r="P17" s="9"/>
    </row>
    <row r="18" spans="1:16">
      <c r="A18" s="12"/>
      <c r="B18" s="25">
        <v>323.7</v>
      </c>
      <c r="C18" s="20" t="s">
        <v>21</v>
      </c>
      <c r="D18" s="46">
        <v>108643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108643</v>
      </c>
      <c r="O18" s="47">
        <f t="shared" si="1"/>
        <v>3.6424380594763135</v>
      </c>
      <c r="P18" s="9"/>
    </row>
    <row r="19" spans="1:16">
      <c r="A19" s="12"/>
      <c r="B19" s="25">
        <v>324.11</v>
      </c>
      <c r="C19" s="20" t="s">
        <v>22</v>
      </c>
      <c r="D19" s="46">
        <v>0</v>
      </c>
      <c r="E19" s="46">
        <v>153477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153477</v>
      </c>
      <c r="O19" s="47">
        <f t="shared" si="1"/>
        <v>5.1455728031649173</v>
      </c>
      <c r="P19" s="9"/>
    </row>
    <row r="20" spans="1:16">
      <c r="A20" s="12"/>
      <c r="B20" s="25">
        <v>324.12</v>
      </c>
      <c r="C20" s="20" t="s">
        <v>23</v>
      </c>
      <c r="D20" s="46">
        <v>0</v>
      </c>
      <c r="E20" s="46">
        <v>29562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29562</v>
      </c>
      <c r="O20" s="47">
        <f t="shared" si="1"/>
        <v>0.99111543232641564</v>
      </c>
      <c r="P20" s="9"/>
    </row>
    <row r="21" spans="1:16">
      <c r="A21" s="12"/>
      <c r="B21" s="25">
        <v>324.20999999999998</v>
      </c>
      <c r="C21" s="20" t="s">
        <v>24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1422521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1422521</v>
      </c>
      <c r="O21" s="47">
        <f t="shared" si="1"/>
        <v>47.692392798471182</v>
      </c>
      <c r="P21" s="9"/>
    </row>
    <row r="22" spans="1:16">
      <c r="A22" s="12"/>
      <c r="B22" s="25">
        <v>324.22000000000003</v>
      </c>
      <c r="C22" s="20" t="s">
        <v>25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175949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175949</v>
      </c>
      <c r="O22" s="47">
        <f t="shared" si="1"/>
        <v>5.8989841418848696</v>
      </c>
      <c r="P22" s="9"/>
    </row>
    <row r="23" spans="1:16">
      <c r="A23" s="12"/>
      <c r="B23" s="25">
        <v>324.61</v>
      </c>
      <c r="C23" s="20" t="s">
        <v>26</v>
      </c>
      <c r="D23" s="46">
        <v>0</v>
      </c>
      <c r="E23" s="46">
        <v>496414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496414</v>
      </c>
      <c r="O23" s="47">
        <f t="shared" si="1"/>
        <v>16.643108592885639</v>
      </c>
      <c r="P23" s="9"/>
    </row>
    <row r="24" spans="1:16">
      <c r="A24" s="12"/>
      <c r="B24" s="25">
        <v>329</v>
      </c>
      <c r="C24" s="20" t="s">
        <v>27</v>
      </c>
      <c r="D24" s="46">
        <v>94425</v>
      </c>
      <c r="E24" s="46">
        <v>24709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>SUM(D24:M24)</f>
        <v>119134</v>
      </c>
      <c r="O24" s="47">
        <f t="shared" si="1"/>
        <v>3.9941663593388541</v>
      </c>
      <c r="P24" s="9"/>
    </row>
    <row r="25" spans="1:16" ht="15.75">
      <c r="A25" s="29" t="s">
        <v>29</v>
      </c>
      <c r="B25" s="30"/>
      <c r="C25" s="31"/>
      <c r="D25" s="32">
        <f t="shared" ref="D25:M25" si="5">SUM(D26:D37)</f>
        <v>2775952</v>
      </c>
      <c r="E25" s="32">
        <f t="shared" si="5"/>
        <v>0</v>
      </c>
      <c r="F25" s="32">
        <f t="shared" si="5"/>
        <v>0</v>
      </c>
      <c r="G25" s="32">
        <f t="shared" si="5"/>
        <v>0</v>
      </c>
      <c r="H25" s="32">
        <f t="shared" si="5"/>
        <v>0</v>
      </c>
      <c r="I25" s="32">
        <f t="shared" si="5"/>
        <v>221275</v>
      </c>
      <c r="J25" s="32">
        <f t="shared" si="5"/>
        <v>0</v>
      </c>
      <c r="K25" s="32">
        <f t="shared" si="5"/>
        <v>0</v>
      </c>
      <c r="L25" s="32">
        <f t="shared" si="5"/>
        <v>0</v>
      </c>
      <c r="M25" s="32">
        <f t="shared" si="5"/>
        <v>0</v>
      </c>
      <c r="N25" s="44">
        <f>SUM(D25:M25)</f>
        <v>2997227</v>
      </c>
      <c r="O25" s="45">
        <f t="shared" si="1"/>
        <v>100.48704194186476</v>
      </c>
      <c r="P25" s="10"/>
    </row>
    <row r="26" spans="1:16">
      <c r="A26" s="12"/>
      <c r="B26" s="25">
        <v>331.2</v>
      </c>
      <c r="C26" s="20" t="s">
        <v>28</v>
      </c>
      <c r="D26" s="46">
        <v>337195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>SUM(D26:M26)</f>
        <v>337195</v>
      </c>
      <c r="O26" s="47">
        <f t="shared" si="1"/>
        <v>11.305025647902907</v>
      </c>
      <c r="P26" s="9"/>
    </row>
    <row r="27" spans="1:16">
      <c r="A27" s="12"/>
      <c r="B27" s="25">
        <v>334.1</v>
      </c>
      <c r="C27" s="20" t="s">
        <v>86</v>
      </c>
      <c r="D27" s="46">
        <v>5966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>SUM(D27:M27)</f>
        <v>5966</v>
      </c>
      <c r="O27" s="47">
        <f t="shared" si="1"/>
        <v>0.20002011600227981</v>
      </c>
      <c r="P27" s="9"/>
    </row>
    <row r="28" spans="1:16">
      <c r="A28" s="12"/>
      <c r="B28" s="25">
        <v>334.2</v>
      </c>
      <c r="C28" s="20" t="s">
        <v>30</v>
      </c>
      <c r="D28" s="46">
        <v>387773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>SUM(D28:M28)</f>
        <v>387773</v>
      </c>
      <c r="O28" s="47">
        <f t="shared" si="1"/>
        <v>13.00073758675026</v>
      </c>
      <c r="P28" s="9"/>
    </row>
    <row r="29" spans="1:16">
      <c r="A29" s="12"/>
      <c r="B29" s="25">
        <v>335.12</v>
      </c>
      <c r="C29" s="20" t="s">
        <v>32</v>
      </c>
      <c r="D29" s="46">
        <v>382796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ref="N29:N34" si="6">SUM(D29:M29)</f>
        <v>382796</v>
      </c>
      <c r="O29" s="47">
        <f t="shared" si="1"/>
        <v>12.833875347839205</v>
      </c>
      <c r="P29" s="9"/>
    </row>
    <row r="30" spans="1:16">
      <c r="A30" s="12"/>
      <c r="B30" s="25">
        <v>335.14</v>
      </c>
      <c r="C30" s="20" t="s">
        <v>33</v>
      </c>
      <c r="D30" s="46">
        <v>13559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13559</v>
      </c>
      <c r="O30" s="47">
        <f t="shared" si="1"/>
        <v>0.45458812485332084</v>
      </c>
      <c r="P30" s="9"/>
    </row>
    <row r="31" spans="1:16">
      <c r="A31" s="12"/>
      <c r="B31" s="25">
        <v>335.15</v>
      </c>
      <c r="C31" s="20" t="s">
        <v>34</v>
      </c>
      <c r="D31" s="46">
        <v>30087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30087</v>
      </c>
      <c r="O31" s="47">
        <f t="shared" si="1"/>
        <v>1.0087169343212525</v>
      </c>
      <c r="P31" s="9"/>
    </row>
    <row r="32" spans="1:16">
      <c r="A32" s="12"/>
      <c r="B32" s="25">
        <v>335.18</v>
      </c>
      <c r="C32" s="20" t="s">
        <v>35</v>
      </c>
      <c r="D32" s="46">
        <v>1295687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1295687</v>
      </c>
      <c r="O32" s="47">
        <f t="shared" si="1"/>
        <v>43.440071076541386</v>
      </c>
      <c r="P32" s="9"/>
    </row>
    <row r="33" spans="1:16">
      <c r="A33" s="12"/>
      <c r="B33" s="25">
        <v>335.19</v>
      </c>
      <c r="C33" s="20" t="s">
        <v>46</v>
      </c>
      <c r="D33" s="46">
        <v>24456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24456</v>
      </c>
      <c r="O33" s="47">
        <f t="shared" si="1"/>
        <v>0.81992825292520199</v>
      </c>
      <c r="P33" s="9"/>
    </row>
    <row r="34" spans="1:16">
      <c r="A34" s="12"/>
      <c r="B34" s="25">
        <v>335.21</v>
      </c>
      <c r="C34" s="20" t="s">
        <v>36</v>
      </c>
      <c r="D34" s="46">
        <v>10841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10841</v>
      </c>
      <c r="O34" s="47">
        <f t="shared" si="1"/>
        <v>0.36346263452576527</v>
      </c>
      <c r="P34" s="9"/>
    </row>
    <row r="35" spans="1:16">
      <c r="A35" s="12"/>
      <c r="B35" s="25">
        <v>337.2</v>
      </c>
      <c r="C35" s="20" t="s">
        <v>87</v>
      </c>
      <c r="D35" s="46">
        <v>2576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>SUM(D35:M35)</f>
        <v>2576</v>
      </c>
      <c r="O35" s="47">
        <f t="shared" si="1"/>
        <v>8.6364703121333014E-2</v>
      </c>
      <c r="P35" s="9"/>
    </row>
    <row r="36" spans="1:16">
      <c r="A36" s="12"/>
      <c r="B36" s="25">
        <v>337.3</v>
      </c>
      <c r="C36" s="20" t="s">
        <v>37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221275</v>
      </c>
      <c r="J36" s="46">
        <v>0</v>
      </c>
      <c r="K36" s="46">
        <v>0</v>
      </c>
      <c r="L36" s="46">
        <v>0</v>
      </c>
      <c r="M36" s="46">
        <v>0</v>
      </c>
      <c r="N36" s="46">
        <f>SUM(D36:M36)</f>
        <v>221275</v>
      </c>
      <c r="O36" s="47">
        <f t="shared" si="1"/>
        <v>7.4186140074429208</v>
      </c>
      <c r="P36" s="9"/>
    </row>
    <row r="37" spans="1:16">
      <c r="A37" s="12"/>
      <c r="B37" s="25">
        <v>338</v>
      </c>
      <c r="C37" s="20" t="s">
        <v>38</v>
      </c>
      <c r="D37" s="46">
        <v>285016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>SUM(D37:M37)</f>
        <v>285016</v>
      </c>
      <c r="O37" s="47">
        <f t="shared" ref="O37:O65" si="7">(N37/O$67)</f>
        <v>9.5556375096389186</v>
      </c>
      <c r="P37" s="9"/>
    </row>
    <row r="38" spans="1:16" ht="15.75">
      <c r="A38" s="29" t="s">
        <v>43</v>
      </c>
      <c r="B38" s="30"/>
      <c r="C38" s="31"/>
      <c r="D38" s="32">
        <f t="shared" ref="D38:M38" si="8">SUM(D39:D47)</f>
        <v>961043</v>
      </c>
      <c r="E38" s="32">
        <f t="shared" si="8"/>
        <v>25200</v>
      </c>
      <c r="F38" s="32">
        <f t="shared" si="8"/>
        <v>0</v>
      </c>
      <c r="G38" s="32">
        <f t="shared" si="8"/>
        <v>0</v>
      </c>
      <c r="H38" s="32">
        <f t="shared" si="8"/>
        <v>0</v>
      </c>
      <c r="I38" s="32">
        <f t="shared" si="8"/>
        <v>13555391</v>
      </c>
      <c r="J38" s="32">
        <f t="shared" si="8"/>
        <v>3015944</v>
      </c>
      <c r="K38" s="32">
        <f t="shared" si="8"/>
        <v>0</v>
      </c>
      <c r="L38" s="32">
        <f t="shared" si="8"/>
        <v>0</v>
      </c>
      <c r="M38" s="32">
        <f t="shared" si="8"/>
        <v>0</v>
      </c>
      <c r="N38" s="32">
        <f>SUM(D38:M38)</f>
        <v>17557578</v>
      </c>
      <c r="O38" s="45">
        <f t="shared" si="7"/>
        <v>588.6471317933416</v>
      </c>
      <c r="P38" s="10"/>
    </row>
    <row r="39" spans="1:16">
      <c r="A39" s="12"/>
      <c r="B39" s="25">
        <v>341.2</v>
      </c>
      <c r="C39" s="20" t="s">
        <v>47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3015944</v>
      </c>
      <c r="K39" s="46">
        <v>0</v>
      </c>
      <c r="L39" s="46">
        <v>0</v>
      </c>
      <c r="M39" s="46">
        <v>0</v>
      </c>
      <c r="N39" s="46">
        <f t="shared" ref="N39:N47" si="9">SUM(D39:M39)</f>
        <v>3015944</v>
      </c>
      <c r="O39" s="47">
        <f t="shared" si="7"/>
        <v>101.11456063298354</v>
      </c>
      <c r="P39" s="9"/>
    </row>
    <row r="40" spans="1:16">
      <c r="A40" s="12"/>
      <c r="B40" s="25">
        <v>342.5</v>
      </c>
      <c r="C40" s="20" t="s">
        <v>48</v>
      </c>
      <c r="D40" s="46">
        <v>5709</v>
      </c>
      <c r="E40" s="46">
        <v>23857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9"/>
        <v>29566</v>
      </c>
      <c r="O40" s="47">
        <f t="shared" si="7"/>
        <v>0.99124953900828106</v>
      </c>
      <c r="P40" s="9"/>
    </row>
    <row r="41" spans="1:16">
      <c r="A41" s="12"/>
      <c r="B41" s="25">
        <v>343.3</v>
      </c>
      <c r="C41" s="20" t="s">
        <v>49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4831413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4831413</v>
      </c>
      <c r="O41" s="47">
        <f t="shared" si="7"/>
        <v>161.98119153786837</v>
      </c>
      <c r="P41" s="9"/>
    </row>
    <row r="42" spans="1:16">
      <c r="A42" s="12"/>
      <c r="B42" s="25">
        <v>343.4</v>
      </c>
      <c r="C42" s="20" t="s">
        <v>50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2716149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2716149</v>
      </c>
      <c r="O42" s="47">
        <f t="shared" si="7"/>
        <v>91.06343246052235</v>
      </c>
      <c r="P42" s="9"/>
    </row>
    <row r="43" spans="1:16">
      <c r="A43" s="12"/>
      <c r="B43" s="25">
        <v>343.5</v>
      </c>
      <c r="C43" s="20" t="s">
        <v>51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5154338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5154338</v>
      </c>
      <c r="O43" s="47">
        <f t="shared" si="7"/>
        <v>172.80779159821637</v>
      </c>
      <c r="P43" s="9"/>
    </row>
    <row r="44" spans="1:16">
      <c r="A44" s="12"/>
      <c r="B44" s="25">
        <v>343.7</v>
      </c>
      <c r="C44" s="20" t="s">
        <v>52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853491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853491</v>
      </c>
      <c r="O44" s="47">
        <f t="shared" si="7"/>
        <v>28.614711503000638</v>
      </c>
      <c r="P44" s="9"/>
    </row>
    <row r="45" spans="1:16">
      <c r="A45" s="12"/>
      <c r="B45" s="25">
        <v>347.2</v>
      </c>
      <c r="C45" s="20" t="s">
        <v>54</v>
      </c>
      <c r="D45" s="46">
        <v>107422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107422</v>
      </c>
      <c r="O45" s="47">
        <f t="shared" si="7"/>
        <v>3.6015019948368927</v>
      </c>
      <c r="P45" s="9"/>
    </row>
    <row r="46" spans="1:16">
      <c r="A46" s="12"/>
      <c r="B46" s="25">
        <v>347.4</v>
      </c>
      <c r="C46" s="20" t="s">
        <v>55</v>
      </c>
      <c r="D46" s="46">
        <v>2874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2874</v>
      </c>
      <c r="O46" s="47">
        <f t="shared" si="7"/>
        <v>9.6355650920307109E-2</v>
      </c>
      <c r="P46" s="9"/>
    </row>
    <row r="47" spans="1:16">
      <c r="A47" s="12"/>
      <c r="B47" s="25">
        <v>349</v>
      </c>
      <c r="C47" s="20" t="s">
        <v>1</v>
      </c>
      <c r="D47" s="46">
        <v>845038</v>
      </c>
      <c r="E47" s="46">
        <v>1343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846381</v>
      </c>
      <c r="O47" s="47">
        <f t="shared" si="7"/>
        <v>28.376336875984848</v>
      </c>
      <c r="P47" s="9"/>
    </row>
    <row r="48" spans="1:16" ht="15.75">
      <c r="A48" s="29" t="s">
        <v>44</v>
      </c>
      <c r="B48" s="30"/>
      <c r="C48" s="31"/>
      <c r="D48" s="32">
        <f t="shared" ref="D48:M48" si="10">SUM(D49:D53)</f>
        <v>215266</v>
      </c>
      <c r="E48" s="32">
        <f t="shared" si="10"/>
        <v>0</v>
      </c>
      <c r="F48" s="32">
        <f t="shared" si="10"/>
        <v>0</v>
      </c>
      <c r="G48" s="32">
        <f t="shared" si="10"/>
        <v>0</v>
      </c>
      <c r="H48" s="32">
        <f t="shared" si="10"/>
        <v>0</v>
      </c>
      <c r="I48" s="32">
        <f t="shared" si="10"/>
        <v>0</v>
      </c>
      <c r="J48" s="32">
        <f t="shared" si="10"/>
        <v>0</v>
      </c>
      <c r="K48" s="32">
        <f t="shared" si="10"/>
        <v>0</v>
      </c>
      <c r="L48" s="32">
        <f t="shared" si="10"/>
        <v>0</v>
      </c>
      <c r="M48" s="32">
        <f t="shared" si="10"/>
        <v>0</v>
      </c>
      <c r="N48" s="32">
        <f t="shared" ref="N48:N55" si="11">SUM(D48:M48)</f>
        <v>215266</v>
      </c>
      <c r="O48" s="45">
        <f t="shared" si="7"/>
        <v>7.2171522446105874</v>
      </c>
      <c r="P48" s="10"/>
    </row>
    <row r="49" spans="1:16">
      <c r="A49" s="13"/>
      <c r="B49" s="39">
        <v>351.9</v>
      </c>
      <c r="C49" s="21" t="s">
        <v>62</v>
      </c>
      <c r="D49" s="46">
        <v>168740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1"/>
        <v>168740</v>
      </c>
      <c r="O49" s="47">
        <f t="shared" si="7"/>
        <v>5.6572903744929093</v>
      </c>
      <c r="P49" s="9"/>
    </row>
    <row r="50" spans="1:16">
      <c r="A50" s="13"/>
      <c r="B50" s="39">
        <v>354</v>
      </c>
      <c r="C50" s="21" t="s">
        <v>58</v>
      </c>
      <c r="D50" s="46">
        <v>2750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1"/>
        <v>2750</v>
      </c>
      <c r="O50" s="47">
        <f t="shared" si="7"/>
        <v>9.2198343782478959E-2</v>
      </c>
      <c r="P50" s="9"/>
    </row>
    <row r="51" spans="1:16">
      <c r="A51" s="13"/>
      <c r="B51" s="39">
        <v>355</v>
      </c>
      <c r="C51" s="21" t="s">
        <v>59</v>
      </c>
      <c r="D51" s="46">
        <v>17260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1"/>
        <v>17260</v>
      </c>
      <c r="O51" s="47">
        <f t="shared" si="7"/>
        <v>0.57867033224930431</v>
      </c>
      <c r="P51" s="9"/>
    </row>
    <row r="52" spans="1:16">
      <c r="A52" s="13"/>
      <c r="B52" s="39">
        <v>356</v>
      </c>
      <c r="C52" s="21" t="s">
        <v>60</v>
      </c>
      <c r="D52" s="46">
        <v>11947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1"/>
        <v>11947</v>
      </c>
      <c r="O52" s="47">
        <f t="shared" si="7"/>
        <v>0.40054313206155495</v>
      </c>
      <c r="P52" s="9"/>
    </row>
    <row r="53" spans="1:16">
      <c r="A53" s="13"/>
      <c r="B53" s="39">
        <v>358.2</v>
      </c>
      <c r="C53" s="21" t="s">
        <v>61</v>
      </c>
      <c r="D53" s="46">
        <v>14569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1"/>
        <v>14569</v>
      </c>
      <c r="O53" s="47">
        <f t="shared" si="7"/>
        <v>0.48845006202434038</v>
      </c>
      <c r="P53" s="9"/>
    </row>
    <row r="54" spans="1:16" ht="15.75">
      <c r="A54" s="29" t="s">
        <v>4</v>
      </c>
      <c r="B54" s="30"/>
      <c r="C54" s="31"/>
      <c r="D54" s="32">
        <f t="shared" ref="D54:M54" si="12">SUM(D55:D62)</f>
        <v>571114</v>
      </c>
      <c r="E54" s="32">
        <f t="shared" si="12"/>
        <v>68101</v>
      </c>
      <c r="F54" s="32">
        <f t="shared" si="12"/>
        <v>3619</v>
      </c>
      <c r="G54" s="32">
        <f t="shared" si="12"/>
        <v>23054</v>
      </c>
      <c r="H54" s="32">
        <f t="shared" si="12"/>
        <v>51363</v>
      </c>
      <c r="I54" s="32">
        <f t="shared" si="12"/>
        <v>562720</v>
      </c>
      <c r="J54" s="32">
        <f t="shared" si="12"/>
        <v>139106</v>
      </c>
      <c r="K54" s="32">
        <f t="shared" si="12"/>
        <v>5176726</v>
      </c>
      <c r="L54" s="32">
        <f t="shared" si="12"/>
        <v>0</v>
      </c>
      <c r="M54" s="32">
        <f t="shared" si="12"/>
        <v>0</v>
      </c>
      <c r="N54" s="32">
        <f t="shared" si="11"/>
        <v>6595803</v>
      </c>
      <c r="O54" s="45">
        <f t="shared" si="7"/>
        <v>221.13531364200222</v>
      </c>
      <c r="P54" s="10"/>
    </row>
    <row r="55" spans="1:16">
      <c r="A55" s="12"/>
      <c r="B55" s="25">
        <v>361.1</v>
      </c>
      <c r="C55" s="20" t="s">
        <v>63</v>
      </c>
      <c r="D55" s="46">
        <v>140689</v>
      </c>
      <c r="E55" s="46">
        <v>67760</v>
      </c>
      <c r="F55" s="46">
        <v>3619</v>
      </c>
      <c r="G55" s="46">
        <v>22617</v>
      </c>
      <c r="H55" s="46">
        <v>8863</v>
      </c>
      <c r="I55" s="46">
        <v>288699</v>
      </c>
      <c r="J55" s="46">
        <v>1581</v>
      </c>
      <c r="K55" s="46">
        <v>0</v>
      </c>
      <c r="L55" s="46">
        <v>0</v>
      </c>
      <c r="M55" s="46">
        <v>0</v>
      </c>
      <c r="N55" s="46">
        <f t="shared" si="11"/>
        <v>533828</v>
      </c>
      <c r="O55" s="47">
        <f t="shared" si="7"/>
        <v>17.897475441713883</v>
      </c>
      <c r="P55" s="9"/>
    </row>
    <row r="56" spans="1:16">
      <c r="A56" s="12"/>
      <c r="B56" s="25">
        <v>361.3</v>
      </c>
      <c r="C56" s="20" t="s">
        <v>64</v>
      </c>
      <c r="D56" s="46">
        <v>0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3126773</v>
      </c>
      <c r="L56" s="46">
        <v>0</v>
      </c>
      <c r="M56" s="46">
        <v>0</v>
      </c>
      <c r="N56" s="46">
        <f t="shared" ref="N56:N62" si="13">SUM(D56:M56)</f>
        <v>3126773</v>
      </c>
      <c r="O56" s="47">
        <f t="shared" si="7"/>
        <v>104.83028799409931</v>
      </c>
      <c r="P56" s="9"/>
    </row>
    <row r="57" spans="1:16">
      <c r="A57" s="12"/>
      <c r="B57" s="25">
        <v>362</v>
      </c>
      <c r="C57" s="20" t="s">
        <v>65</v>
      </c>
      <c r="D57" s="46">
        <v>320116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3"/>
        <v>320116</v>
      </c>
      <c r="O57" s="47">
        <f t="shared" si="7"/>
        <v>10.732423643008012</v>
      </c>
      <c r="P57" s="9"/>
    </row>
    <row r="58" spans="1:16">
      <c r="A58" s="12"/>
      <c r="B58" s="25">
        <v>364</v>
      </c>
      <c r="C58" s="20" t="s">
        <v>66</v>
      </c>
      <c r="D58" s="46">
        <v>0</v>
      </c>
      <c r="E58" s="46">
        <v>0</v>
      </c>
      <c r="F58" s="46">
        <v>0</v>
      </c>
      <c r="G58" s="46">
        <v>0</v>
      </c>
      <c r="H58" s="46">
        <v>42500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3"/>
        <v>42500</v>
      </c>
      <c r="O58" s="47">
        <f t="shared" si="7"/>
        <v>1.4248834948201294</v>
      </c>
      <c r="P58" s="9"/>
    </row>
    <row r="59" spans="1:16">
      <c r="A59" s="12"/>
      <c r="B59" s="25">
        <v>365</v>
      </c>
      <c r="C59" s="20" t="s">
        <v>67</v>
      </c>
      <c r="D59" s="46">
        <v>1173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3"/>
        <v>1173</v>
      </c>
      <c r="O59" s="47">
        <f t="shared" si="7"/>
        <v>3.9326784457035573E-2</v>
      </c>
      <c r="P59" s="9"/>
    </row>
    <row r="60" spans="1:16">
      <c r="A60" s="12"/>
      <c r="B60" s="25">
        <v>366</v>
      </c>
      <c r="C60" s="20" t="s">
        <v>68</v>
      </c>
      <c r="D60" s="46">
        <v>2011</v>
      </c>
      <c r="E60" s="46">
        <v>0</v>
      </c>
      <c r="F60" s="46">
        <v>0</v>
      </c>
      <c r="G60" s="46">
        <v>437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 t="shared" si="13"/>
        <v>2448</v>
      </c>
      <c r="O60" s="47">
        <f t="shared" si="7"/>
        <v>8.2073289301639457E-2</v>
      </c>
      <c r="P60" s="9"/>
    </row>
    <row r="61" spans="1:16">
      <c r="A61" s="12"/>
      <c r="B61" s="25">
        <v>368</v>
      </c>
      <c r="C61" s="20" t="s">
        <v>69</v>
      </c>
      <c r="D61" s="46">
        <v>0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2049953</v>
      </c>
      <c r="L61" s="46">
        <v>0</v>
      </c>
      <c r="M61" s="46">
        <v>0</v>
      </c>
      <c r="N61" s="46">
        <f t="shared" si="13"/>
        <v>2049953</v>
      </c>
      <c r="O61" s="47">
        <f t="shared" si="7"/>
        <v>68.728098702517855</v>
      </c>
      <c r="P61" s="9"/>
    </row>
    <row r="62" spans="1:16">
      <c r="A62" s="12"/>
      <c r="B62" s="25">
        <v>369.9</v>
      </c>
      <c r="C62" s="20" t="s">
        <v>70</v>
      </c>
      <c r="D62" s="46">
        <v>107125</v>
      </c>
      <c r="E62" s="46">
        <v>341</v>
      </c>
      <c r="F62" s="46">
        <v>0</v>
      </c>
      <c r="G62" s="46">
        <v>0</v>
      </c>
      <c r="H62" s="46">
        <v>0</v>
      </c>
      <c r="I62" s="46">
        <v>274021</v>
      </c>
      <c r="J62" s="46">
        <v>137525</v>
      </c>
      <c r="K62" s="46">
        <v>0</v>
      </c>
      <c r="L62" s="46">
        <v>0</v>
      </c>
      <c r="M62" s="46">
        <v>0</v>
      </c>
      <c r="N62" s="46">
        <f t="shared" si="13"/>
        <v>519012</v>
      </c>
      <c r="O62" s="47">
        <f t="shared" si="7"/>
        <v>17.400744292084354</v>
      </c>
      <c r="P62" s="9"/>
    </row>
    <row r="63" spans="1:16" ht="15.75">
      <c r="A63" s="29" t="s">
        <v>45</v>
      </c>
      <c r="B63" s="30"/>
      <c r="C63" s="31"/>
      <c r="D63" s="32">
        <f t="shared" ref="D63:M63" si="14">SUM(D64:D64)</f>
        <v>482704</v>
      </c>
      <c r="E63" s="32">
        <f t="shared" si="14"/>
        <v>0</v>
      </c>
      <c r="F63" s="32">
        <f t="shared" si="14"/>
        <v>634832</v>
      </c>
      <c r="G63" s="32">
        <f t="shared" si="14"/>
        <v>0</v>
      </c>
      <c r="H63" s="32">
        <f t="shared" si="14"/>
        <v>0</v>
      </c>
      <c r="I63" s="32">
        <f t="shared" si="14"/>
        <v>0</v>
      </c>
      <c r="J63" s="32">
        <f t="shared" si="14"/>
        <v>0</v>
      </c>
      <c r="K63" s="32">
        <f t="shared" si="14"/>
        <v>0</v>
      </c>
      <c r="L63" s="32">
        <f t="shared" si="14"/>
        <v>0</v>
      </c>
      <c r="M63" s="32">
        <f t="shared" si="14"/>
        <v>0</v>
      </c>
      <c r="N63" s="32">
        <f>SUM(D63:M63)</f>
        <v>1117536</v>
      </c>
      <c r="O63" s="45">
        <f t="shared" si="7"/>
        <v>37.467261206289606</v>
      </c>
      <c r="P63" s="9"/>
    </row>
    <row r="64" spans="1:16" ht="15.75" thickBot="1">
      <c r="A64" s="12"/>
      <c r="B64" s="25">
        <v>381</v>
      </c>
      <c r="C64" s="20" t="s">
        <v>71</v>
      </c>
      <c r="D64" s="46">
        <v>482704</v>
      </c>
      <c r="E64" s="46">
        <v>0</v>
      </c>
      <c r="F64" s="46">
        <v>634832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f>SUM(D64:M64)</f>
        <v>1117536</v>
      </c>
      <c r="O64" s="47">
        <f t="shared" si="7"/>
        <v>37.467261206289606</v>
      </c>
      <c r="P64" s="9"/>
    </row>
    <row r="65" spans="1:119" ht="16.5" thickBot="1">
      <c r="A65" s="14" t="s">
        <v>56</v>
      </c>
      <c r="B65" s="23"/>
      <c r="C65" s="22"/>
      <c r="D65" s="15">
        <f t="shared" ref="D65:M65" si="15">SUM(D5,D14,D25,D38,D48,D54,D63)</f>
        <v>16728942</v>
      </c>
      <c r="E65" s="15">
        <f t="shared" si="15"/>
        <v>3330417</v>
      </c>
      <c r="F65" s="15">
        <f t="shared" si="15"/>
        <v>638451</v>
      </c>
      <c r="G65" s="15">
        <f t="shared" si="15"/>
        <v>23054</v>
      </c>
      <c r="H65" s="15">
        <f t="shared" si="15"/>
        <v>51363</v>
      </c>
      <c r="I65" s="15">
        <f t="shared" si="15"/>
        <v>15937856</v>
      </c>
      <c r="J65" s="15">
        <f t="shared" si="15"/>
        <v>3155050</v>
      </c>
      <c r="K65" s="15">
        <f t="shared" si="15"/>
        <v>5176726</v>
      </c>
      <c r="L65" s="15">
        <f t="shared" si="15"/>
        <v>0</v>
      </c>
      <c r="M65" s="15">
        <f t="shared" si="15"/>
        <v>0</v>
      </c>
      <c r="N65" s="15">
        <f>SUM(D65:M65)</f>
        <v>45041859</v>
      </c>
      <c r="O65" s="38">
        <f t="shared" si="7"/>
        <v>1510.1035638850706</v>
      </c>
      <c r="P65" s="6"/>
      <c r="Q65" s="2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5"/>
      <c r="BT65" s="5"/>
      <c r="BU65" s="5"/>
      <c r="BV65" s="5"/>
      <c r="BW65" s="5"/>
      <c r="BX65" s="5"/>
      <c r="BY65" s="5"/>
      <c r="BZ65" s="5"/>
      <c r="CA65" s="5"/>
      <c r="CB65" s="5"/>
      <c r="CC65" s="5"/>
      <c r="CD65" s="5"/>
      <c r="CE65" s="5"/>
      <c r="CF65" s="5"/>
      <c r="CG65" s="5"/>
      <c r="CH65" s="5"/>
      <c r="CI65" s="5"/>
      <c r="CJ65" s="5"/>
      <c r="CK65" s="5"/>
      <c r="CL65" s="5"/>
      <c r="CM65" s="5"/>
      <c r="CN65" s="5"/>
      <c r="CO65" s="5"/>
      <c r="CP65" s="5"/>
      <c r="CQ65" s="5"/>
      <c r="CR65" s="5"/>
      <c r="CS65" s="5"/>
      <c r="CT65" s="5"/>
      <c r="CU65" s="5"/>
      <c r="CV65" s="5"/>
      <c r="CW65" s="5"/>
      <c r="CX65" s="5"/>
      <c r="CY65" s="5"/>
      <c r="CZ65" s="5"/>
      <c r="DA65" s="5"/>
      <c r="DB65" s="5"/>
      <c r="DC65" s="5"/>
      <c r="DD65" s="5"/>
      <c r="DE65" s="5"/>
      <c r="DF65" s="5"/>
      <c r="DG65" s="5"/>
      <c r="DH65" s="5"/>
      <c r="DI65" s="5"/>
      <c r="DJ65" s="5"/>
      <c r="DK65" s="5"/>
      <c r="DL65" s="5"/>
      <c r="DM65" s="5"/>
      <c r="DN65" s="5"/>
      <c r="DO65" s="5"/>
    </row>
    <row r="66" spans="1:119">
      <c r="A66" s="16"/>
      <c r="B66" s="18"/>
      <c r="C66" s="18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9"/>
    </row>
    <row r="67" spans="1:119">
      <c r="A67" s="40"/>
      <c r="B67" s="41"/>
      <c r="C67" s="41"/>
      <c r="D67" s="42"/>
      <c r="E67" s="42"/>
      <c r="F67" s="42"/>
      <c r="G67" s="42"/>
      <c r="H67" s="42"/>
      <c r="I67" s="42"/>
      <c r="J67" s="42"/>
      <c r="K67" s="42"/>
      <c r="L67" s="118" t="s">
        <v>88</v>
      </c>
      <c r="M67" s="118"/>
      <c r="N67" s="118"/>
      <c r="O67" s="43">
        <v>29827</v>
      </c>
    </row>
    <row r="68" spans="1:119">
      <c r="A68" s="119"/>
      <c r="B68" s="96"/>
      <c r="C68" s="96"/>
      <c r="D68" s="96"/>
      <c r="E68" s="96"/>
      <c r="F68" s="96"/>
      <c r="G68" s="96"/>
      <c r="H68" s="96"/>
      <c r="I68" s="96"/>
      <c r="J68" s="96"/>
      <c r="K68" s="96"/>
      <c r="L68" s="96"/>
      <c r="M68" s="96"/>
      <c r="N68" s="96"/>
      <c r="O68" s="97"/>
    </row>
    <row r="69" spans="1:119" ht="15.75" customHeight="1" thickBot="1">
      <c r="A69" s="120" t="s">
        <v>82</v>
      </c>
      <c r="B69" s="99"/>
      <c r="C69" s="99"/>
      <c r="D69" s="99"/>
      <c r="E69" s="99"/>
      <c r="F69" s="99"/>
      <c r="G69" s="99"/>
      <c r="H69" s="99"/>
      <c r="I69" s="99"/>
      <c r="J69" s="99"/>
      <c r="K69" s="99"/>
      <c r="L69" s="99"/>
      <c r="M69" s="99"/>
      <c r="N69" s="99"/>
      <c r="O69" s="100"/>
    </row>
  </sheetData>
  <mergeCells count="10">
    <mergeCell ref="L67:N67"/>
    <mergeCell ref="A68:O68"/>
    <mergeCell ref="A69:O6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6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79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80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72</v>
      </c>
      <c r="B3" s="108"/>
      <c r="C3" s="109"/>
      <c r="D3" s="128" t="s">
        <v>39</v>
      </c>
      <c r="E3" s="129"/>
      <c r="F3" s="129"/>
      <c r="G3" s="129"/>
      <c r="H3" s="130"/>
      <c r="I3" s="128" t="s">
        <v>40</v>
      </c>
      <c r="J3" s="130"/>
      <c r="K3" s="128" t="s">
        <v>42</v>
      </c>
      <c r="L3" s="130"/>
      <c r="M3" s="36"/>
      <c r="N3" s="37"/>
      <c r="O3" s="131" t="s">
        <v>77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73</v>
      </c>
      <c r="F4" s="34" t="s">
        <v>74</v>
      </c>
      <c r="G4" s="34" t="s">
        <v>75</v>
      </c>
      <c r="H4" s="34" t="s">
        <v>6</v>
      </c>
      <c r="I4" s="34" t="s">
        <v>7</v>
      </c>
      <c r="J4" s="35" t="s">
        <v>76</v>
      </c>
      <c r="K4" s="35" t="s">
        <v>8</v>
      </c>
      <c r="L4" s="35" t="s">
        <v>9</v>
      </c>
      <c r="M4" s="35" t="s">
        <v>10</v>
      </c>
      <c r="N4" s="35" t="s">
        <v>41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9951125</v>
      </c>
      <c r="E5" s="27">
        <f t="shared" si="0"/>
        <v>2131049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12082174</v>
      </c>
      <c r="O5" s="33">
        <f t="shared" ref="O5:O36" si="1">(N5/O$64)</f>
        <v>411.54622249472033</v>
      </c>
      <c r="P5" s="6"/>
    </row>
    <row r="6" spans="1:133">
      <c r="A6" s="12"/>
      <c r="B6" s="25">
        <v>311</v>
      </c>
      <c r="C6" s="20" t="s">
        <v>3</v>
      </c>
      <c r="D6" s="46">
        <v>5733884</v>
      </c>
      <c r="E6" s="46">
        <v>231847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5965731</v>
      </c>
      <c r="O6" s="47">
        <f t="shared" si="1"/>
        <v>203.20631514408339</v>
      </c>
      <c r="P6" s="9"/>
    </row>
    <row r="7" spans="1:133">
      <c r="A7" s="12"/>
      <c r="B7" s="25">
        <v>312.10000000000002</v>
      </c>
      <c r="C7" s="20" t="s">
        <v>11</v>
      </c>
      <c r="D7" s="46">
        <v>306159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306159</v>
      </c>
      <c r="O7" s="47">
        <f t="shared" si="1"/>
        <v>10.428469241773962</v>
      </c>
      <c r="P7" s="9"/>
    </row>
    <row r="8" spans="1:133">
      <c r="A8" s="12"/>
      <c r="B8" s="25">
        <v>312.60000000000002</v>
      </c>
      <c r="C8" s="20" t="s">
        <v>12</v>
      </c>
      <c r="D8" s="46">
        <v>0</v>
      </c>
      <c r="E8" s="46">
        <v>1899202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1899202</v>
      </c>
      <c r="O8" s="47">
        <f t="shared" si="1"/>
        <v>64.691123373526807</v>
      </c>
      <c r="P8" s="9"/>
    </row>
    <row r="9" spans="1:133">
      <c r="A9" s="12"/>
      <c r="B9" s="25">
        <v>314.10000000000002</v>
      </c>
      <c r="C9" s="20" t="s">
        <v>13</v>
      </c>
      <c r="D9" s="46">
        <v>2197178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2197178</v>
      </c>
      <c r="O9" s="47">
        <f t="shared" si="1"/>
        <v>74.840861094079983</v>
      </c>
      <c r="P9" s="9"/>
    </row>
    <row r="10" spans="1:133">
      <c r="A10" s="12"/>
      <c r="B10" s="25">
        <v>314.3</v>
      </c>
      <c r="C10" s="20" t="s">
        <v>14</v>
      </c>
      <c r="D10" s="46">
        <v>215608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215608</v>
      </c>
      <c r="O10" s="47">
        <f t="shared" si="1"/>
        <v>7.3440970093330611</v>
      </c>
      <c r="P10" s="9"/>
    </row>
    <row r="11" spans="1:133">
      <c r="A11" s="12"/>
      <c r="B11" s="25">
        <v>314.39999999999998</v>
      </c>
      <c r="C11" s="20" t="s">
        <v>15</v>
      </c>
      <c r="D11" s="46">
        <v>155355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155355</v>
      </c>
      <c r="O11" s="47">
        <f t="shared" si="1"/>
        <v>5.2917433067647659</v>
      </c>
      <c r="P11" s="9"/>
    </row>
    <row r="12" spans="1:133">
      <c r="A12" s="12"/>
      <c r="B12" s="25">
        <v>315</v>
      </c>
      <c r="C12" s="20" t="s">
        <v>16</v>
      </c>
      <c r="D12" s="46">
        <v>1233789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1233789</v>
      </c>
      <c r="O12" s="47">
        <f t="shared" si="1"/>
        <v>42.025648886163907</v>
      </c>
      <c r="P12" s="9"/>
    </row>
    <row r="13" spans="1:133">
      <c r="A13" s="12"/>
      <c r="B13" s="25">
        <v>316</v>
      </c>
      <c r="C13" s="20" t="s">
        <v>17</v>
      </c>
      <c r="D13" s="46">
        <v>109152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109152</v>
      </c>
      <c r="O13" s="47">
        <f t="shared" si="1"/>
        <v>3.7179644389944819</v>
      </c>
      <c r="P13" s="9"/>
    </row>
    <row r="14" spans="1:133" ht="15.75">
      <c r="A14" s="29" t="s">
        <v>18</v>
      </c>
      <c r="B14" s="30"/>
      <c r="C14" s="31"/>
      <c r="D14" s="32">
        <f t="shared" ref="D14:M14" si="3">SUM(D15:D24)</f>
        <v>2353237</v>
      </c>
      <c r="E14" s="32">
        <f t="shared" si="3"/>
        <v>899289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970130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>SUM(D14:M14)</f>
        <v>4222656</v>
      </c>
      <c r="O14" s="45">
        <f t="shared" si="1"/>
        <v>143.83323114653587</v>
      </c>
      <c r="P14" s="10"/>
    </row>
    <row r="15" spans="1:133">
      <c r="A15" s="12"/>
      <c r="B15" s="25">
        <v>322</v>
      </c>
      <c r="C15" s="20" t="s">
        <v>0</v>
      </c>
      <c r="D15" s="46">
        <v>0</v>
      </c>
      <c r="E15" s="46">
        <v>291199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291199</v>
      </c>
      <c r="O15" s="47">
        <f t="shared" si="1"/>
        <v>9.9188977450780023</v>
      </c>
      <c r="P15" s="9"/>
    </row>
    <row r="16" spans="1:133">
      <c r="A16" s="12"/>
      <c r="B16" s="25">
        <v>323.10000000000002</v>
      </c>
      <c r="C16" s="20" t="s">
        <v>19</v>
      </c>
      <c r="D16" s="46">
        <v>2068814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ref="N16:N23" si="4">SUM(D16:M16)</f>
        <v>2068814</v>
      </c>
      <c r="O16" s="47">
        <f t="shared" si="1"/>
        <v>70.468492404114727</v>
      </c>
      <c r="P16" s="9"/>
    </row>
    <row r="17" spans="1:16">
      <c r="A17" s="12"/>
      <c r="B17" s="25">
        <v>323.39999999999998</v>
      </c>
      <c r="C17" s="20" t="s">
        <v>20</v>
      </c>
      <c r="D17" s="46">
        <v>99281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99281</v>
      </c>
      <c r="O17" s="47">
        <f t="shared" si="1"/>
        <v>3.3817358130662853</v>
      </c>
      <c r="P17" s="9"/>
    </row>
    <row r="18" spans="1:16">
      <c r="A18" s="12"/>
      <c r="B18" s="25">
        <v>323.7</v>
      </c>
      <c r="C18" s="20" t="s">
        <v>21</v>
      </c>
      <c r="D18" s="46">
        <v>116744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116744</v>
      </c>
      <c r="O18" s="47">
        <f t="shared" si="1"/>
        <v>3.9765651611145172</v>
      </c>
      <c r="P18" s="9"/>
    </row>
    <row r="19" spans="1:16">
      <c r="A19" s="12"/>
      <c r="B19" s="25">
        <v>324.11</v>
      </c>
      <c r="C19" s="20" t="s">
        <v>22</v>
      </c>
      <c r="D19" s="46">
        <v>0</v>
      </c>
      <c r="E19" s="46">
        <v>129347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129347</v>
      </c>
      <c r="O19" s="47">
        <f t="shared" si="1"/>
        <v>4.4058518972682066</v>
      </c>
      <c r="P19" s="9"/>
    </row>
    <row r="20" spans="1:16">
      <c r="A20" s="12"/>
      <c r="B20" s="25">
        <v>324.12</v>
      </c>
      <c r="C20" s="20" t="s">
        <v>23</v>
      </c>
      <c r="D20" s="46">
        <v>0</v>
      </c>
      <c r="E20" s="46">
        <v>15389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15389</v>
      </c>
      <c r="O20" s="47">
        <f t="shared" si="1"/>
        <v>0.52418420873356497</v>
      </c>
      <c r="P20" s="9"/>
    </row>
    <row r="21" spans="1:16">
      <c r="A21" s="12"/>
      <c r="B21" s="25">
        <v>324.20999999999998</v>
      </c>
      <c r="C21" s="20" t="s">
        <v>24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900762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900762</v>
      </c>
      <c r="O21" s="47">
        <f t="shared" si="1"/>
        <v>30.681994686286533</v>
      </c>
      <c r="P21" s="9"/>
    </row>
    <row r="22" spans="1:16">
      <c r="A22" s="12"/>
      <c r="B22" s="25">
        <v>324.22000000000003</v>
      </c>
      <c r="C22" s="20" t="s">
        <v>25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69368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69368</v>
      </c>
      <c r="O22" s="47">
        <f t="shared" si="1"/>
        <v>2.3628312555351183</v>
      </c>
      <c r="P22" s="9"/>
    </row>
    <row r="23" spans="1:16">
      <c r="A23" s="12"/>
      <c r="B23" s="25">
        <v>324.61</v>
      </c>
      <c r="C23" s="20" t="s">
        <v>26</v>
      </c>
      <c r="D23" s="46">
        <v>0</v>
      </c>
      <c r="E23" s="46">
        <v>437547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437547</v>
      </c>
      <c r="O23" s="47">
        <f t="shared" si="1"/>
        <v>14.903842223584713</v>
      </c>
      <c r="P23" s="9"/>
    </row>
    <row r="24" spans="1:16">
      <c r="A24" s="12"/>
      <c r="B24" s="25">
        <v>329</v>
      </c>
      <c r="C24" s="20" t="s">
        <v>27</v>
      </c>
      <c r="D24" s="46">
        <v>68398</v>
      </c>
      <c r="E24" s="46">
        <v>25807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>SUM(D24:M24)</f>
        <v>94205</v>
      </c>
      <c r="O24" s="47">
        <f t="shared" si="1"/>
        <v>3.2088357517542065</v>
      </c>
      <c r="P24" s="9"/>
    </row>
    <row r="25" spans="1:16" ht="15.75">
      <c r="A25" s="29" t="s">
        <v>29</v>
      </c>
      <c r="B25" s="30"/>
      <c r="C25" s="31"/>
      <c r="D25" s="32">
        <f t="shared" ref="D25:M25" si="5">SUM(D26:D34)</f>
        <v>2679497</v>
      </c>
      <c r="E25" s="32">
        <f t="shared" si="5"/>
        <v>0</v>
      </c>
      <c r="F25" s="32">
        <f t="shared" si="5"/>
        <v>0</v>
      </c>
      <c r="G25" s="32">
        <f t="shared" si="5"/>
        <v>0</v>
      </c>
      <c r="H25" s="32">
        <f t="shared" si="5"/>
        <v>0</v>
      </c>
      <c r="I25" s="32">
        <f t="shared" si="5"/>
        <v>16759</v>
      </c>
      <c r="J25" s="32">
        <f t="shared" si="5"/>
        <v>0</v>
      </c>
      <c r="K25" s="32">
        <f t="shared" si="5"/>
        <v>0</v>
      </c>
      <c r="L25" s="32">
        <f t="shared" si="5"/>
        <v>0</v>
      </c>
      <c r="M25" s="32">
        <f t="shared" si="5"/>
        <v>0</v>
      </c>
      <c r="N25" s="44">
        <f>SUM(D25:M25)</f>
        <v>2696256</v>
      </c>
      <c r="O25" s="45">
        <f t="shared" si="1"/>
        <v>91.840588595953406</v>
      </c>
      <c r="P25" s="10"/>
    </row>
    <row r="26" spans="1:16">
      <c r="A26" s="12"/>
      <c r="B26" s="25">
        <v>331.2</v>
      </c>
      <c r="C26" s="20" t="s">
        <v>28</v>
      </c>
      <c r="D26" s="46">
        <v>473005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>SUM(D26:M26)</f>
        <v>473005</v>
      </c>
      <c r="O26" s="47">
        <f t="shared" si="1"/>
        <v>16.111622045098439</v>
      </c>
      <c r="P26" s="9"/>
    </row>
    <row r="27" spans="1:16">
      <c r="A27" s="12"/>
      <c r="B27" s="25">
        <v>334.2</v>
      </c>
      <c r="C27" s="20" t="s">
        <v>30</v>
      </c>
      <c r="D27" s="46">
        <v>385577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>SUM(D27:M27)</f>
        <v>385577</v>
      </c>
      <c r="O27" s="47">
        <f t="shared" si="1"/>
        <v>13.133626268819402</v>
      </c>
      <c r="P27" s="9"/>
    </row>
    <row r="28" spans="1:16">
      <c r="A28" s="12"/>
      <c r="B28" s="25">
        <v>335.12</v>
      </c>
      <c r="C28" s="20" t="s">
        <v>32</v>
      </c>
      <c r="D28" s="46">
        <v>328430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ref="N28:N33" si="6">SUM(D28:M28)</f>
        <v>328430</v>
      </c>
      <c r="O28" s="47">
        <f t="shared" si="1"/>
        <v>11.187069963893999</v>
      </c>
      <c r="P28" s="9"/>
    </row>
    <row r="29" spans="1:16">
      <c r="A29" s="12"/>
      <c r="B29" s="25">
        <v>335.14</v>
      </c>
      <c r="C29" s="20" t="s">
        <v>33</v>
      </c>
      <c r="D29" s="46">
        <v>14826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14826</v>
      </c>
      <c r="O29" s="47">
        <f t="shared" si="1"/>
        <v>0.50500715307582256</v>
      </c>
      <c r="P29" s="9"/>
    </row>
    <row r="30" spans="1:16">
      <c r="A30" s="12"/>
      <c r="B30" s="25">
        <v>335.15</v>
      </c>
      <c r="C30" s="20" t="s">
        <v>34</v>
      </c>
      <c r="D30" s="46">
        <v>44283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44283</v>
      </c>
      <c r="O30" s="47">
        <f t="shared" si="1"/>
        <v>1.5083793173921929</v>
      </c>
      <c r="P30" s="9"/>
    </row>
    <row r="31" spans="1:16">
      <c r="A31" s="12"/>
      <c r="B31" s="25">
        <v>335.18</v>
      </c>
      <c r="C31" s="20" t="s">
        <v>35</v>
      </c>
      <c r="D31" s="46">
        <v>1100125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1100125</v>
      </c>
      <c r="O31" s="47">
        <f t="shared" si="1"/>
        <v>37.472750187342463</v>
      </c>
      <c r="P31" s="9"/>
    </row>
    <row r="32" spans="1:16">
      <c r="A32" s="12"/>
      <c r="B32" s="25">
        <v>335.19</v>
      </c>
      <c r="C32" s="20" t="s">
        <v>46</v>
      </c>
      <c r="D32" s="46">
        <v>22312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22312</v>
      </c>
      <c r="O32" s="47">
        <f t="shared" si="1"/>
        <v>0.75999727501873426</v>
      </c>
      <c r="P32" s="9"/>
    </row>
    <row r="33" spans="1:16">
      <c r="A33" s="12"/>
      <c r="B33" s="25">
        <v>335.21</v>
      </c>
      <c r="C33" s="20" t="s">
        <v>36</v>
      </c>
      <c r="D33" s="46">
        <v>9650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9650</v>
      </c>
      <c r="O33" s="47">
        <f t="shared" si="1"/>
        <v>0.32870086518155189</v>
      </c>
      <c r="P33" s="9"/>
    </row>
    <row r="34" spans="1:16">
      <c r="A34" s="12"/>
      <c r="B34" s="25">
        <v>338</v>
      </c>
      <c r="C34" s="20" t="s">
        <v>38</v>
      </c>
      <c r="D34" s="46">
        <v>301289</v>
      </c>
      <c r="E34" s="46">
        <v>0</v>
      </c>
      <c r="F34" s="46">
        <v>0</v>
      </c>
      <c r="G34" s="46">
        <v>0</v>
      </c>
      <c r="H34" s="46">
        <v>0</v>
      </c>
      <c r="I34" s="46">
        <v>16759</v>
      </c>
      <c r="J34" s="46">
        <v>0</v>
      </c>
      <c r="K34" s="46">
        <v>0</v>
      </c>
      <c r="L34" s="46">
        <v>0</v>
      </c>
      <c r="M34" s="46">
        <v>0</v>
      </c>
      <c r="N34" s="46">
        <f>SUM(D34:M34)</f>
        <v>318048</v>
      </c>
      <c r="O34" s="47">
        <f t="shared" si="1"/>
        <v>10.833435520130799</v>
      </c>
      <c r="P34" s="9"/>
    </row>
    <row r="35" spans="1:16" ht="15.75">
      <c r="A35" s="29" t="s">
        <v>43</v>
      </c>
      <c r="B35" s="30"/>
      <c r="C35" s="31"/>
      <c r="D35" s="32">
        <f t="shared" ref="D35:M35" si="7">SUM(D36:D44)</f>
        <v>975802</v>
      </c>
      <c r="E35" s="32">
        <f t="shared" si="7"/>
        <v>11707</v>
      </c>
      <c r="F35" s="32">
        <f t="shared" si="7"/>
        <v>0</v>
      </c>
      <c r="G35" s="32">
        <f t="shared" si="7"/>
        <v>0</v>
      </c>
      <c r="H35" s="32">
        <f t="shared" si="7"/>
        <v>0</v>
      </c>
      <c r="I35" s="32">
        <f t="shared" si="7"/>
        <v>13618386</v>
      </c>
      <c r="J35" s="32">
        <f t="shared" si="7"/>
        <v>3285937</v>
      </c>
      <c r="K35" s="32">
        <f t="shared" si="7"/>
        <v>0</v>
      </c>
      <c r="L35" s="32">
        <f t="shared" si="7"/>
        <v>0</v>
      </c>
      <c r="M35" s="32">
        <f t="shared" si="7"/>
        <v>0</v>
      </c>
      <c r="N35" s="32">
        <f>SUM(D35:M35)</f>
        <v>17891832</v>
      </c>
      <c r="O35" s="45">
        <f t="shared" si="1"/>
        <v>609.43633762517879</v>
      </c>
      <c r="P35" s="10"/>
    </row>
    <row r="36" spans="1:16">
      <c r="A36" s="12"/>
      <c r="B36" s="25">
        <v>341.2</v>
      </c>
      <c r="C36" s="20" t="s">
        <v>47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3285937</v>
      </c>
      <c r="K36" s="46">
        <v>0</v>
      </c>
      <c r="L36" s="46">
        <v>0</v>
      </c>
      <c r="M36" s="46">
        <v>0</v>
      </c>
      <c r="N36" s="46">
        <f t="shared" ref="N36:N44" si="8">SUM(D36:M36)</f>
        <v>3285937</v>
      </c>
      <c r="O36" s="47">
        <f t="shared" si="1"/>
        <v>111.92645956809046</v>
      </c>
      <c r="P36" s="9"/>
    </row>
    <row r="37" spans="1:16">
      <c r="A37" s="12"/>
      <c r="B37" s="25">
        <v>342.5</v>
      </c>
      <c r="C37" s="20" t="s">
        <v>48</v>
      </c>
      <c r="D37" s="46">
        <v>3333</v>
      </c>
      <c r="E37" s="46">
        <v>10608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13941</v>
      </c>
      <c r="O37" s="47">
        <f t="shared" ref="O37:O62" si="9">(N37/O$64)</f>
        <v>0.47486204782342123</v>
      </c>
      <c r="P37" s="9"/>
    </row>
    <row r="38" spans="1:16">
      <c r="A38" s="12"/>
      <c r="B38" s="25">
        <v>343.3</v>
      </c>
      <c r="C38" s="20" t="s">
        <v>49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5064606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5064606</v>
      </c>
      <c r="O38" s="47">
        <f t="shared" si="9"/>
        <v>172.51195585530348</v>
      </c>
      <c r="P38" s="9"/>
    </row>
    <row r="39" spans="1:16">
      <c r="A39" s="12"/>
      <c r="B39" s="25">
        <v>343.5</v>
      </c>
      <c r="C39" s="20" t="s">
        <v>51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7641284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7641284</v>
      </c>
      <c r="O39" s="47">
        <f t="shared" si="9"/>
        <v>260.27944682880303</v>
      </c>
      <c r="P39" s="9"/>
    </row>
    <row r="40" spans="1:16">
      <c r="A40" s="12"/>
      <c r="B40" s="25">
        <v>343.7</v>
      </c>
      <c r="C40" s="20" t="s">
        <v>52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847371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847371</v>
      </c>
      <c r="O40" s="47">
        <f t="shared" si="9"/>
        <v>28.863376251788267</v>
      </c>
      <c r="P40" s="9"/>
    </row>
    <row r="41" spans="1:16">
      <c r="A41" s="12"/>
      <c r="B41" s="25">
        <v>343.9</v>
      </c>
      <c r="C41" s="20" t="s">
        <v>53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65125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65125</v>
      </c>
      <c r="O41" s="47">
        <f t="shared" si="9"/>
        <v>2.2183050616527011</v>
      </c>
      <c r="P41" s="9"/>
    </row>
    <row r="42" spans="1:16">
      <c r="A42" s="12"/>
      <c r="B42" s="25">
        <v>347.2</v>
      </c>
      <c r="C42" s="20" t="s">
        <v>54</v>
      </c>
      <c r="D42" s="46">
        <v>101382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8"/>
        <v>101382</v>
      </c>
      <c r="O42" s="47">
        <f t="shared" si="9"/>
        <v>3.4533006335581442</v>
      </c>
      <c r="P42" s="9"/>
    </row>
    <row r="43" spans="1:16">
      <c r="A43" s="12"/>
      <c r="B43" s="25">
        <v>347.4</v>
      </c>
      <c r="C43" s="20" t="s">
        <v>55</v>
      </c>
      <c r="D43" s="46">
        <v>4606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8"/>
        <v>4606</v>
      </c>
      <c r="O43" s="47">
        <f t="shared" si="9"/>
        <v>0.15689079637577491</v>
      </c>
      <c r="P43" s="9"/>
    </row>
    <row r="44" spans="1:16">
      <c r="A44" s="12"/>
      <c r="B44" s="25">
        <v>349</v>
      </c>
      <c r="C44" s="20" t="s">
        <v>1</v>
      </c>
      <c r="D44" s="46">
        <v>866481</v>
      </c>
      <c r="E44" s="46">
        <v>1099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8"/>
        <v>867580</v>
      </c>
      <c r="O44" s="47">
        <f t="shared" si="9"/>
        <v>29.551740581783502</v>
      </c>
      <c r="P44" s="9"/>
    </row>
    <row r="45" spans="1:16" ht="15.75">
      <c r="A45" s="29" t="s">
        <v>44</v>
      </c>
      <c r="B45" s="30"/>
      <c r="C45" s="31"/>
      <c r="D45" s="32">
        <f t="shared" ref="D45:M45" si="10">SUM(D46:D50)</f>
        <v>185614</v>
      </c>
      <c r="E45" s="32">
        <f t="shared" si="10"/>
        <v>0</v>
      </c>
      <c r="F45" s="32">
        <f t="shared" si="10"/>
        <v>0</v>
      </c>
      <c r="G45" s="32">
        <f t="shared" si="10"/>
        <v>0</v>
      </c>
      <c r="H45" s="32">
        <f t="shared" si="10"/>
        <v>0</v>
      </c>
      <c r="I45" s="32">
        <f t="shared" si="10"/>
        <v>0</v>
      </c>
      <c r="J45" s="32">
        <f t="shared" si="10"/>
        <v>0</v>
      </c>
      <c r="K45" s="32">
        <f t="shared" si="10"/>
        <v>0</v>
      </c>
      <c r="L45" s="32">
        <f t="shared" si="10"/>
        <v>0</v>
      </c>
      <c r="M45" s="32">
        <f t="shared" si="10"/>
        <v>0</v>
      </c>
      <c r="N45" s="32">
        <f t="shared" ref="N45:N52" si="11">SUM(D45:M45)</f>
        <v>185614</v>
      </c>
      <c r="O45" s="45">
        <f t="shared" si="9"/>
        <v>6.3224334082703182</v>
      </c>
      <c r="P45" s="10"/>
    </row>
    <row r="46" spans="1:16">
      <c r="A46" s="13"/>
      <c r="B46" s="39">
        <v>351.9</v>
      </c>
      <c r="C46" s="21" t="s">
        <v>62</v>
      </c>
      <c r="D46" s="46">
        <v>125876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1"/>
        <v>125876</v>
      </c>
      <c r="O46" s="47">
        <f t="shared" si="9"/>
        <v>4.2876217726003132</v>
      </c>
      <c r="P46" s="9"/>
    </row>
    <row r="47" spans="1:16">
      <c r="A47" s="13"/>
      <c r="B47" s="39">
        <v>354</v>
      </c>
      <c r="C47" s="21" t="s">
        <v>58</v>
      </c>
      <c r="D47" s="46">
        <v>6862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1"/>
        <v>6862</v>
      </c>
      <c r="O47" s="47">
        <f t="shared" si="9"/>
        <v>0.23373526807003203</v>
      </c>
      <c r="P47" s="9"/>
    </row>
    <row r="48" spans="1:16">
      <c r="A48" s="13"/>
      <c r="B48" s="39">
        <v>355</v>
      </c>
      <c r="C48" s="21" t="s">
        <v>59</v>
      </c>
      <c r="D48" s="46">
        <v>40833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1"/>
        <v>40833</v>
      </c>
      <c r="O48" s="47">
        <f t="shared" si="9"/>
        <v>1.3908645003065605</v>
      </c>
      <c r="P48" s="9"/>
    </row>
    <row r="49" spans="1:119">
      <c r="A49" s="13"/>
      <c r="B49" s="39">
        <v>356</v>
      </c>
      <c r="C49" s="21" t="s">
        <v>60</v>
      </c>
      <c r="D49" s="46">
        <v>11118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1"/>
        <v>11118</v>
      </c>
      <c r="O49" s="47">
        <f t="shared" si="9"/>
        <v>0.37870427140813406</v>
      </c>
      <c r="P49" s="9"/>
    </row>
    <row r="50" spans="1:119">
      <c r="A50" s="13"/>
      <c r="B50" s="39">
        <v>358.2</v>
      </c>
      <c r="C50" s="21" t="s">
        <v>61</v>
      </c>
      <c r="D50" s="46">
        <v>925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1"/>
        <v>925</v>
      </c>
      <c r="O50" s="47">
        <f t="shared" si="9"/>
        <v>3.1507595885278288E-2</v>
      </c>
      <c r="P50" s="9"/>
    </row>
    <row r="51" spans="1:119" ht="15.75">
      <c r="A51" s="29" t="s">
        <v>4</v>
      </c>
      <c r="B51" s="30"/>
      <c r="C51" s="31"/>
      <c r="D51" s="32">
        <f t="shared" ref="D51:M51" si="12">SUM(D52:D59)</f>
        <v>659450</v>
      </c>
      <c r="E51" s="32">
        <f t="shared" si="12"/>
        <v>37028</v>
      </c>
      <c r="F51" s="32">
        <f t="shared" si="12"/>
        <v>1657</v>
      </c>
      <c r="G51" s="32">
        <f t="shared" si="12"/>
        <v>7128</v>
      </c>
      <c r="H51" s="32">
        <f t="shared" si="12"/>
        <v>54712</v>
      </c>
      <c r="I51" s="32">
        <f t="shared" si="12"/>
        <v>539708</v>
      </c>
      <c r="J51" s="32">
        <f t="shared" si="12"/>
        <v>1083</v>
      </c>
      <c r="K51" s="32">
        <f t="shared" si="12"/>
        <v>2386824</v>
      </c>
      <c r="L51" s="32">
        <f t="shared" si="12"/>
        <v>0</v>
      </c>
      <c r="M51" s="32">
        <f t="shared" si="12"/>
        <v>0</v>
      </c>
      <c r="N51" s="32">
        <f t="shared" si="11"/>
        <v>3687590</v>
      </c>
      <c r="O51" s="45">
        <f t="shared" si="9"/>
        <v>125.6076708222631</v>
      </c>
      <c r="P51" s="10"/>
    </row>
    <row r="52" spans="1:119">
      <c r="A52" s="12"/>
      <c r="B52" s="25">
        <v>361.1</v>
      </c>
      <c r="C52" s="20" t="s">
        <v>63</v>
      </c>
      <c r="D52" s="46">
        <v>98073</v>
      </c>
      <c r="E52" s="46">
        <v>37028</v>
      </c>
      <c r="F52" s="46">
        <v>1657</v>
      </c>
      <c r="G52" s="46">
        <v>7128</v>
      </c>
      <c r="H52" s="46">
        <v>4312</v>
      </c>
      <c r="I52" s="46">
        <v>145157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1"/>
        <v>293355</v>
      </c>
      <c r="O52" s="47">
        <f t="shared" si="9"/>
        <v>9.9923359901900675</v>
      </c>
      <c r="P52" s="9"/>
    </row>
    <row r="53" spans="1:119">
      <c r="A53" s="12"/>
      <c r="B53" s="25">
        <v>361.3</v>
      </c>
      <c r="C53" s="20" t="s">
        <v>64</v>
      </c>
      <c r="D53" s="46">
        <v>0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54989</v>
      </c>
      <c r="L53" s="46">
        <v>0</v>
      </c>
      <c r="M53" s="46">
        <v>0</v>
      </c>
      <c r="N53" s="46">
        <f t="shared" ref="N53:N59" si="13">SUM(D53:M53)</f>
        <v>54989</v>
      </c>
      <c r="O53" s="47">
        <f t="shared" si="9"/>
        <v>1.8730499352816949</v>
      </c>
      <c r="P53" s="9"/>
    </row>
    <row r="54" spans="1:119">
      <c r="A54" s="12"/>
      <c r="B54" s="25">
        <v>362</v>
      </c>
      <c r="C54" s="20" t="s">
        <v>65</v>
      </c>
      <c r="D54" s="46">
        <v>270377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3"/>
        <v>270377</v>
      </c>
      <c r="O54" s="47">
        <f t="shared" si="9"/>
        <v>9.2096532461339322</v>
      </c>
      <c r="P54" s="9"/>
    </row>
    <row r="55" spans="1:119">
      <c r="A55" s="12"/>
      <c r="B55" s="25">
        <v>364</v>
      </c>
      <c r="C55" s="20" t="s">
        <v>66</v>
      </c>
      <c r="D55" s="46">
        <v>0</v>
      </c>
      <c r="E55" s="46">
        <v>0</v>
      </c>
      <c r="F55" s="46">
        <v>0</v>
      </c>
      <c r="G55" s="46">
        <v>0</v>
      </c>
      <c r="H55" s="46">
        <v>50400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3"/>
        <v>50400</v>
      </c>
      <c r="O55" s="47">
        <f t="shared" si="9"/>
        <v>1.7167381974248928</v>
      </c>
      <c r="P55" s="9"/>
    </row>
    <row r="56" spans="1:119">
      <c r="A56" s="12"/>
      <c r="B56" s="25">
        <v>365</v>
      </c>
      <c r="C56" s="20" t="s">
        <v>67</v>
      </c>
      <c r="D56" s="46">
        <v>34341</v>
      </c>
      <c r="E56" s="46">
        <v>0</v>
      </c>
      <c r="F56" s="46">
        <v>0</v>
      </c>
      <c r="G56" s="46">
        <v>0</v>
      </c>
      <c r="H56" s="46">
        <v>0</v>
      </c>
      <c r="I56" s="46">
        <v>73157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3"/>
        <v>107498</v>
      </c>
      <c r="O56" s="47">
        <f t="shared" si="9"/>
        <v>3.6616254513250222</v>
      </c>
      <c r="P56" s="9"/>
    </row>
    <row r="57" spans="1:119">
      <c r="A57" s="12"/>
      <c r="B57" s="25">
        <v>366</v>
      </c>
      <c r="C57" s="20" t="s">
        <v>68</v>
      </c>
      <c r="D57" s="46">
        <v>12358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3"/>
        <v>12358</v>
      </c>
      <c r="O57" s="47">
        <f t="shared" si="9"/>
        <v>0.42094148102731793</v>
      </c>
      <c r="P57" s="9"/>
    </row>
    <row r="58" spans="1:119">
      <c r="A58" s="12"/>
      <c r="B58" s="25">
        <v>368</v>
      </c>
      <c r="C58" s="20" t="s">
        <v>69</v>
      </c>
      <c r="D58" s="46">
        <v>0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2331835</v>
      </c>
      <c r="L58" s="46">
        <v>0</v>
      </c>
      <c r="M58" s="46">
        <v>0</v>
      </c>
      <c r="N58" s="46">
        <f t="shared" si="13"/>
        <v>2331835</v>
      </c>
      <c r="O58" s="47">
        <f t="shared" si="9"/>
        <v>79.427583622862599</v>
      </c>
      <c r="P58" s="9"/>
    </row>
    <row r="59" spans="1:119">
      <c r="A59" s="12"/>
      <c r="B59" s="25">
        <v>369.9</v>
      </c>
      <c r="C59" s="20" t="s">
        <v>70</v>
      </c>
      <c r="D59" s="46">
        <v>244301</v>
      </c>
      <c r="E59" s="46">
        <v>0</v>
      </c>
      <c r="F59" s="46">
        <v>0</v>
      </c>
      <c r="G59" s="46">
        <v>0</v>
      </c>
      <c r="H59" s="46">
        <v>0</v>
      </c>
      <c r="I59" s="46">
        <v>321394</v>
      </c>
      <c r="J59" s="46">
        <v>1083</v>
      </c>
      <c r="K59" s="46">
        <v>0</v>
      </c>
      <c r="L59" s="46">
        <v>0</v>
      </c>
      <c r="M59" s="46">
        <v>0</v>
      </c>
      <c r="N59" s="46">
        <f t="shared" si="13"/>
        <v>566778</v>
      </c>
      <c r="O59" s="47">
        <f t="shared" si="9"/>
        <v>19.305742898017577</v>
      </c>
      <c r="P59" s="9"/>
    </row>
    <row r="60" spans="1:119" ht="15.75">
      <c r="A60" s="29" t="s">
        <v>45</v>
      </c>
      <c r="B60" s="30"/>
      <c r="C60" s="31"/>
      <c r="D60" s="32">
        <f t="shared" ref="D60:M60" si="14">SUM(D61:D61)</f>
        <v>541868</v>
      </c>
      <c r="E60" s="32">
        <f t="shared" si="14"/>
        <v>18867</v>
      </c>
      <c r="F60" s="32">
        <f t="shared" si="14"/>
        <v>636410</v>
      </c>
      <c r="G60" s="32">
        <f t="shared" si="14"/>
        <v>2077132</v>
      </c>
      <c r="H60" s="32">
        <f t="shared" si="14"/>
        <v>0</v>
      </c>
      <c r="I60" s="32">
        <f t="shared" si="14"/>
        <v>0</v>
      </c>
      <c r="J60" s="32">
        <f t="shared" si="14"/>
        <v>0</v>
      </c>
      <c r="K60" s="32">
        <f t="shared" si="14"/>
        <v>0</v>
      </c>
      <c r="L60" s="32">
        <f t="shared" si="14"/>
        <v>0</v>
      </c>
      <c r="M60" s="32">
        <f t="shared" si="14"/>
        <v>0</v>
      </c>
      <c r="N60" s="32">
        <f>SUM(D60:M60)</f>
        <v>3274277</v>
      </c>
      <c r="O60" s="45">
        <f t="shared" si="9"/>
        <v>111.52929354860686</v>
      </c>
      <c r="P60" s="9"/>
    </row>
    <row r="61" spans="1:119" ht="15.75" thickBot="1">
      <c r="A61" s="12"/>
      <c r="B61" s="25">
        <v>381</v>
      </c>
      <c r="C61" s="20" t="s">
        <v>71</v>
      </c>
      <c r="D61" s="46">
        <v>541868</v>
      </c>
      <c r="E61" s="46">
        <v>18867</v>
      </c>
      <c r="F61" s="46">
        <v>636410</v>
      </c>
      <c r="G61" s="46">
        <v>2077132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>SUM(D61:M61)</f>
        <v>3274277</v>
      </c>
      <c r="O61" s="47">
        <f t="shared" si="9"/>
        <v>111.52929354860686</v>
      </c>
      <c r="P61" s="9"/>
    </row>
    <row r="62" spans="1:119" ht="16.5" thickBot="1">
      <c r="A62" s="14" t="s">
        <v>56</v>
      </c>
      <c r="B62" s="23"/>
      <c r="C62" s="22"/>
      <c r="D62" s="15">
        <f t="shared" ref="D62:M62" si="15">SUM(D5,D14,D25,D35,D45,D51,D60)</f>
        <v>17346593</v>
      </c>
      <c r="E62" s="15">
        <f t="shared" si="15"/>
        <v>3097940</v>
      </c>
      <c r="F62" s="15">
        <f t="shared" si="15"/>
        <v>638067</v>
      </c>
      <c r="G62" s="15">
        <f t="shared" si="15"/>
        <v>2084260</v>
      </c>
      <c r="H62" s="15">
        <f t="shared" si="15"/>
        <v>54712</v>
      </c>
      <c r="I62" s="15">
        <f t="shared" si="15"/>
        <v>15144983</v>
      </c>
      <c r="J62" s="15">
        <f t="shared" si="15"/>
        <v>3287020</v>
      </c>
      <c r="K62" s="15">
        <f t="shared" si="15"/>
        <v>2386824</v>
      </c>
      <c r="L62" s="15">
        <f t="shared" si="15"/>
        <v>0</v>
      </c>
      <c r="M62" s="15">
        <f t="shared" si="15"/>
        <v>0</v>
      </c>
      <c r="N62" s="15">
        <f>SUM(D62:M62)</f>
        <v>44040399</v>
      </c>
      <c r="O62" s="38">
        <f t="shared" si="9"/>
        <v>1500.1157776415287</v>
      </c>
      <c r="P62" s="6"/>
      <c r="Q62" s="2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5"/>
      <c r="BT62" s="5"/>
      <c r="BU62" s="5"/>
      <c r="BV62" s="5"/>
      <c r="BW62" s="5"/>
      <c r="BX62" s="5"/>
      <c r="BY62" s="5"/>
      <c r="BZ62" s="5"/>
      <c r="CA62" s="5"/>
      <c r="CB62" s="5"/>
      <c r="CC62" s="5"/>
      <c r="CD62" s="5"/>
      <c r="CE62" s="5"/>
      <c r="CF62" s="5"/>
      <c r="CG62" s="5"/>
      <c r="CH62" s="5"/>
      <c r="CI62" s="5"/>
      <c r="CJ62" s="5"/>
      <c r="CK62" s="5"/>
      <c r="CL62" s="5"/>
      <c r="CM62" s="5"/>
      <c r="CN62" s="5"/>
      <c r="CO62" s="5"/>
      <c r="CP62" s="5"/>
      <c r="CQ62" s="5"/>
      <c r="CR62" s="5"/>
      <c r="CS62" s="5"/>
      <c r="CT62" s="5"/>
      <c r="CU62" s="5"/>
      <c r="CV62" s="5"/>
      <c r="CW62" s="5"/>
      <c r="CX62" s="5"/>
      <c r="CY62" s="5"/>
      <c r="CZ62" s="5"/>
      <c r="DA62" s="5"/>
      <c r="DB62" s="5"/>
      <c r="DC62" s="5"/>
      <c r="DD62" s="5"/>
      <c r="DE62" s="5"/>
      <c r="DF62" s="5"/>
      <c r="DG62" s="5"/>
      <c r="DH62" s="5"/>
      <c r="DI62" s="5"/>
      <c r="DJ62" s="5"/>
      <c r="DK62" s="5"/>
      <c r="DL62" s="5"/>
      <c r="DM62" s="5"/>
      <c r="DN62" s="5"/>
      <c r="DO62" s="5"/>
    </row>
    <row r="63" spans="1:119">
      <c r="A63" s="16"/>
      <c r="B63" s="18"/>
      <c r="C63" s="18"/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9"/>
    </row>
    <row r="64" spans="1:119">
      <c r="A64" s="40"/>
      <c r="B64" s="41"/>
      <c r="C64" s="41"/>
      <c r="D64" s="42"/>
      <c r="E64" s="42"/>
      <c r="F64" s="42"/>
      <c r="G64" s="42"/>
      <c r="H64" s="42"/>
      <c r="I64" s="42"/>
      <c r="J64" s="42"/>
      <c r="K64" s="42"/>
      <c r="L64" s="118" t="s">
        <v>81</v>
      </c>
      <c r="M64" s="118"/>
      <c r="N64" s="118"/>
      <c r="O64" s="43">
        <v>29358</v>
      </c>
    </row>
    <row r="65" spans="1:15">
      <c r="A65" s="119"/>
      <c r="B65" s="96"/>
      <c r="C65" s="96"/>
      <c r="D65" s="96"/>
      <c r="E65" s="96"/>
      <c r="F65" s="96"/>
      <c r="G65" s="96"/>
      <c r="H65" s="96"/>
      <c r="I65" s="96"/>
      <c r="J65" s="96"/>
      <c r="K65" s="96"/>
      <c r="L65" s="96"/>
      <c r="M65" s="96"/>
      <c r="N65" s="96"/>
      <c r="O65" s="97"/>
    </row>
    <row r="66" spans="1:15" ht="15.75" customHeight="1" thickBot="1">
      <c r="A66" s="120" t="s">
        <v>82</v>
      </c>
      <c r="B66" s="99"/>
      <c r="C66" s="99"/>
      <c r="D66" s="99"/>
      <c r="E66" s="99"/>
      <c r="F66" s="99"/>
      <c r="G66" s="99"/>
      <c r="H66" s="99"/>
      <c r="I66" s="99"/>
      <c r="J66" s="99"/>
      <c r="K66" s="99"/>
      <c r="L66" s="99"/>
      <c r="M66" s="99"/>
      <c r="N66" s="99"/>
      <c r="O66" s="100"/>
    </row>
  </sheetData>
  <mergeCells count="10">
    <mergeCell ref="L64:N64"/>
    <mergeCell ref="A65:O65"/>
    <mergeCell ref="A66:O6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6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79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83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72</v>
      </c>
      <c r="B3" s="108"/>
      <c r="C3" s="109"/>
      <c r="D3" s="128" t="s">
        <v>39</v>
      </c>
      <c r="E3" s="129"/>
      <c r="F3" s="129"/>
      <c r="G3" s="129"/>
      <c r="H3" s="130"/>
      <c r="I3" s="128" t="s">
        <v>40</v>
      </c>
      <c r="J3" s="130"/>
      <c r="K3" s="128" t="s">
        <v>42</v>
      </c>
      <c r="L3" s="130"/>
      <c r="M3" s="36"/>
      <c r="N3" s="37"/>
      <c r="O3" s="131" t="s">
        <v>77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73</v>
      </c>
      <c r="F4" s="34" t="s">
        <v>74</v>
      </c>
      <c r="G4" s="34" t="s">
        <v>75</v>
      </c>
      <c r="H4" s="34" t="s">
        <v>6</v>
      </c>
      <c r="I4" s="34" t="s">
        <v>7</v>
      </c>
      <c r="J4" s="35" t="s">
        <v>76</v>
      </c>
      <c r="K4" s="35" t="s">
        <v>8</v>
      </c>
      <c r="L4" s="35" t="s">
        <v>9</v>
      </c>
      <c r="M4" s="35" t="s">
        <v>10</v>
      </c>
      <c r="N4" s="35" t="s">
        <v>41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10789562</v>
      </c>
      <c r="E5" s="27">
        <f t="shared" si="0"/>
        <v>2064639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12854201</v>
      </c>
      <c r="O5" s="33">
        <f t="shared" ref="O5:O36" si="1">(N5/O$64)</f>
        <v>447.2270892770162</v>
      </c>
      <c r="P5" s="6"/>
    </row>
    <row r="6" spans="1:133">
      <c r="A6" s="12"/>
      <c r="B6" s="25">
        <v>311</v>
      </c>
      <c r="C6" s="20" t="s">
        <v>3</v>
      </c>
      <c r="D6" s="46">
        <v>6559624</v>
      </c>
      <c r="E6" s="46">
        <v>284462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6844086</v>
      </c>
      <c r="O6" s="47">
        <f t="shared" si="1"/>
        <v>238.12142509219956</v>
      </c>
      <c r="P6" s="9"/>
    </row>
    <row r="7" spans="1:133">
      <c r="A7" s="12"/>
      <c r="B7" s="25">
        <v>312.10000000000002</v>
      </c>
      <c r="C7" s="20" t="s">
        <v>11</v>
      </c>
      <c r="D7" s="46">
        <v>321963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321963</v>
      </c>
      <c r="O7" s="47">
        <f t="shared" si="1"/>
        <v>11.201830074455501</v>
      </c>
      <c r="P7" s="9"/>
    </row>
    <row r="8" spans="1:133">
      <c r="A8" s="12"/>
      <c r="B8" s="25">
        <v>312.60000000000002</v>
      </c>
      <c r="C8" s="20" t="s">
        <v>12</v>
      </c>
      <c r="D8" s="46">
        <v>0</v>
      </c>
      <c r="E8" s="46">
        <v>1780177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1780177</v>
      </c>
      <c r="O8" s="47">
        <f t="shared" si="1"/>
        <v>61.936434486117875</v>
      </c>
      <c r="P8" s="9"/>
    </row>
    <row r="9" spans="1:133">
      <c r="A9" s="12"/>
      <c r="B9" s="25">
        <v>314.10000000000002</v>
      </c>
      <c r="C9" s="20" t="s">
        <v>13</v>
      </c>
      <c r="D9" s="46">
        <v>2232203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2232203</v>
      </c>
      <c r="O9" s="47">
        <f t="shared" si="1"/>
        <v>77.663454178554034</v>
      </c>
      <c r="P9" s="9"/>
    </row>
    <row r="10" spans="1:133">
      <c r="A10" s="12"/>
      <c r="B10" s="25">
        <v>314.3</v>
      </c>
      <c r="C10" s="20" t="s">
        <v>14</v>
      </c>
      <c r="D10" s="46">
        <v>189569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189569</v>
      </c>
      <c r="O10" s="47">
        <f t="shared" si="1"/>
        <v>6.5955396284183427</v>
      </c>
      <c r="P10" s="9"/>
    </row>
    <row r="11" spans="1:133">
      <c r="A11" s="12"/>
      <c r="B11" s="25">
        <v>314.39999999999998</v>
      </c>
      <c r="C11" s="20" t="s">
        <v>15</v>
      </c>
      <c r="D11" s="46">
        <v>136509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136509</v>
      </c>
      <c r="O11" s="47">
        <f t="shared" si="1"/>
        <v>4.7494607195045582</v>
      </c>
      <c r="P11" s="9"/>
    </row>
    <row r="12" spans="1:133">
      <c r="A12" s="12"/>
      <c r="B12" s="25">
        <v>315</v>
      </c>
      <c r="C12" s="20" t="s">
        <v>16</v>
      </c>
      <c r="D12" s="46">
        <v>1266696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1266696</v>
      </c>
      <c r="O12" s="47">
        <f t="shared" si="1"/>
        <v>44.071254609978432</v>
      </c>
      <c r="P12" s="9"/>
    </row>
    <row r="13" spans="1:133">
      <c r="A13" s="12"/>
      <c r="B13" s="25">
        <v>316</v>
      </c>
      <c r="C13" s="20" t="s">
        <v>17</v>
      </c>
      <c r="D13" s="46">
        <v>82998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82998</v>
      </c>
      <c r="O13" s="47">
        <f t="shared" si="1"/>
        <v>2.8876904877879062</v>
      </c>
      <c r="P13" s="9"/>
    </row>
    <row r="14" spans="1:133" ht="15.75">
      <c r="A14" s="29" t="s">
        <v>18</v>
      </c>
      <c r="B14" s="30"/>
      <c r="C14" s="31"/>
      <c r="D14" s="32">
        <f t="shared" ref="D14:M14" si="3">SUM(D15:D24)</f>
        <v>2466351</v>
      </c>
      <c r="E14" s="32">
        <f t="shared" si="3"/>
        <v>1632853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1529025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>SUM(D14:M14)</f>
        <v>5628229</v>
      </c>
      <c r="O14" s="45">
        <f t="shared" si="1"/>
        <v>195.81897571498155</v>
      </c>
      <c r="P14" s="10"/>
    </row>
    <row r="15" spans="1:133">
      <c r="A15" s="12"/>
      <c r="B15" s="25">
        <v>322</v>
      </c>
      <c r="C15" s="20" t="s">
        <v>0</v>
      </c>
      <c r="D15" s="46">
        <v>0</v>
      </c>
      <c r="E15" s="46">
        <v>465537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465537</v>
      </c>
      <c r="O15" s="47">
        <f t="shared" si="1"/>
        <v>16.19709832301162</v>
      </c>
      <c r="P15" s="9"/>
    </row>
    <row r="16" spans="1:133">
      <c r="A16" s="12"/>
      <c r="B16" s="25">
        <v>323.10000000000002</v>
      </c>
      <c r="C16" s="20" t="s">
        <v>19</v>
      </c>
      <c r="D16" s="46">
        <v>2154843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ref="N16:N23" si="4">SUM(D16:M16)</f>
        <v>2154843</v>
      </c>
      <c r="O16" s="47">
        <f t="shared" si="1"/>
        <v>74.971922621946973</v>
      </c>
      <c r="P16" s="9"/>
    </row>
    <row r="17" spans="1:16">
      <c r="A17" s="12"/>
      <c r="B17" s="25">
        <v>323.39999999999998</v>
      </c>
      <c r="C17" s="20" t="s">
        <v>20</v>
      </c>
      <c r="D17" s="46">
        <v>107940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107940</v>
      </c>
      <c r="O17" s="47">
        <f t="shared" si="1"/>
        <v>3.7554797856794933</v>
      </c>
      <c r="P17" s="9"/>
    </row>
    <row r="18" spans="1:16">
      <c r="A18" s="12"/>
      <c r="B18" s="25">
        <v>323.7</v>
      </c>
      <c r="C18" s="20" t="s">
        <v>21</v>
      </c>
      <c r="D18" s="46">
        <v>110313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110313</v>
      </c>
      <c r="O18" s="47">
        <f t="shared" si="1"/>
        <v>3.8380418899171942</v>
      </c>
      <c r="P18" s="9"/>
    </row>
    <row r="19" spans="1:16">
      <c r="A19" s="12"/>
      <c r="B19" s="25">
        <v>324.11</v>
      </c>
      <c r="C19" s="20" t="s">
        <v>22</v>
      </c>
      <c r="D19" s="46">
        <v>0</v>
      </c>
      <c r="E19" s="46">
        <v>235915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235915</v>
      </c>
      <c r="O19" s="47">
        <f t="shared" si="1"/>
        <v>8.2080231020805794</v>
      </c>
      <c r="P19" s="9"/>
    </row>
    <row r="20" spans="1:16">
      <c r="A20" s="12"/>
      <c r="B20" s="25">
        <v>324.12</v>
      </c>
      <c r="C20" s="20" t="s">
        <v>23</v>
      </c>
      <c r="D20" s="46">
        <v>0</v>
      </c>
      <c r="E20" s="46">
        <v>115228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115228</v>
      </c>
      <c r="O20" s="47">
        <f t="shared" si="1"/>
        <v>4.0090459954074174</v>
      </c>
      <c r="P20" s="9"/>
    </row>
    <row r="21" spans="1:16">
      <c r="A21" s="12"/>
      <c r="B21" s="25">
        <v>324.20999999999998</v>
      </c>
      <c r="C21" s="20" t="s">
        <v>24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1051546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1051546</v>
      </c>
      <c r="O21" s="47">
        <f t="shared" si="1"/>
        <v>36.585693410340269</v>
      </c>
      <c r="P21" s="9"/>
    </row>
    <row r="22" spans="1:16">
      <c r="A22" s="12"/>
      <c r="B22" s="25">
        <v>324.22000000000003</v>
      </c>
      <c r="C22" s="20" t="s">
        <v>25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477479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477479</v>
      </c>
      <c r="O22" s="47">
        <f t="shared" si="1"/>
        <v>16.612587850532321</v>
      </c>
      <c r="P22" s="9"/>
    </row>
    <row r="23" spans="1:16">
      <c r="A23" s="12"/>
      <c r="B23" s="25">
        <v>324.61</v>
      </c>
      <c r="C23" s="20" t="s">
        <v>26</v>
      </c>
      <c r="D23" s="46">
        <v>0</v>
      </c>
      <c r="E23" s="46">
        <v>779827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779827</v>
      </c>
      <c r="O23" s="47">
        <f t="shared" si="1"/>
        <v>27.131967156078215</v>
      </c>
      <c r="P23" s="9"/>
    </row>
    <row r="24" spans="1:16">
      <c r="A24" s="12"/>
      <c r="B24" s="25">
        <v>329</v>
      </c>
      <c r="C24" s="20" t="s">
        <v>27</v>
      </c>
      <c r="D24" s="46">
        <v>93255</v>
      </c>
      <c r="E24" s="46">
        <v>36346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>SUM(D24:M24)</f>
        <v>129601</v>
      </c>
      <c r="O24" s="47">
        <f t="shared" si="1"/>
        <v>4.5091155799874745</v>
      </c>
      <c r="P24" s="9"/>
    </row>
    <row r="25" spans="1:16" ht="15.75">
      <c r="A25" s="29" t="s">
        <v>29</v>
      </c>
      <c r="B25" s="30"/>
      <c r="C25" s="31"/>
      <c r="D25" s="32">
        <f t="shared" ref="D25:M25" si="5">SUM(D26:D34)</f>
        <v>2400895</v>
      </c>
      <c r="E25" s="32">
        <f t="shared" si="5"/>
        <v>0</v>
      </c>
      <c r="F25" s="32">
        <f t="shared" si="5"/>
        <v>0</v>
      </c>
      <c r="G25" s="32">
        <f t="shared" si="5"/>
        <v>0</v>
      </c>
      <c r="H25" s="32">
        <f t="shared" si="5"/>
        <v>0</v>
      </c>
      <c r="I25" s="32">
        <f t="shared" si="5"/>
        <v>11128</v>
      </c>
      <c r="J25" s="32">
        <f t="shared" si="5"/>
        <v>0</v>
      </c>
      <c r="K25" s="32">
        <f t="shared" si="5"/>
        <v>0</v>
      </c>
      <c r="L25" s="32">
        <f t="shared" si="5"/>
        <v>0</v>
      </c>
      <c r="M25" s="32">
        <f t="shared" si="5"/>
        <v>0</v>
      </c>
      <c r="N25" s="44">
        <f>SUM(D25:M25)</f>
        <v>2412023</v>
      </c>
      <c r="O25" s="45">
        <f t="shared" si="1"/>
        <v>83.91980377148424</v>
      </c>
      <c r="P25" s="10"/>
    </row>
    <row r="26" spans="1:16">
      <c r="A26" s="12"/>
      <c r="B26" s="25">
        <v>331.2</v>
      </c>
      <c r="C26" s="20" t="s">
        <v>28</v>
      </c>
      <c r="D26" s="46">
        <v>256269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>SUM(D26:M26)</f>
        <v>256269</v>
      </c>
      <c r="O26" s="47">
        <f t="shared" si="1"/>
        <v>8.9161853733212713</v>
      </c>
      <c r="P26" s="9"/>
    </row>
    <row r="27" spans="1:16">
      <c r="A27" s="12"/>
      <c r="B27" s="25">
        <v>334.2</v>
      </c>
      <c r="C27" s="20" t="s">
        <v>30</v>
      </c>
      <c r="D27" s="46">
        <v>397494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>SUM(D27:M27)</f>
        <v>397494</v>
      </c>
      <c r="O27" s="47">
        <f t="shared" si="1"/>
        <v>13.829726532600375</v>
      </c>
      <c r="P27" s="9"/>
    </row>
    <row r="28" spans="1:16">
      <c r="A28" s="12"/>
      <c r="B28" s="25">
        <v>335.12</v>
      </c>
      <c r="C28" s="20" t="s">
        <v>32</v>
      </c>
      <c r="D28" s="46">
        <v>299050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ref="N28:N33" si="6">SUM(D28:M28)</f>
        <v>299050</v>
      </c>
      <c r="O28" s="47">
        <f t="shared" si="1"/>
        <v>10.404634333031801</v>
      </c>
      <c r="P28" s="9"/>
    </row>
    <row r="29" spans="1:16">
      <c r="A29" s="12"/>
      <c r="B29" s="25">
        <v>335.14</v>
      </c>
      <c r="C29" s="20" t="s">
        <v>33</v>
      </c>
      <c r="D29" s="46">
        <v>12906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12906</v>
      </c>
      <c r="O29" s="47">
        <f t="shared" si="1"/>
        <v>0.449029295108204</v>
      </c>
      <c r="P29" s="9"/>
    </row>
    <row r="30" spans="1:16">
      <c r="A30" s="12"/>
      <c r="B30" s="25">
        <v>335.15</v>
      </c>
      <c r="C30" s="20" t="s">
        <v>34</v>
      </c>
      <c r="D30" s="46">
        <v>23468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23468</v>
      </c>
      <c r="O30" s="47">
        <f t="shared" si="1"/>
        <v>0.81650546238953448</v>
      </c>
      <c r="P30" s="9"/>
    </row>
    <row r="31" spans="1:16">
      <c r="A31" s="12"/>
      <c r="B31" s="25">
        <v>335.18</v>
      </c>
      <c r="C31" s="20" t="s">
        <v>35</v>
      </c>
      <c r="D31" s="46">
        <v>1053073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1053073</v>
      </c>
      <c r="O31" s="47">
        <f t="shared" si="1"/>
        <v>36.638821237213833</v>
      </c>
      <c r="P31" s="9"/>
    </row>
    <row r="32" spans="1:16">
      <c r="A32" s="12"/>
      <c r="B32" s="25">
        <v>335.19</v>
      </c>
      <c r="C32" s="20" t="s">
        <v>46</v>
      </c>
      <c r="D32" s="46">
        <v>21526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21526</v>
      </c>
      <c r="O32" s="47">
        <f t="shared" si="1"/>
        <v>0.74893883515412984</v>
      </c>
      <c r="P32" s="9"/>
    </row>
    <row r="33" spans="1:16">
      <c r="A33" s="12"/>
      <c r="B33" s="25">
        <v>335.21</v>
      </c>
      <c r="C33" s="20" t="s">
        <v>36</v>
      </c>
      <c r="D33" s="46">
        <v>7980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7980</v>
      </c>
      <c r="O33" s="47">
        <f t="shared" si="1"/>
        <v>0.27764247442766682</v>
      </c>
      <c r="P33" s="9"/>
    </row>
    <row r="34" spans="1:16">
      <c r="A34" s="12"/>
      <c r="B34" s="25">
        <v>338</v>
      </c>
      <c r="C34" s="20" t="s">
        <v>38</v>
      </c>
      <c r="D34" s="46">
        <v>329129</v>
      </c>
      <c r="E34" s="46">
        <v>0</v>
      </c>
      <c r="F34" s="46">
        <v>0</v>
      </c>
      <c r="G34" s="46">
        <v>0</v>
      </c>
      <c r="H34" s="46">
        <v>0</v>
      </c>
      <c r="I34" s="46">
        <v>11128</v>
      </c>
      <c r="J34" s="46">
        <v>0</v>
      </c>
      <c r="K34" s="46">
        <v>0</v>
      </c>
      <c r="L34" s="46">
        <v>0</v>
      </c>
      <c r="M34" s="46">
        <v>0</v>
      </c>
      <c r="N34" s="46">
        <f>SUM(D34:M34)</f>
        <v>340257</v>
      </c>
      <c r="O34" s="47">
        <f t="shared" si="1"/>
        <v>11.838320228237423</v>
      </c>
      <c r="P34" s="9"/>
    </row>
    <row r="35" spans="1:16" ht="15.75">
      <c r="A35" s="29" t="s">
        <v>43</v>
      </c>
      <c r="B35" s="30"/>
      <c r="C35" s="31"/>
      <c r="D35" s="32">
        <f t="shared" ref="D35:M35" si="7">SUM(D36:D44)</f>
        <v>977168</v>
      </c>
      <c r="E35" s="32">
        <f t="shared" si="7"/>
        <v>22507</v>
      </c>
      <c r="F35" s="32">
        <f t="shared" si="7"/>
        <v>0</v>
      </c>
      <c r="G35" s="32">
        <f t="shared" si="7"/>
        <v>0</v>
      </c>
      <c r="H35" s="32">
        <f t="shared" si="7"/>
        <v>0</v>
      </c>
      <c r="I35" s="32">
        <f t="shared" si="7"/>
        <v>12787105</v>
      </c>
      <c r="J35" s="32">
        <f t="shared" si="7"/>
        <v>2706089</v>
      </c>
      <c r="K35" s="32">
        <f t="shared" si="7"/>
        <v>0</v>
      </c>
      <c r="L35" s="32">
        <f t="shared" si="7"/>
        <v>0</v>
      </c>
      <c r="M35" s="32">
        <f t="shared" si="7"/>
        <v>0</v>
      </c>
      <c r="N35" s="32">
        <f>SUM(D35:M35)</f>
        <v>16492869</v>
      </c>
      <c r="O35" s="45">
        <f t="shared" si="1"/>
        <v>573.82468165054627</v>
      </c>
      <c r="P35" s="10"/>
    </row>
    <row r="36" spans="1:16">
      <c r="A36" s="12"/>
      <c r="B36" s="25">
        <v>341.2</v>
      </c>
      <c r="C36" s="20" t="s">
        <v>47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2706089</v>
      </c>
      <c r="K36" s="46">
        <v>0</v>
      </c>
      <c r="L36" s="46">
        <v>0</v>
      </c>
      <c r="M36" s="46">
        <v>0</v>
      </c>
      <c r="N36" s="46">
        <f t="shared" ref="N36:N44" si="8">SUM(D36:M36)</f>
        <v>2706089</v>
      </c>
      <c r="O36" s="47">
        <f t="shared" si="1"/>
        <v>94.151033331013849</v>
      </c>
      <c r="P36" s="9"/>
    </row>
    <row r="37" spans="1:16">
      <c r="A37" s="12"/>
      <c r="B37" s="25">
        <v>342.5</v>
      </c>
      <c r="C37" s="20" t="s">
        <v>48</v>
      </c>
      <c r="D37" s="46">
        <v>1705</v>
      </c>
      <c r="E37" s="46">
        <v>22507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24212</v>
      </c>
      <c r="O37" s="47">
        <f t="shared" ref="O37:O62" si="9">(N37/O$64)</f>
        <v>0.84239092617076061</v>
      </c>
      <c r="P37" s="9"/>
    </row>
    <row r="38" spans="1:16">
      <c r="A38" s="12"/>
      <c r="B38" s="25">
        <v>343.3</v>
      </c>
      <c r="C38" s="20" t="s">
        <v>49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4502264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4502264</v>
      </c>
      <c r="O38" s="47">
        <f t="shared" si="9"/>
        <v>156.64407487300815</v>
      </c>
      <c r="P38" s="9"/>
    </row>
    <row r="39" spans="1:16">
      <c r="A39" s="12"/>
      <c r="B39" s="25">
        <v>343.5</v>
      </c>
      <c r="C39" s="20" t="s">
        <v>51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7367555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7367555</v>
      </c>
      <c r="O39" s="47">
        <f t="shared" si="9"/>
        <v>256.33411036114398</v>
      </c>
      <c r="P39" s="9"/>
    </row>
    <row r="40" spans="1:16">
      <c r="A40" s="12"/>
      <c r="B40" s="25">
        <v>343.7</v>
      </c>
      <c r="C40" s="20" t="s">
        <v>52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828761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828761</v>
      </c>
      <c r="O40" s="47">
        <f t="shared" si="9"/>
        <v>28.834493076334283</v>
      </c>
      <c r="P40" s="9"/>
    </row>
    <row r="41" spans="1:16">
      <c r="A41" s="12"/>
      <c r="B41" s="25">
        <v>343.9</v>
      </c>
      <c r="C41" s="20" t="s">
        <v>53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88525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88525</v>
      </c>
      <c r="O41" s="47">
        <f t="shared" si="9"/>
        <v>3.0799874747755895</v>
      </c>
      <c r="P41" s="9"/>
    </row>
    <row r="42" spans="1:16">
      <c r="A42" s="12"/>
      <c r="B42" s="25">
        <v>347.2</v>
      </c>
      <c r="C42" s="20" t="s">
        <v>54</v>
      </c>
      <c r="D42" s="46">
        <v>91825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8"/>
        <v>91825</v>
      </c>
      <c r="O42" s="47">
        <f t="shared" si="9"/>
        <v>3.1948020318697377</v>
      </c>
      <c r="P42" s="9"/>
    </row>
    <row r="43" spans="1:16">
      <c r="A43" s="12"/>
      <c r="B43" s="25">
        <v>347.4</v>
      </c>
      <c r="C43" s="20" t="s">
        <v>55</v>
      </c>
      <c r="D43" s="46">
        <v>3945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8"/>
        <v>3945</v>
      </c>
      <c r="O43" s="47">
        <f t="shared" si="9"/>
        <v>0.13725558416254957</v>
      </c>
      <c r="P43" s="9"/>
    </row>
    <row r="44" spans="1:16">
      <c r="A44" s="12"/>
      <c r="B44" s="25">
        <v>349</v>
      </c>
      <c r="C44" s="20" t="s">
        <v>1</v>
      </c>
      <c r="D44" s="46">
        <v>879693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8"/>
        <v>879693</v>
      </c>
      <c r="O44" s="47">
        <f t="shared" si="9"/>
        <v>30.606533992067359</v>
      </c>
      <c r="P44" s="9"/>
    </row>
    <row r="45" spans="1:16" ht="15.75">
      <c r="A45" s="29" t="s">
        <v>44</v>
      </c>
      <c r="B45" s="30"/>
      <c r="C45" s="31"/>
      <c r="D45" s="32">
        <f t="shared" ref="D45:M45" si="10">SUM(D46:D50)</f>
        <v>188427</v>
      </c>
      <c r="E45" s="32">
        <f t="shared" si="10"/>
        <v>0</v>
      </c>
      <c r="F45" s="32">
        <f t="shared" si="10"/>
        <v>0</v>
      </c>
      <c r="G45" s="32">
        <f t="shared" si="10"/>
        <v>0</v>
      </c>
      <c r="H45" s="32">
        <f t="shared" si="10"/>
        <v>0</v>
      </c>
      <c r="I45" s="32">
        <f t="shared" si="10"/>
        <v>0</v>
      </c>
      <c r="J45" s="32">
        <f t="shared" si="10"/>
        <v>0</v>
      </c>
      <c r="K45" s="32">
        <f t="shared" si="10"/>
        <v>0</v>
      </c>
      <c r="L45" s="32">
        <f t="shared" si="10"/>
        <v>0</v>
      </c>
      <c r="M45" s="32">
        <f t="shared" si="10"/>
        <v>0</v>
      </c>
      <c r="N45" s="32">
        <f t="shared" ref="N45:N52" si="11">SUM(D45:M45)</f>
        <v>188427</v>
      </c>
      <c r="O45" s="45">
        <f t="shared" si="9"/>
        <v>6.5558068332057617</v>
      </c>
      <c r="P45" s="10"/>
    </row>
    <row r="46" spans="1:16">
      <c r="A46" s="13"/>
      <c r="B46" s="39">
        <v>351.9</v>
      </c>
      <c r="C46" s="21" t="s">
        <v>62</v>
      </c>
      <c r="D46" s="46">
        <v>80202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1"/>
        <v>80202</v>
      </c>
      <c r="O46" s="47">
        <f t="shared" si="9"/>
        <v>2.7904112448681371</v>
      </c>
      <c r="P46" s="9"/>
    </row>
    <row r="47" spans="1:16">
      <c r="A47" s="13"/>
      <c r="B47" s="39">
        <v>354</v>
      </c>
      <c r="C47" s="21" t="s">
        <v>58</v>
      </c>
      <c r="D47" s="46">
        <v>5800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1"/>
        <v>5800</v>
      </c>
      <c r="O47" s="47">
        <f t="shared" si="9"/>
        <v>0.20179528216547213</v>
      </c>
      <c r="P47" s="9"/>
    </row>
    <row r="48" spans="1:16">
      <c r="A48" s="13"/>
      <c r="B48" s="39">
        <v>355</v>
      </c>
      <c r="C48" s="21" t="s">
        <v>59</v>
      </c>
      <c r="D48" s="46">
        <v>57450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1"/>
        <v>57450</v>
      </c>
      <c r="O48" s="47">
        <f t="shared" si="9"/>
        <v>1.99881706213903</v>
      </c>
      <c r="P48" s="9"/>
    </row>
    <row r="49" spans="1:119">
      <c r="A49" s="13"/>
      <c r="B49" s="39">
        <v>356</v>
      </c>
      <c r="C49" s="21" t="s">
        <v>60</v>
      </c>
      <c r="D49" s="46">
        <v>44825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1"/>
        <v>44825</v>
      </c>
      <c r="O49" s="47">
        <f t="shared" si="9"/>
        <v>1.5595644005288427</v>
      </c>
      <c r="P49" s="9"/>
    </row>
    <row r="50" spans="1:119">
      <c r="A50" s="13"/>
      <c r="B50" s="39">
        <v>358.2</v>
      </c>
      <c r="C50" s="21" t="s">
        <v>61</v>
      </c>
      <c r="D50" s="46">
        <v>150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1"/>
        <v>150</v>
      </c>
      <c r="O50" s="47">
        <f t="shared" si="9"/>
        <v>5.2188435042794514E-3</v>
      </c>
      <c r="P50" s="9"/>
    </row>
    <row r="51" spans="1:119" ht="15.75">
      <c r="A51" s="29" t="s">
        <v>4</v>
      </c>
      <c r="B51" s="30"/>
      <c r="C51" s="31"/>
      <c r="D51" s="32">
        <f t="shared" ref="D51:M51" si="12">SUM(D52:D59)</f>
        <v>757417</v>
      </c>
      <c r="E51" s="32">
        <f t="shared" si="12"/>
        <v>40522</v>
      </c>
      <c r="F51" s="32">
        <f t="shared" si="12"/>
        <v>1997</v>
      </c>
      <c r="G51" s="32">
        <f t="shared" si="12"/>
        <v>19655</v>
      </c>
      <c r="H51" s="32">
        <f t="shared" si="12"/>
        <v>81116</v>
      </c>
      <c r="I51" s="32">
        <f t="shared" si="12"/>
        <v>673327</v>
      </c>
      <c r="J51" s="32">
        <f t="shared" si="12"/>
        <v>159212</v>
      </c>
      <c r="K51" s="32">
        <f t="shared" si="12"/>
        <v>3448474</v>
      </c>
      <c r="L51" s="32">
        <f t="shared" si="12"/>
        <v>0</v>
      </c>
      <c r="M51" s="32">
        <f t="shared" si="12"/>
        <v>0</v>
      </c>
      <c r="N51" s="32">
        <f t="shared" si="11"/>
        <v>5181720</v>
      </c>
      <c r="O51" s="45">
        <f t="shared" si="9"/>
        <v>180.28390508663281</v>
      </c>
      <c r="P51" s="10"/>
    </row>
    <row r="52" spans="1:119">
      <c r="A52" s="12"/>
      <c r="B52" s="25">
        <v>361.1</v>
      </c>
      <c r="C52" s="20" t="s">
        <v>63</v>
      </c>
      <c r="D52" s="46">
        <v>311752</v>
      </c>
      <c r="E52" s="46">
        <v>40522</v>
      </c>
      <c r="F52" s="46">
        <v>1997</v>
      </c>
      <c r="G52" s="46">
        <v>19655</v>
      </c>
      <c r="H52" s="46">
        <v>4866</v>
      </c>
      <c r="I52" s="46">
        <v>359711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1"/>
        <v>738503</v>
      </c>
      <c r="O52" s="47">
        <f t="shared" si="9"/>
        <v>25.694210562939254</v>
      </c>
      <c r="P52" s="9"/>
    </row>
    <row r="53" spans="1:119">
      <c r="A53" s="12"/>
      <c r="B53" s="25">
        <v>361.3</v>
      </c>
      <c r="C53" s="20" t="s">
        <v>64</v>
      </c>
      <c r="D53" s="46">
        <v>0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1171152</v>
      </c>
      <c r="L53" s="46">
        <v>0</v>
      </c>
      <c r="M53" s="46">
        <v>0</v>
      </c>
      <c r="N53" s="46">
        <f t="shared" ref="N53:N59" si="13">SUM(D53:M53)</f>
        <v>1171152</v>
      </c>
      <c r="O53" s="47">
        <f t="shared" si="9"/>
        <v>40.747060051492589</v>
      </c>
      <c r="P53" s="9"/>
    </row>
    <row r="54" spans="1:119">
      <c r="A54" s="12"/>
      <c r="B54" s="25">
        <v>362</v>
      </c>
      <c r="C54" s="20" t="s">
        <v>65</v>
      </c>
      <c r="D54" s="46">
        <v>273139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3"/>
        <v>273139</v>
      </c>
      <c r="O54" s="47">
        <f t="shared" si="9"/>
        <v>9.5031313061025671</v>
      </c>
      <c r="P54" s="9"/>
    </row>
    <row r="55" spans="1:119">
      <c r="A55" s="12"/>
      <c r="B55" s="25">
        <v>364</v>
      </c>
      <c r="C55" s="20" t="s">
        <v>66</v>
      </c>
      <c r="D55" s="46">
        <v>0</v>
      </c>
      <c r="E55" s="46">
        <v>0</v>
      </c>
      <c r="F55" s="46">
        <v>0</v>
      </c>
      <c r="G55" s="46">
        <v>0</v>
      </c>
      <c r="H55" s="46">
        <v>76250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3"/>
        <v>76250</v>
      </c>
      <c r="O55" s="47">
        <f t="shared" si="9"/>
        <v>2.652912114675388</v>
      </c>
      <c r="P55" s="9"/>
    </row>
    <row r="56" spans="1:119">
      <c r="A56" s="12"/>
      <c r="B56" s="25">
        <v>365</v>
      </c>
      <c r="C56" s="20" t="s">
        <v>67</v>
      </c>
      <c r="D56" s="46">
        <v>13013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3"/>
        <v>13013</v>
      </c>
      <c r="O56" s="47">
        <f t="shared" si="9"/>
        <v>0.45275207014125668</v>
      </c>
      <c r="P56" s="9"/>
    </row>
    <row r="57" spans="1:119">
      <c r="A57" s="12"/>
      <c r="B57" s="25">
        <v>366</v>
      </c>
      <c r="C57" s="20" t="s">
        <v>68</v>
      </c>
      <c r="D57" s="46">
        <v>60081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3"/>
        <v>60081</v>
      </c>
      <c r="O57" s="47">
        <f t="shared" si="9"/>
        <v>2.0903555772040914</v>
      </c>
      <c r="P57" s="9"/>
    </row>
    <row r="58" spans="1:119">
      <c r="A58" s="12"/>
      <c r="B58" s="25">
        <v>368</v>
      </c>
      <c r="C58" s="20" t="s">
        <v>69</v>
      </c>
      <c r="D58" s="46">
        <v>0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2277322</v>
      </c>
      <c r="L58" s="46">
        <v>0</v>
      </c>
      <c r="M58" s="46">
        <v>0</v>
      </c>
      <c r="N58" s="46">
        <f t="shared" si="13"/>
        <v>2277322</v>
      </c>
      <c r="O58" s="47">
        <f t="shared" si="9"/>
        <v>79.233247512351269</v>
      </c>
      <c r="P58" s="9"/>
    </row>
    <row r="59" spans="1:119">
      <c r="A59" s="12"/>
      <c r="B59" s="25">
        <v>369.9</v>
      </c>
      <c r="C59" s="20" t="s">
        <v>70</v>
      </c>
      <c r="D59" s="46">
        <v>99432</v>
      </c>
      <c r="E59" s="46">
        <v>0</v>
      </c>
      <c r="F59" s="46">
        <v>0</v>
      </c>
      <c r="G59" s="46">
        <v>0</v>
      </c>
      <c r="H59" s="46">
        <v>0</v>
      </c>
      <c r="I59" s="46">
        <v>313616</v>
      </c>
      <c r="J59" s="46">
        <v>159212</v>
      </c>
      <c r="K59" s="46">
        <v>0</v>
      </c>
      <c r="L59" s="46">
        <v>0</v>
      </c>
      <c r="M59" s="46">
        <v>0</v>
      </c>
      <c r="N59" s="46">
        <f t="shared" si="13"/>
        <v>572260</v>
      </c>
      <c r="O59" s="47">
        <f t="shared" si="9"/>
        <v>19.910235891726394</v>
      </c>
      <c r="P59" s="9"/>
    </row>
    <row r="60" spans="1:119" ht="15.75">
      <c r="A60" s="29" t="s">
        <v>45</v>
      </c>
      <c r="B60" s="30"/>
      <c r="C60" s="31"/>
      <c r="D60" s="32">
        <f t="shared" ref="D60:M60" si="14">SUM(D61:D61)</f>
        <v>447647</v>
      </c>
      <c r="E60" s="32">
        <f t="shared" si="14"/>
        <v>0</v>
      </c>
      <c r="F60" s="32">
        <f t="shared" si="14"/>
        <v>755352</v>
      </c>
      <c r="G60" s="32">
        <f t="shared" si="14"/>
        <v>884610</v>
      </c>
      <c r="H60" s="32">
        <f t="shared" si="14"/>
        <v>0</v>
      </c>
      <c r="I60" s="32">
        <f t="shared" si="14"/>
        <v>282</v>
      </c>
      <c r="J60" s="32">
        <f t="shared" si="14"/>
        <v>0</v>
      </c>
      <c r="K60" s="32">
        <f t="shared" si="14"/>
        <v>0</v>
      </c>
      <c r="L60" s="32">
        <f t="shared" si="14"/>
        <v>0</v>
      </c>
      <c r="M60" s="32">
        <f t="shared" si="14"/>
        <v>0</v>
      </c>
      <c r="N60" s="32">
        <f>SUM(D60:M60)</f>
        <v>2087891</v>
      </c>
      <c r="O60" s="45">
        <f t="shared" si="9"/>
        <v>72.642509219956864</v>
      </c>
      <c r="P60" s="9"/>
    </row>
    <row r="61" spans="1:119" ht="15.75" thickBot="1">
      <c r="A61" s="12"/>
      <c r="B61" s="25">
        <v>381</v>
      </c>
      <c r="C61" s="20" t="s">
        <v>71</v>
      </c>
      <c r="D61" s="46">
        <v>447647</v>
      </c>
      <c r="E61" s="46">
        <v>0</v>
      </c>
      <c r="F61" s="46">
        <v>755352</v>
      </c>
      <c r="G61" s="46">
        <v>884610</v>
      </c>
      <c r="H61" s="46">
        <v>0</v>
      </c>
      <c r="I61" s="46">
        <v>282</v>
      </c>
      <c r="J61" s="46">
        <v>0</v>
      </c>
      <c r="K61" s="46">
        <v>0</v>
      </c>
      <c r="L61" s="46">
        <v>0</v>
      </c>
      <c r="M61" s="46">
        <v>0</v>
      </c>
      <c r="N61" s="46">
        <f>SUM(D61:M61)</f>
        <v>2087891</v>
      </c>
      <c r="O61" s="47">
        <f t="shared" si="9"/>
        <v>72.642509219956864</v>
      </c>
      <c r="P61" s="9"/>
    </row>
    <row r="62" spans="1:119" ht="16.5" thickBot="1">
      <c r="A62" s="14" t="s">
        <v>56</v>
      </c>
      <c r="B62" s="23"/>
      <c r="C62" s="22"/>
      <c r="D62" s="15">
        <f t="shared" ref="D62:M62" si="15">SUM(D5,D14,D25,D35,D45,D51,D60)</f>
        <v>18027467</v>
      </c>
      <c r="E62" s="15">
        <f t="shared" si="15"/>
        <v>3760521</v>
      </c>
      <c r="F62" s="15">
        <f t="shared" si="15"/>
        <v>757349</v>
      </c>
      <c r="G62" s="15">
        <f t="shared" si="15"/>
        <v>904265</v>
      </c>
      <c r="H62" s="15">
        <f t="shared" si="15"/>
        <v>81116</v>
      </c>
      <c r="I62" s="15">
        <f t="shared" si="15"/>
        <v>15000867</v>
      </c>
      <c r="J62" s="15">
        <f t="shared" si="15"/>
        <v>2865301</v>
      </c>
      <c r="K62" s="15">
        <f t="shared" si="15"/>
        <v>3448474</v>
      </c>
      <c r="L62" s="15">
        <f t="shared" si="15"/>
        <v>0</v>
      </c>
      <c r="M62" s="15">
        <f t="shared" si="15"/>
        <v>0</v>
      </c>
      <c r="N62" s="15">
        <f>SUM(D62:M62)</f>
        <v>44845360</v>
      </c>
      <c r="O62" s="38">
        <f t="shared" si="9"/>
        <v>1560.2727715538238</v>
      </c>
      <c r="P62" s="6"/>
      <c r="Q62" s="2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5"/>
      <c r="BT62" s="5"/>
      <c r="BU62" s="5"/>
      <c r="BV62" s="5"/>
      <c r="BW62" s="5"/>
      <c r="BX62" s="5"/>
      <c r="BY62" s="5"/>
      <c r="BZ62" s="5"/>
      <c r="CA62" s="5"/>
      <c r="CB62" s="5"/>
      <c r="CC62" s="5"/>
      <c r="CD62" s="5"/>
      <c r="CE62" s="5"/>
      <c r="CF62" s="5"/>
      <c r="CG62" s="5"/>
      <c r="CH62" s="5"/>
      <c r="CI62" s="5"/>
      <c r="CJ62" s="5"/>
      <c r="CK62" s="5"/>
      <c r="CL62" s="5"/>
      <c r="CM62" s="5"/>
      <c r="CN62" s="5"/>
      <c r="CO62" s="5"/>
      <c r="CP62" s="5"/>
      <c r="CQ62" s="5"/>
      <c r="CR62" s="5"/>
      <c r="CS62" s="5"/>
      <c r="CT62" s="5"/>
      <c r="CU62" s="5"/>
      <c r="CV62" s="5"/>
      <c r="CW62" s="5"/>
      <c r="CX62" s="5"/>
      <c r="CY62" s="5"/>
      <c r="CZ62" s="5"/>
      <c r="DA62" s="5"/>
      <c r="DB62" s="5"/>
      <c r="DC62" s="5"/>
      <c r="DD62" s="5"/>
      <c r="DE62" s="5"/>
      <c r="DF62" s="5"/>
      <c r="DG62" s="5"/>
      <c r="DH62" s="5"/>
      <c r="DI62" s="5"/>
      <c r="DJ62" s="5"/>
      <c r="DK62" s="5"/>
      <c r="DL62" s="5"/>
      <c r="DM62" s="5"/>
      <c r="DN62" s="5"/>
      <c r="DO62" s="5"/>
    </row>
    <row r="63" spans="1:119">
      <c r="A63" s="16"/>
      <c r="B63" s="18"/>
      <c r="C63" s="18"/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9"/>
    </row>
    <row r="64" spans="1:119">
      <c r="A64" s="40"/>
      <c r="B64" s="41"/>
      <c r="C64" s="41"/>
      <c r="D64" s="42"/>
      <c r="E64" s="42"/>
      <c r="F64" s="42"/>
      <c r="G64" s="42"/>
      <c r="H64" s="42"/>
      <c r="I64" s="42"/>
      <c r="J64" s="42"/>
      <c r="K64" s="42"/>
      <c r="L64" s="118" t="s">
        <v>84</v>
      </c>
      <c r="M64" s="118"/>
      <c r="N64" s="118"/>
      <c r="O64" s="43">
        <v>28742</v>
      </c>
    </row>
    <row r="65" spans="1:15">
      <c r="A65" s="119"/>
      <c r="B65" s="96"/>
      <c r="C65" s="96"/>
      <c r="D65" s="96"/>
      <c r="E65" s="96"/>
      <c r="F65" s="96"/>
      <c r="G65" s="96"/>
      <c r="H65" s="96"/>
      <c r="I65" s="96"/>
      <c r="J65" s="96"/>
      <c r="K65" s="96"/>
      <c r="L65" s="96"/>
      <c r="M65" s="96"/>
      <c r="N65" s="96"/>
      <c r="O65" s="97"/>
    </row>
    <row r="66" spans="1:15" ht="15.75" customHeight="1" thickBot="1">
      <c r="A66" s="120" t="s">
        <v>82</v>
      </c>
      <c r="B66" s="99"/>
      <c r="C66" s="99"/>
      <c r="D66" s="99"/>
      <c r="E66" s="99"/>
      <c r="F66" s="99"/>
      <c r="G66" s="99"/>
      <c r="H66" s="99"/>
      <c r="I66" s="99"/>
      <c r="J66" s="99"/>
      <c r="K66" s="99"/>
      <c r="L66" s="99"/>
      <c r="M66" s="99"/>
      <c r="N66" s="99"/>
      <c r="O66" s="100"/>
    </row>
  </sheetData>
  <mergeCells count="10">
    <mergeCell ref="L64:N64"/>
    <mergeCell ref="A65:O65"/>
    <mergeCell ref="A66:O6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69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79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57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72</v>
      </c>
      <c r="B3" s="108"/>
      <c r="C3" s="109"/>
      <c r="D3" s="128" t="s">
        <v>39</v>
      </c>
      <c r="E3" s="129"/>
      <c r="F3" s="129"/>
      <c r="G3" s="129"/>
      <c r="H3" s="130"/>
      <c r="I3" s="128" t="s">
        <v>40</v>
      </c>
      <c r="J3" s="130"/>
      <c r="K3" s="128" t="s">
        <v>42</v>
      </c>
      <c r="L3" s="130"/>
      <c r="M3" s="36"/>
      <c r="N3" s="37"/>
      <c r="O3" s="131" t="s">
        <v>77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73</v>
      </c>
      <c r="F4" s="34" t="s">
        <v>74</v>
      </c>
      <c r="G4" s="34" t="s">
        <v>75</v>
      </c>
      <c r="H4" s="34" t="s">
        <v>6</v>
      </c>
      <c r="I4" s="34" t="s">
        <v>7</v>
      </c>
      <c r="J4" s="35" t="s">
        <v>76</v>
      </c>
      <c r="K4" s="35" t="s">
        <v>8</v>
      </c>
      <c r="L4" s="35" t="s">
        <v>9</v>
      </c>
      <c r="M4" s="35" t="s">
        <v>10</v>
      </c>
      <c r="N4" s="35" t="s">
        <v>41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11094473</v>
      </c>
      <c r="E5" s="27">
        <f t="shared" si="0"/>
        <v>2073710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13168183</v>
      </c>
      <c r="O5" s="33">
        <f t="shared" ref="O5:O36" si="1">(N5/O$67)</f>
        <v>544.16227943303443</v>
      </c>
      <c r="P5" s="6"/>
    </row>
    <row r="6" spans="1:133">
      <c r="A6" s="12"/>
      <c r="B6" s="25">
        <v>311</v>
      </c>
      <c r="C6" s="20" t="s">
        <v>3</v>
      </c>
      <c r="D6" s="46">
        <v>7292206</v>
      </c>
      <c r="E6" s="46">
        <v>308761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7600967</v>
      </c>
      <c r="O6" s="47">
        <f t="shared" si="1"/>
        <v>314.10252489772307</v>
      </c>
      <c r="P6" s="9"/>
    </row>
    <row r="7" spans="1:133">
      <c r="A7" s="12"/>
      <c r="B7" s="25">
        <v>312.10000000000002</v>
      </c>
      <c r="C7" s="20" t="s">
        <v>11</v>
      </c>
      <c r="D7" s="46">
        <v>288851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288851</v>
      </c>
      <c r="O7" s="47">
        <f t="shared" si="1"/>
        <v>11.936484978718129</v>
      </c>
      <c r="P7" s="9"/>
    </row>
    <row r="8" spans="1:133">
      <c r="A8" s="12"/>
      <c r="B8" s="25">
        <v>312.60000000000002</v>
      </c>
      <c r="C8" s="20" t="s">
        <v>12</v>
      </c>
      <c r="D8" s="46">
        <v>0</v>
      </c>
      <c r="E8" s="46">
        <v>1764949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1764949</v>
      </c>
      <c r="O8" s="47">
        <f t="shared" si="1"/>
        <v>72.934790693830323</v>
      </c>
      <c r="P8" s="9"/>
    </row>
    <row r="9" spans="1:133">
      <c r="A9" s="12"/>
      <c r="B9" s="25">
        <v>314.10000000000002</v>
      </c>
      <c r="C9" s="20" t="s">
        <v>13</v>
      </c>
      <c r="D9" s="46">
        <v>1846153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1846153</v>
      </c>
      <c r="O9" s="47">
        <f t="shared" si="1"/>
        <v>76.290466548204478</v>
      </c>
      <c r="P9" s="9"/>
    </row>
    <row r="10" spans="1:133">
      <c r="A10" s="12"/>
      <c r="B10" s="25">
        <v>314.3</v>
      </c>
      <c r="C10" s="20" t="s">
        <v>14</v>
      </c>
      <c r="D10" s="46">
        <v>189767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189767</v>
      </c>
      <c r="O10" s="47">
        <f t="shared" si="1"/>
        <v>7.8419356171742631</v>
      </c>
      <c r="P10" s="9"/>
    </row>
    <row r="11" spans="1:133">
      <c r="A11" s="12"/>
      <c r="B11" s="25">
        <v>314.39999999999998</v>
      </c>
      <c r="C11" s="20" t="s">
        <v>15</v>
      </c>
      <c r="D11" s="46">
        <v>115398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115398</v>
      </c>
      <c r="O11" s="47">
        <f t="shared" si="1"/>
        <v>4.768709450803752</v>
      </c>
      <c r="P11" s="9"/>
    </row>
    <row r="12" spans="1:133">
      <c r="A12" s="12"/>
      <c r="B12" s="25">
        <v>315</v>
      </c>
      <c r="C12" s="20" t="s">
        <v>16</v>
      </c>
      <c r="D12" s="46">
        <v>1257344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1257344</v>
      </c>
      <c r="O12" s="47">
        <f t="shared" si="1"/>
        <v>51.9585106822596</v>
      </c>
      <c r="P12" s="9"/>
    </row>
    <row r="13" spans="1:133">
      <c r="A13" s="12"/>
      <c r="B13" s="25">
        <v>316</v>
      </c>
      <c r="C13" s="20" t="s">
        <v>17</v>
      </c>
      <c r="D13" s="46">
        <v>104754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104754</v>
      </c>
      <c r="O13" s="47">
        <f t="shared" si="1"/>
        <v>4.3288565643208399</v>
      </c>
      <c r="P13" s="9"/>
    </row>
    <row r="14" spans="1:133" ht="15.75">
      <c r="A14" s="29" t="s">
        <v>18</v>
      </c>
      <c r="B14" s="30"/>
      <c r="C14" s="31"/>
      <c r="D14" s="32">
        <f t="shared" ref="D14:M14" si="3">SUM(D15:D24)</f>
        <v>2242512</v>
      </c>
      <c r="E14" s="32">
        <f t="shared" si="3"/>
        <v>1432462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1730056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>SUM(D14:M14)</f>
        <v>5405030</v>
      </c>
      <c r="O14" s="45">
        <f t="shared" si="1"/>
        <v>223.35757675937023</v>
      </c>
      <c r="P14" s="10"/>
    </row>
    <row r="15" spans="1:133">
      <c r="A15" s="12"/>
      <c r="B15" s="25">
        <v>322</v>
      </c>
      <c r="C15" s="20" t="s">
        <v>0</v>
      </c>
      <c r="D15" s="46">
        <v>0</v>
      </c>
      <c r="E15" s="46">
        <v>447420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447420</v>
      </c>
      <c r="O15" s="47">
        <f t="shared" si="1"/>
        <v>18.489193768337536</v>
      </c>
      <c r="P15" s="9"/>
    </row>
    <row r="16" spans="1:133">
      <c r="A16" s="12"/>
      <c r="B16" s="25">
        <v>323.10000000000002</v>
      </c>
      <c r="C16" s="20" t="s">
        <v>19</v>
      </c>
      <c r="D16" s="46">
        <v>1933677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ref="N16:N24" si="4">SUM(D16:M16)</f>
        <v>1933677</v>
      </c>
      <c r="O16" s="47">
        <f t="shared" si="1"/>
        <v>79.907310219430556</v>
      </c>
      <c r="P16" s="9"/>
    </row>
    <row r="17" spans="1:16">
      <c r="A17" s="12"/>
      <c r="B17" s="25">
        <v>323.39999999999998</v>
      </c>
      <c r="C17" s="20" t="s">
        <v>20</v>
      </c>
      <c r="D17" s="46">
        <v>120934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120934</v>
      </c>
      <c r="O17" s="47">
        <f t="shared" si="1"/>
        <v>4.997479234679119</v>
      </c>
      <c r="P17" s="9"/>
    </row>
    <row r="18" spans="1:16">
      <c r="A18" s="12"/>
      <c r="B18" s="25">
        <v>323.7</v>
      </c>
      <c r="C18" s="20" t="s">
        <v>21</v>
      </c>
      <c r="D18" s="46">
        <v>96647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96647</v>
      </c>
      <c r="O18" s="47">
        <f t="shared" si="1"/>
        <v>3.9938427207735856</v>
      </c>
      <c r="P18" s="9"/>
    </row>
    <row r="19" spans="1:16">
      <c r="A19" s="12"/>
      <c r="B19" s="25">
        <v>324.02</v>
      </c>
      <c r="C19" s="20" t="s">
        <v>22</v>
      </c>
      <c r="D19" s="46">
        <v>0</v>
      </c>
      <c r="E19" s="46">
        <v>162068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>SUM(D19:M19)</f>
        <v>162068</v>
      </c>
      <c r="O19" s="47">
        <f t="shared" si="1"/>
        <v>6.6973015413860075</v>
      </c>
      <c r="P19" s="9"/>
    </row>
    <row r="20" spans="1:16">
      <c r="A20" s="12"/>
      <c r="B20" s="25">
        <v>324.02100000000002</v>
      </c>
      <c r="C20" s="20" t="s">
        <v>23</v>
      </c>
      <c r="D20" s="46">
        <v>0</v>
      </c>
      <c r="E20" s="46">
        <v>187687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>SUM(D20:M20)</f>
        <v>187687</v>
      </c>
      <c r="O20" s="47">
        <f t="shared" si="1"/>
        <v>7.7559816521343858</v>
      </c>
      <c r="P20" s="9"/>
    </row>
    <row r="21" spans="1:16">
      <c r="A21" s="12"/>
      <c r="B21" s="25">
        <v>324.02999999999997</v>
      </c>
      <c r="C21" s="20" t="s">
        <v>24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915754</v>
      </c>
      <c r="J21" s="46">
        <v>0</v>
      </c>
      <c r="K21" s="46">
        <v>0</v>
      </c>
      <c r="L21" s="46">
        <v>0</v>
      </c>
      <c r="M21" s="46">
        <v>0</v>
      </c>
      <c r="N21" s="46">
        <f>SUM(D21:M21)</f>
        <v>915754</v>
      </c>
      <c r="O21" s="47">
        <f t="shared" si="1"/>
        <v>37.842638125542379</v>
      </c>
      <c r="P21" s="9"/>
    </row>
    <row r="22" spans="1:16">
      <c r="A22" s="12"/>
      <c r="B22" s="25">
        <v>324.03100000000001</v>
      </c>
      <c r="C22" s="20" t="s">
        <v>25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814302</v>
      </c>
      <c r="J22" s="46">
        <v>0</v>
      </c>
      <c r="K22" s="46">
        <v>0</v>
      </c>
      <c r="L22" s="46">
        <v>0</v>
      </c>
      <c r="M22" s="46">
        <v>0</v>
      </c>
      <c r="N22" s="46">
        <f>SUM(D22:M22)</f>
        <v>814302</v>
      </c>
      <c r="O22" s="47">
        <f t="shared" si="1"/>
        <v>33.650233480722342</v>
      </c>
      <c r="P22" s="9"/>
    </row>
    <row r="23" spans="1:16">
      <c r="A23" s="12"/>
      <c r="B23" s="25">
        <v>324.07</v>
      </c>
      <c r="C23" s="20" t="s">
        <v>26</v>
      </c>
      <c r="D23" s="46">
        <v>0</v>
      </c>
      <c r="E23" s="46">
        <v>553151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>SUM(D23:M23)</f>
        <v>553151</v>
      </c>
      <c r="O23" s="47">
        <f t="shared" si="1"/>
        <v>22.858423901814124</v>
      </c>
      <c r="P23" s="9"/>
    </row>
    <row r="24" spans="1:16">
      <c r="A24" s="12"/>
      <c r="B24" s="25">
        <v>329</v>
      </c>
      <c r="C24" s="20" t="s">
        <v>27</v>
      </c>
      <c r="D24" s="46">
        <v>91254</v>
      </c>
      <c r="E24" s="46">
        <v>82136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173390</v>
      </c>
      <c r="O24" s="47">
        <f t="shared" si="1"/>
        <v>7.1651721145501881</v>
      </c>
      <c r="P24" s="9"/>
    </row>
    <row r="25" spans="1:16" ht="15.75">
      <c r="A25" s="29" t="s">
        <v>29</v>
      </c>
      <c r="B25" s="30"/>
      <c r="C25" s="31"/>
      <c r="D25" s="32">
        <f t="shared" ref="D25:M25" si="5">SUM(D26:D36)</f>
        <v>5385011</v>
      </c>
      <c r="E25" s="32">
        <f t="shared" si="5"/>
        <v>0</v>
      </c>
      <c r="F25" s="32">
        <f t="shared" si="5"/>
        <v>0</v>
      </c>
      <c r="G25" s="32">
        <f t="shared" si="5"/>
        <v>0</v>
      </c>
      <c r="H25" s="32">
        <f t="shared" si="5"/>
        <v>0</v>
      </c>
      <c r="I25" s="32">
        <f t="shared" si="5"/>
        <v>423656</v>
      </c>
      <c r="J25" s="32">
        <f t="shared" si="5"/>
        <v>0</v>
      </c>
      <c r="K25" s="32">
        <f t="shared" si="5"/>
        <v>0</v>
      </c>
      <c r="L25" s="32">
        <f t="shared" si="5"/>
        <v>0</v>
      </c>
      <c r="M25" s="32">
        <f t="shared" si="5"/>
        <v>0</v>
      </c>
      <c r="N25" s="44">
        <f>SUM(D25:M25)</f>
        <v>5808667</v>
      </c>
      <c r="O25" s="45">
        <f t="shared" si="1"/>
        <v>240.03748088763999</v>
      </c>
      <c r="P25" s="10"/>
    </row>
    <row r="26" spans="1:16">
      <c r="A26" s="12"/>
      <c r="B26" s="25">
        <v>331.2</v>
      </c>
      <c r="C26" s="20" t="s">
        <v>28</v>
      </c>
      <c r="D26" s="46">
        <v>71763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ref="N26:N34" si="6">SUM(D26:M26)</f>
        <v>71763</v>
      </c>
      <c r="O26" s="47">
        <f t="shared" si="1"/>
        <v>2.9655357659407415</v>
      </c>
      <c r="P26" s="9"/>
    </row>
    <row r="27" spans="1:16">
      <c r="A27" s="12"/>
      <c r="B27" s="25">
        <v>334.2</v>
      </c>
      <c r="C27" s="20" t="s">
        <v>30</v>
      </c>
      <c r="D27" s="46">
        <v>371272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371272</v>
      </c>
      <c r="O27" s="47">
        <f t="shared" si="1"/>
        <v>15.342452167444936</v>
      </c>
      <c r="P27" s="9"/>
    </row>
    <row r="28" spans="1:16">
      <c r="A28" s="12"/>
      <c r="B28" s="25">
        <v>334.7</v>
      </c>
      <c r="C28" s="20" t="s">
        <v>31</v>
      </c>
      <c r="D28" s="46">
        <v>3199227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3199227</v>
      </c>
      <c r="O28" s="47">
        <f t="shared" si="1"/>
        <v>132.20492582338113</v>
      </c>
      <c r="P28" s="9"/>
    </row>
    <row r="29" spans="1:16">
      <c r="A29" s="12"/>
      <c r="B29" s="25">
        <v>335.12</v>
      </c>
      <c r="C29" s="20" t="s">
        <v>32</v>
      </c>
      <c r="D29" s="46">
        <v>301897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301897</v>
      </c>
      <c r="O29" s="47">
        <f t="shared" si="1"/>
        <v>12.475598165213439</v>
      </c>
      <c r="P29" s="9"/>
    </row>
    <row r="30" spans="1:16">
      <c r="A30" s="12"/>
      <c r="B30" s="25">
        <v>335.14</v>
      </c>
      <c r="C30" s="20" t="s">
        <v>33</v>
      </c>
      <c r="D30" s="46">
        <v>13834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13834</v>
      </c>
      <c r="O30" s="47">
        <f t="shared" si="1"/>
        <v>0.57167651555849419</v>
      </c>
      <c r="P30" s="9"/>
    </row>
    <row r="31" spans="1:16">
      <c r="A31" s="12"/>
      <c r="B31" s="25">
        <v>335.15</v>
      </c>
      <c r="C31" s="20" t="s">
        <v>34</v>
      </c>
      <c r="D31" s="46">
        <v>23771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23771</v>
      </c>
      <c r="O31" s="47">
        <f t="shared" si="1"/>
        <v>0.98231331873217897</v>
      </c>
      <c r="P31" s="9"/>
    </row>
    <row r="32" spans="1:16">
      <c r="A32" s="12"/>
      <c r="B32" s="25">
        <v>335.18</v>
      </c>
      <c r="C32" s="20" t="s">
        <v>35</v>
      </c>
      <c r="D32" s="46">
        <v>1033141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1033141</v>
      </c>
      <c r="O32" s="47">
        <f t="shared" si="1"/>
        <v>42.693541055415515</v>
      </c>
      <c r="P32" s="9"/>
    </row>
    <row r="33" spans="1:16">
      <c r="A33" s="12"/>
      <c r="B33" s="25">
        <v>335.19</v>
      </c>
      <c r="C33" s="20" t="s">
        <v>46</v>
      </c>
      <c r="D33" s="46">
        <v>21982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21982</v>
      </c>
      <c r="O33" s="47">
        <f t="shared" si="1"/>
        <v>0.90838464399355345</v>
      </c>
      <c r="P33" s="9"/>
    </row>
    <row r="34" spans="1:16">
      <c r="A34" s="12"/>
      <c r="B34" s="25">
        <v>335.21</v>
      </c>
      <c r="C34" s="20" t="s">
        <v>36</v>
      </c>
      <c r="D34" s="46">
        <v>7720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7720</v>
      </c>
      <c r="O34" s="47">
        <f t="shared" si="1"/>
        <v>0.31902144716723829</v>
      </c>
      <c r="P34" s="9"/>
    </row>
    <row r="35" spans="1:16">
      <c r="A35" s="12"/>
      <c r="B35" s="25">
        <v>337.3</v>
      </c>
      <c r="C35" s="20" t="s">
        <v>37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423656</v>
      </c>
      <c r="J35" s="46">
        <v>0</v>
      </c>
      <c r="K35" s="46">
        <v>0</v>
      </c>
      <c r="L35" s="46">
        <v>0</v>
      </c>
      <c r="M35" s="46">
        <v>0</v>
      </c>
      <c r="N35" s="46">
        <f>SUM(D35:M35)</f>
        <v>423656</v>
      </c>
      <c r="O35" s="47">
        <f t="shared" si="1"/>
        <v>17.507169717756931</v>
      </c>
      <c r="P35" s="9"/>
    </row>
    <row r="36" spans="1:16">
      <c r="A36" s="12"/>
      <c r="B36" s="25">
        <v>338</v>
      </c>
      <c r="C36" s="20" t="s">
        <v>38</v>
      </c>
      <c r="D36" s="46">
        <v>340404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>SUM(D36:M36)</f>
        <v>340404</v>
      </c>
      <c r="O36" s="47">
        <f t="shared" si="1"/>
        <v>14.066862267035829</v>
      </c>
      <c r="P36" s="9"/>
    </row>
    <row r="37" spans="1:16" ht="15.75">
      <c r="A37" s="29" t="s">
        <v>43</v>
      </c>
      <c r="B37" s="30"/>
      <c r="C37" s="31"/>
      <c r="D37" s="32">
        <f t="shared" ref="D37:M37" si="7">SUM(D38:D47)</f>
        <v>987298</v>
      </c>
      <c r="E37" s="32">
        <f t="shared" si="7"/>
        <v>34046</v>
      </c>
      <c r="F37" s="32">
        <f t="shared" si="7"/>
        <v>0</v>
      </c>
      <c r="G37" s="32">
        <f t="shared" si="7"/>
        <v>0</v>
      </c>
      <c r="H37" s="32">
        <f t="shared" si="7"/>
        <v>0</v>
      </c>
      <c r="I37" s="32">
        <f t="shared" si="7"/>
        <v>12596765</v>
      </c>
      <c r="J37" s="32">
        <f t="shared" si="7"/>
        <v>2667304</v>
      </c>
      <c r="K37" s="32">
        <f t="shared" si="7"/>
        <v>0</v>
      </c>
      <c r="L37" s="32">
        <f t="shared" si="7"/>
        <v>0</v>
      </c>
      <c r="M37" s="32">
        <f t="shared" si="7"/>
        <v>0</v>
      </c>
      <c r="N37" s="32">
        <f>SUM(D37:M37)</f>
        <v>16285413</v>
      </c>
      <c r="O37" s="45">
        <f t="shared" ref="O37:O65" si="8">(N37/O$67)</f>
        <v>672.97875945287001</v>
      </c>
      <c r="P37" s="10"/>
    </row>
    <row r="38" spans="1:16">
      <c r="A38" s="12"/>
      <c r="B38" s="25">
        <v>341.2</v>
      </c>
      <c r="C38" s="20" t="s">
        <v>47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2667304</v>
      </c>
      <c r="K38" s="46">
        <v>0</v>
      </c>
      <c r="L38" s="46">
        <v>0</v>
      </c>
      <c r="M38" s="46">
        <v>0</v>
      </c>
      <c r="N38" s="46">
        <f>SUM(D38:M38)</f>
        <v>2667304</v>
      </c>
      <c r="O38" s="47">
        <f t="shared" si="8"/>
        <v>110.2237282532336</v>
      </c>
      <c r="P38" s="9"/>
    </row>
    <row r="39" spans="1:16">
      <c r="A39" s="12"/>
      <c r="B39" s="25">
        <v>342.5</v>
      </c>
      <c r="C39" s="20" t="s">
        <v>48</v>
      </c>
      <c r="D39" s="46">
        <v>1590</v>
      </c>
      <c r="E39" s="46">
        <v>34046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ref="N39:N46" si="9">SUM(D39:M39)</f>
        <v>35636</v>
      </c>
      <c r="O39" s="47">
        <f t="shared" si="8"/>
        <v>1.4726228356543658</v>
      </c>
      <c r="P39" s="9"/>
    </row>
    <row r="40" spans="1:16">
      <c r="A40" s="12"/>
      <c r="B40" s="25">
        <v>343.3</v>
      </c>
      <c r="C40" s="20" t="s">
        <v>49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4606310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9"/>
        <v>4606310</v>
      </c>
      <c r="O40" s="47">
        <f t="shared" si="8"/>
        <v>190.35125418405718</v>
      </c>
      <c r="P40" s="9"/>
    </row>
    <row r="41" spans="1:16">
      <c r="A41" s="12"/>
      <c r="B41" s="25">
        <v>343.4</v>
      </c>
      <c r="C41" s="20" t="s">
        <v>50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2531090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2531090</v>
      </c>
      <c r="O41" s="47">
        <f t="shared" si="8"/>
        <v>104.59481796768462</v>
      </c>
      <c r="P41" s="9"/>
    </row>
    <row r="42" spans="1:16">
      <c r="A42" s="12"/>
      <c r="B42" s="25">
        <v>343.5</v>
      </c>
      <c r="C42" s="20" t="s">
        <v>51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4577948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4577948</v>
      </c>
      <c r="O42" s="47">
        <f t="shared" si="8"/>
        <v>189.17922228191247</v>
      </c>
      <c r="P42" s="9"/>
    </row>
    <row r="43" spans="1:16">
      <c r="A43" s="12"/>
      <c r="B43" s="25">
        <v>343.7</v>
      </c>
      <c r="C43" s="20" t="s">
        <v>52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800717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800717</v>
      </c>
      <c r="O43" s="47">
        <f t="shared" si="8"/>
        <v>33.088846646555645</v>
      </c>
      <c r="P43" s="9"/>
    </row>
    <row r="44" spans="1:16">
      <c r="A44" s="12"/>
      <c r="B44" s="25">
        <v>343.9</v>
      </c>
      <c r="C44" s="20" t="s">
        <v>53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80700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80700</v>
      </c>
      <c r="O44" s="47">
        <f t="shared" si="8"/>
        <v>3.3348485474606391</v>
      </c>
      <c r="P44" s="9"/>
    </row>
    <row r="45" spans="1:16">
      <c r="A45" s="12"/>
      <c r="B45" s="25">
        <v>347.2</v>
      </c>
      <c r="C45" s="20" t="s">
        <v>54</v>
      </c>
      <c r="D45" s="46">
        <v>98742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98742</v>
      </c>
      <c r="O45" s="47">
        <f t="shared" si="8"/>
        <v>4.0804165461382702</v>
      </c>
      <c r="P45" s="9"/>
    </row>
    <row r="46" spans="1:16">
      <c r="A46" s="12"/>
      <c r="B46" s="25">
        <v>347.4</v>
      </c>
      <c r="C46" s="20" t="s">
        <v>55</v>
      </c>
      <c r="D46" s="46">
        <v>4887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4887</v>
      </c>
      <c r="O46" s="47">
        <f t="shared" si="8"/>
        <v>0.20195049382205876</v>
      </c>
      <c r="P46" s="9"/>
    </row>
    <row r="47" spans="1:16">
      <c r="A47" s="12"/>
      <c r="B47" s="25">
        <v>349</v>
      </c>
      <c r="C47" s="20" t="s">
        <v>1</v>
      </c>
      <c r="D47" s="46">
        <v>882079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ref="N47:N55" si="10">SUM(D47:M47)</f>
        <v>882079</v>
      </c>
      <c r="O47" s="47">
        <f t="shared" si="8"/>
        <v>36.451051696351087</v>
      </c>
      <c r="P47" s="9"/>
    </row>
    <row r="48" spans="1:16" ht="15.75">
      <c r="A48" s="29" t="s">
        <v>44</v>
      </c>
      <c r="B48" s="30"/>
      <c r="C48" s="31"/>
      <c r="D48" s="32">
        <f t="shared" ref="D48:M48" si="11">SUM(D49:D53)</f>
        <v>177708</v>
      </c>
      <c r="E48" s="32">
        <f t="shared" si="11"/>
        <v>0</v>
      </c>
      <c r="F48" s="32">
        <f t="shared" si="11"/>
        <v>0</v>
      </c>
      <c r="G48" s="32">
        <f t="shared" si="11"/>
        <v>0</v>
      </c>
      <c r="H48" s="32">
        <f t="shared" si="11"/>
        <v>0</v>
      </c>
      <c r="I48" s="32">
        <f t="shared" si="11"/>
        <v>0</v>
      </c>
      <c r="J48" s="32">
        <f t="shared" si="11"/>
        <v>0</v>
      </c>
      <c r="K48" s="32">
        <f t="shared" si="11"/>
        <v>0</v>
      </c>
      <c r="L48" s="32">
        <f t="shared" si="11"/>
        <v>0</v>
      </c>
      <c r="M48" s="32">
        <f t="shared" si="11"/>
        <v>0</v>
      </c>
      <c r="N48" s="32">
        <f t="shared" si="10"/>
        <v>177708</v>
      </c>
      <c r="O48" s="45">
        <f t="shared" si="8"/>
        <v>7.3436092400512418</v>
      </c>
      <c r="P48" s="10"/>
    </row>
    <row r="49" spans="1:16">
      <c r="A49" s="13"/>
      <c r="B49" s="39">
        <v>351.9</v>
      </c>
      <c r="C49" s="21" t="s">
        <v>62</v>
      </c>
      <c r="D49" s="46">
        <v>121832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0"/>
        <v>121832</v>
      </c>
      <c r="O49" s="47">
        <f t="shared" si="8"/>
        <v>5.0345882061242202</v>
      </c>
      <c r="P49" s="9"/>
    </row>
    <row r="50" spans="1:16">
      <c r="A50" s="13"/>
      <c r="B50" s="39">
        <v>354</v>
      </c>
      <c r="C50" s="21" t="s">
        <v>58</v>
      </c>
      <c r="D50" s="46">
        <v>1070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0"/>
        <v>1070</v>
      </c>
      <c r="O50" s="47">
        <f t="shared" si="8"/>
        <v>4.4216703169552458E-2</v>
      </c>
      <c r="P50" s="9"/>
    </row>
    <row r="51" spans="1:16">
      <c r="A51" s="13"/>
      <c r="B51" s="39">
        <v>355</v>
      </c>
      <c r="C51" s="21" t="s">
        <v>59</v>
      </c>
      <c r="D51" s="46">
        <v>9990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0"/>
        <v>9990</v>
      </c>
      <c r="O51" s="47">
        <f t="shared" si="8"/>
        <v>0.41282697632133558</v>
      </c>
      <c r="P51" s="9"/>
    </row>
    <row r="52" spans="1:16">
      <c r="A52" s="13"/>
      <c r="B52" s="39">
        <v>356</v>
      </c>
      <c r="C52" s="21" t="s">
        <v>60</v>
      </c>
      <c r="D52" s="46">
        <v>43616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0"/>
        <v>43616</v>
      </c>
      <c r="O52" s="47">
        <f t="shared" si="8"/>
        <v>1.8023885284515888</v>
      </c>
      <c r="P52" s="9"/>
    </row>
    <row r="53" spans="1:16">
      <c r="A53" s="13"/>
      <c r="B53" s="39">
        <v>358.2</v>
      </c>
      <c r="C53" s="21" t="s">
        <v>61</v>
      </c>
      <c r="D53" s="46">
        <v>1200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0"/>
        <v>1200</v>
      </c>
      <c r="O53" s="47">
        <f t="shared" si="8"/>
        <v>4.9588825984544817E-2</v>
      </c>
      <c r="P53" s="9"/>
    </row>
    <row r="54" spans="1:16" ht="15.75">
      <c r="A54" s="29" t="s">
        <v>4</v>
      </c>
      <c r="B54" s="30"/>
      <c r="C54" s="31"/>
      <c r="D54" s="32">
        <f t="shared" ref="D54:M54" si="12">SUM(D55:D62)</f>
        <v>920891</v>
      </c>
      <c r="E54" s="32">
        <f t="shared" si="12"/>
        <v>197962</v>
      </c>
      <c r="F54" s="32">
        <f t="shared" si="12"/>
        <v>785</v>
      </c>
      <c r="G54" s="32">
        <f t="shared" si="12"/>
        <v>93000</v>
      </c>
      <c r="H54" s="32">
        <f t="shared" si="12"/>
        <v>78994</v>
      </c>
      <c r="I54" s="32">
        <f t="shared" si="12"/>
        <v>1317612</v>
      </c>
      <c r="J54" s="32">
        <f t="shared" si="12"/>
        <v>171926</v>
      </c>
      <c r="K54" s="32">
        <f t="shared" si="12"/>
        <v>1978863</v>
      </c>
      <c r="L54" s="32">
        <f t="shared" si="12"/>
        <v>0</v>
      </c>
      <c r="M54" s="32">
        <f t="shared" si="12"/>
        <v>0</v>
      </c>
      <c r="N54" s="32">
        <f t="shared" si="10"/>
        <v>4760033</v>
      </c>
      <c r="O54" s="45">
        <f t="shared" si="8"/>
        <v>196.70370676474235</v>
      </c>
      <c r="P54" s="10"/>
    </row>
    <row r="55" spans="1:16">
      <c r="A55" s="12"/>
      <c r="B55" s="25">
        <v>361.1</v>
      </c>
      <c r="C55" s="20" t="s">
        <v>63</v>
      </c>
      <c r="D55" s="46">
        <v>573331</v>
      </c>
      <c r="E55" s="46">
        <v>197962</v>
      </c>
      <c r="F55" s="46">
        <v>785</v>
      </c>
      <c r="G55" s="46">
        <v>74071</v>
      </c>
      <c r="H55" s="46">
        <v>1594</v>
      </c>
      <c r="I55" s="46">
        <v>1005494</v>
      </c>
      <c r="J55" s="46">
        <v>119</v>
      </c>
      <c r="K55" s="46">
        <v>0</v>
      </c>
      <c r="L55" s="46">
        <v>0</v>
      </c>
      <c r="M55" s="46">
        <v>0</v>
      </c>
      <c r="N55" s="46">
        <f t="shared" si="10"/>
        <v>1853356</v>
      </c>
      <c r="O55" s="47">
        <f t="shared" si="8"/>
        <v>76.588123476176705</v>
      </c>
      <c r="P55" s="9"/>
    </row>
    <row r="56" spans="1:16">
      <c r="A56" s="12"/>
      <c r="B56" s="25">
        <v>361.3</v>
      </c>
      <c r="C56" s="20" t="s">
        <v>64</v>
      </c>
      <c r="D56" s="46">
        <v>0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291002</v>
      </c>
      <c r="L56" s="46">
        <v>0</v>
      </c>
      <c r="M56" s="46">
        <v>0</v>
      </c>
      <c r="N56" s="46">
        <f t="shared" ref="N56:N62" si="13">SUM(D56:M56)</f>
        <v>291002</v>
      </c>
      <c r="O56" s="47">
        <f t="shared" si="8"/>
        <v>12.025372949295425</v>
      </c>
      <c r="P56" s="9"/>
    </row>
    <row r="57" spans="1:16">
      <c r="A57" s="12"/>
      <c r="B57" s="25">
        <v>362</v>
      </c>
      <c r="C57" s="20" t="s">
        <v>65</v>
      </c>
      <c r="D57" s="46">
        <v>271696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3"/>
        <v>271696</v>
      </c>
      <c r="O57" s="47">
        <f t="shared" si="8"/>
        <v>11.227571387247407</v>
      </c>
      <c r="P57" s="9"/>
    </row>
    <row r="58" spans="1:16">
      <c r="A58" s="12"/>
      <c r="B58" s="25">
        <v>364</v>
      </c>
      <c r="C58" s="20" t="s">
        <v>66</v>
      </c>
      <c r="D58" s="46">
        <v>0</v>
      </c>
      <c r="E58" s="46">
        <v>0</v>
      </c>
      <c r="F58" s="46">
        <v>0</v>
      </c>
      <c r="G58" s="46">
        <v>0</v>
      </c>
      <c r="H58" s="46">
        <v>77400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3"/>
        <v>77400</v>
      </c>
      <c r="O58" s="47">
        <f t="shared" si="8"/>
        <v>3.1984792760031406</v>
      </c>
      <c r="P58" s="9"/>
    </row>
    <row r="59" spans="1:16">
      <c r="A59" s="12"/>
      <c r="B59" s="25">
        <v>365</v>
      </c>
      <c r="C59" s="20" t="s">
        <v>67</v>
      </c>
      <c r="D59" s="46">
        <v>9285</v>
      </c>
      <c r="E59" s="46">
        <v>0</v>
      </c>
      <c r="F59" s="46">
        <v>0</v>
      </c>
      <c r="G59" s="46">
        <v>0</v>
      </c>
      <c r="H59" s="46">
        <v>0</v>
      </c>
      <c r="I59" s="46">
        <v>12947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3"/>
        <v>22232</v>
      </c>
      <c r="O59" s="47">
        <f t="shared" si="8"/>
        <v>0.91871564940700023</v>
      </c>
      <c r="P59" s="9"/>
    </row>
    <row r="60" spans="1:16">
      <c r="A60" s="12"/>
      <c r="B60" s="25">
        <v>366</v>
      </c>
      <c r="C60" s="20" t="s">
        <v>68</v>
      </c>
      <c r="D60" s="46">
        <v>12981</v>
      </c>
      <c r="E60" s="46">
        <v>0</v>
      </c>
      <c r="F60" s="46">
        <v>0</v>
      </c>
      <c r="G60" s="46">
        <v>18929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 t="shared" si="13"/>
        <v>31910</v>
      </c>
      <c r="O60" s="47">
        <f t="shared" si="8"/>
        <v>1.3186495309723543</v>
      </c>
      <c r="P60" s="9"/>
    </row>
    <row r="61" spans="1:16">
      <c r="A61" s="12"/>
      <c r="B61" s="25">
        <v>368</v>
      </c>
      <c r="C61" s="20" t="s">
        <v>69</v>
      </c>
      <c r="D61" s="46">
        <v>0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1687861</v>
      </c>
      <c r="L61" s="46">
        <v>0</v>
      </c>
      <c r="M61" s="46">
        <v>0</v>
      </c>
      <c r="N61" s="46">
        <f t="shared" si="13"/>
        <v>1687861</v>
      </c>
      <c r="O61" s="47">
        <f t="shared" si="8"/>
        <v>69.749204512583162</v>
      </c>
      <c r="P61" s="9"/>
    </row>
    <row r="62" spans="1:16">
      <c r="A62" s="12"/>
      <c r="B62" s="25">
        <v>369.9</v>
      </c>
      <c r="C62" s="20" t="s">
        <v>70</v>
      </c>
      <c r="D62" s="46">
        <v>53598</v>
      </c>
      <c r="E62" s="46">
        <v>0</v>
      </c>
      <c r="F62" s="46">
        <v>0</v>
      </c>
      <c r="G62" s="46">
        <v>0</v>
      </c>
      <c r="H62" s="46">
        <v>0</v>
      </c>
      <c r="I62" s="46">
        <v>299171</v>
      </c>
      <c r="J62" s="46">
        <v>171807</v>
      </c>
      <c r="K62" s="46">
        <v>0</v>
      </c>
      <c r="L62" s="46">
        <v>0</v>
      </c>
      <c r="M62" s="46">
        <v>0</v>
      </c>
      <c r="N62" s="46">
        <f t="shared" si="13"/>
        <v>524576</v>
      </c>
      <c r="O62" s="47">
        <f t="shared" si="8"/>
        <v>21.67758998305715</v>
      </c>
      <c r="P62" s="9"/>
    </row>
    <row r="63" spans="1:16" ht="15.75">
      <c r="A63" s="29" t="s">
        <v>45</v>
      </c>
      <c r="B63" s="30"/>
      <c r="C63" s="31"/>
      <c r="D63" s="32">
        <f t="shared" ref="D63:M63" si="14">SUM(D64:D64)</f>
        <v>3037164</v>
      </c>
      <c r="E63" s="32">
        <f t="shared" si="14"/>
        <v>0</v>
      </c>
      <c r="F63" s="32">
        <f t="shared" si="14"/>
        <v>639426</v>
      </c>
      <c r="G63" s="32">
        <f t="shared" si="14"/>
        <v>3007690</v>
      </c>
      <c r="H63" s="32">
        <f t="shared" si="14"/>
        <v>0</v>
      </c>
      <c r="I63" s="32">
        <f t="shared" si="14"/>
        <v>655458</v>
      </c>
      <c r="J63" s="32">
        <f t="shared" si="14"/>
        <v>0</v>
      </c>
      <c r="K63" s="32">
        <f t="shared" si="14"/>
        <v>0</v>
      </c>
      <c r="L63" s="32">
        <f t="shared" si="14"/>
        <v>0</v>
      </c>
      <c r="M63" s="32">
        <f t="shared" si="14"/>
        <v>0</v>
      </c>
      <c r="N63" s="32">
        <f>SUM(D63:M63)</f>
        <v>7339738</v>
      </c>
      <c r="O63" s="45">
        <f t="shared" si="8"/>
        <v>303.30749204512585</v>
      </c>
      <c r="P63" s="9"/>
    </row>
    <row r="64" spans="1:16" ht="15.75" thickBot="1">
      <c r="A64" s="12"/>
      <c r="B64" s="25">
        <v>381</v>
      </c>
      <c r="C64" s="20" t="s">
        <v>71</v>
      </c>
      <c r="D64" s="46">
        <v>3037164</v>
      </c>
      <c r="E64" s="46">
        <v>0</v>
      </c>
      <c r="F64" s="46">
        <v>639426</v>
      </c>
      <c r="G64" s="46">
        <v>3007690</v>
      </c>
      <c r="H64" s="46">
        <v>0</v>
      </c>
      <c r="I64" s="46">
        <v>655458</v>
      </c>
      <c r="J64" s="46">
        <v>0</v>
      </c>
      <c r="K64" s="46">
        <v>0</v>
      </c>
      <c r="L64" s="46">
        <v>0</v>
      </c>
      <c r="M64" s="46">
        <v>0</v>
      </c>
      <c r="N64" s="46">
        <f>SUM(D64:M64)</f>
        <v>7339738</v>
      </c>
      <c r="O64" s="47">
        <f t="shared" si="8"/>
        <v>303.30749204512585</v>
      </c>
      <c r="P64" s="9"/>
    </row>
    <row r="65" spans="1:119" ht="16.5" thickBot="1">
      <c r="A65" s="14" t="s">
        <v>56</v>
      </c>
      <c r="B65" s="23"/>
      <c r="C65" s="22"/>
      <c r="D65" s="15">
        <f t="shared" ref="D65:M65" si="15">SUM(D5,D14,D25,D37,D48,D54,D63)</f>
        <v>23845057</v>
      </c>
      <c r="E65" s="15">
        <f t="shared" si="15"/>
        <v>3738180</v>
      </c>
      <c r="F65" s="15">
        <f t="shared" si="15"/>
        <v>640211</v>
      </c>
      <c r="G65" s="15">
        <f t="shared" si="15"/>
        <v>3100690</v>
      </c>
      <c r="H65" s="15">
        <f t="shared" si="15"/>
        <v>78994</v>
      </c>
      <c r="I65" s="15">
        <f t="shared" si="15"/>
        <v>16723547</v>
      </c>
      <c r="J65" s="15">
        <f t="shared" si="15"/>
        <v>2839230</v>
      </c>
      <c r="K65" s="15">
        <f t="shared" si="15"/>
        <v>1978863</v>
      </c>
      <c r="L65" s="15">
        <f t="shared" si="15"/>
        <v>0</v>
      </c>
      <c r="M65" s="15">
        <f t="shared" si="15"/>
        <v>0</v>
      </c>
      <c r="N65" s="15">
        <f>SUM(D65:M65)</f>
        <v>52944772</v>
      </c>
      <c r="O65" s="38">
        <f t="shared" si="8"/>
        <v>2187.8909045828341</v>
      </c>
      <c r="P65" s="6"/>
      <c r="Q65" s="2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5"/>
      <c r="BT65" s="5"/>
      <c r="BU65" s="5"/>
      <c r="BV65" s="5"/>
      <c r="BW65" s="5"/>
      <c r="BX65" s="5"/>
      <c r="BY65" s="5"/>
      <c r="BZ65" s="5"/>
      <c r="CA65" s="5"/>
      <c r="CB65" s="5"/>
      <c r="CC65" s="5"/>
      <c r="CD65" s="5"/>
      <c r="CE65" s="5"/>
      <c r="CF65" s="5"/>
      <c r="CG65" s="5"/>
      <c r="CH65" s="5"/>
      <c r="CI65" s="5"/>
      <c r="CJ65" s="5"/>
      <c r="CK65" s="5"/>
      <c r="CL65" s="5"/>
      <c r="CM65" s="5"/>
      <c r="CN65" s="5"/>
      <c r="CO65" s="5"/>
      <c r="CP65" s="5"/>
      <c r="CQ65" s="5"/>
      <c r="CR65" s="5"/>
      <c r="CS65" s="5"/>
      <c r="CT65" s="5"/>
      <c r="CU65" s="5"/>
      <c r="CV65" s="5"/>
      <c r="CW65" s="5"/>
      <c r="CX65" s="5"/>
      <c r="CY65" s="5"/>
      <c r="CZ65" s="5"/>
      <c r="DA65" s="5"/>
      <c r="DB65" s="5"/>
      <c r="DC65" s="5"/>
      <c r="DD65" s="5"/>
      <c r="DE65" s="5"/>
      <c r="DF65" s="5"/>
      <c r="DG65" s="5"/>
      <c r="DH65" s="5"/>
      <c r="DI65" s="5"/>
      <c r="DJ65" s="5"/>
      <c r="DK65" s="5"/>
      <c r="DL65" s="5"/>
      <c r="DM65" s="5"/>
      <c r="DN65" s="5"/>
      <c r="DO65" s="5"/>
    </row>
    <row r="66" spans="1:119">
      <c r="A66" s="16"/>
      <c r="B66" s="18"/>
      <c r="C66" s="18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9"/>
    </row>
    <row r="67" spans="1:119">
      <c r="A67" s="40"/>
      <c r="B67" s="41"/>
      <c r="C67" s="41"/>
      <c r="D67" s="42"/>
      <c r="E67" s="42"/>
      <c r="F67" s="42"/>
      <c r="G67" s="42"/>
      <c r="H67" s="42"/>
      <c r="I67" s="42"/>
      <c r="J67" s="42"/>
      <c r="K67" s="42"/>
      <c r="L67" s="118" t="s">
        <v>78</v>
      </c>
      <c r="M67" s="118"/>
      <c r="N67" s="118"/>
      <c r="O67" s="43">
        <v>24199</v>
      </c>
    </row>
    <row r="68" spans="1:119">
      <c r="A68" s="119"/>
      <c r="B68" s="96"/>
      <c r="C68" s="96"/>
      <c r="D68" s="96"/>
      <c r="E68" s="96"/>
      <c r="F68" s="96"/>
      <c r="G68" s="96"/>
      <c r="H68" s="96"/>
      <c r="I68" s="96"/>
      <c r="J68" s="96"/>
      <c r="K68" s="96"/>
      <c r="L68" s="96"/>
      <c r="M68" s="96"/>
      <c r="N68" s="96"/>
      <c r="O68" s="97"/>
    </row>
    <row r="69" spans="1:119" ht="15.75" thickBot="1">
      <c r="A69" s="120" t="s">
        <v>82</v>
      </c>
      <c r="B69" s="99"/>
      <c r="C69" s="99"/>
      <c r="D69" s="99"/>
      <c r="E69" s="99"/>
      <c r="F69" s="99"/>
      <c r="G69" s="99"/>
      <c r="H69" s="99"/>
      <c r="I69" s="99"/>
      <c r="J69" s="99"/>
      <c r="K69" s="99"/>
      <c r="L69" s="99"/>
      <c r="M69" s="99"/>
      <c r="N69" s="99"/>
      <c r="O69" s="100"/>
    </row>
  </sheetData>
  <mergeCells count="10">
    <mergeCell ref="A69:O69"/>
    <mergeCell ref="A68:O68"/>
    <mergeCell ref="L67:N67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6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79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104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72</v>
      </c>
      <c r="B3" s="108"/>
      <c r="C3" s="109"/>
      <c r="D3" s="128" t="s">
        <v>39</v>
      </c>
      <c r="E3" s="129"/>
      <c r="F3" s="129"/>
      <c r="G3" s="129"/>
      <c r="H3" s="130"/>
      <c r="I3" s="128" t="s">
        <v>40</v>
      </c>
      <c r="J3" s="130"/>
      <c r="K3" s="128" t="s">
        <v>42</v>
      </c>
      <c r="L3" s="130"/>
      <c r="M3" s="36"/>
      <c r="N3" s="37"/>
      <c r="O3" s="131" t="s">
        <v>77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73</v>
      </c>
      <c r="F4" s="34" t="s">
        <v>74</v>
      </c>
      <c r="G4" s="34" t="s">
        <v>75</v>
      </c>
      <c r="H4" s="34" t="s">
        <v>6</v>
      </c>
      <c r="I4" s="34" t="s">
        <v>7</v>
      </c>
      <c r="J4" s="35" t="s">
        <v>76</v>
      </c>
      <c r="K4" s="35" t="s">
        <v>8</v>
      </c>
      <c r="L4" s="35" t="s">
        <v>9</v>
      </c>
      <c r="M4" s="35" t="s">
        <v>10</v>
      </c>
      <c r="N4" s="35" t="s">
        <v>41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11115962</v>
      </c>
      <c r="E5" s="27">
        <f t="shared" si="0"/>
        <v>2191548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13307510</v>
      </c>
      <c r="O5" s="33">
        <f t="shared" ref="O5:O36" si="1">(N5/O$67)</f>
        <v>566.85593797921285</v>
      </c>
      <c r="P5" s="6"/>
    </row>
    <row r="6" spans="1:133">
      <c r="A6" s="12"/>
      <c r="B6" s="25">
        <v>311</v>
      </c>
      <c r="C6" s="20" t="s">
        <v>3</v>
      </c>
      <c r="D6" s="46">
        <v>7458218</v>
      </c>
      <c r="E6" s="46">
        <v>290908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7749126</v>
      </c>
      <c r="O6" s="47">
        <f t="shared" si="1"/>
        <v>330.08715283693988</v>
      </c>
      <c r="P6" s="9"/>
    </row>
    <row r="7" spans="1:133">
      <c r="A7" s="12"/>
      <c r="B7" s="25">
        <v>312.10000000000002</v>
      </c>
      <c r="C7" s="20" t="s">
        <v>11</v>
      </c>
      <c r="D7" s="46">
        <v>300463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300463</v>
      </c>
      <c r="O7" s="47">
        <f t="shared" si="1"/>
        <v>12.798730618504004</v>
      </c>
      <c r="P7" s="9"/>
    </row>
    <row r="8" spans="1:133">
      <c r="A8" s="12"/>
      <c r="B8" s="25">
        <v>312.60000000000002</v>
      </c>
      <c r="C8" s="20" t="s">
        <v>12</v>
      </c>
      <c r="D8" s="46">
        <v>0</v>
      </c>
      <c r="E8" s="46">
        <v>1900640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1900640</v>
      </c>
      <c r="O8" s="47">
        <f t="shared" si="1"/>
        <v>80.960981427841205</v>
      </c>
      <c r="P8" s="9"/>
    </row>
    <row r="9" spans="1:133">
      <c r="A9" s="12"/>
      <c r="B9" s="25">
        <v>314.10000000000002</v>
      </c>
      <c r="C9" s="20" t="s">
        <v>13</v>
      </c>
      <c r="D9" s="46">
        <v>1688421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1688421</v>
      </c>
      <c r="O9" s="47">
        <f t="shared" si="1"/>
        <v>71.92115351848696</v>
      </c>
      <c r="P9" s="9"/>
    </row>
    <row r="10" spans="1:133">
      <c r="A10" s="12"/>
      <c r="B10" s="25">
        <v>314.3</v>
      </c>
      <c r="C10" s="20" t="s">
        <v>14</v>
      </c>
      <c r="D10" s="46">
        <v>191095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191095</v>
      </c>
      <c r="O10" s="47">
        <f t="shared" si="1"/>
        <v>8.1400153348100179</v>
      </c>
      <c r="P10" s="9"/>
    </row>
    <row r="11" spans="1:133">
      <c r="A11" s="12"/>
      <c r="B11" s="25">
        <v>314.39999999999998</v>
      </c>
      <c r="C11" s="20" t="s">
        <v>15</v>
      </c>
      <c r="D11" s="46">
        <v>112502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112502</v>
      </c>
      <c r="O11" s="47">
        <f t="shared" si="1"/>
        <v>4.7922133242460383</v>
      </c>
      <c r="P11" s="9"/>
    </row>
    <row r="12" spans="1:133">
      <c r="A12" s="12"/>
      <c r="B12" s="25">
        <v>315</v>
      </c>
      <c r="C12" s="20" t="s">
        <v>16</v>
      </c>
      <c r="D12" s="46">
        <v>1279653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1279653</v>
      </c>
      <c r="O12" s="47">
        <f t="shared" si="1"/>
        <v>54.508987902538763</v>
      </c>
      <c r="P12" s="9"/>
    </row>
    <row r="13" spans="1:133">
      <c r="A13" s="12"/>
      <c r="B13" s="25">
        <v>316</v>
      </c>
      <c r="C13" s="20" t="s">
        <v>17</v>
      </c>
      <c r="D13" s="46">
        <v>85610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85610</v>
      </c>
      <c r="O13" s="47">
        <f t="shared" si="1"/>
        <v>3.6467030158459703</v>
      </c>
      <c r="P13" s="9"/>
    </row>
    <row r="14" spans="1:133" ht="15.75">
      <c r="A14" s="29" t="s">
        <v>105</v>
      </c>
      <c r="B14" s="30"/>
      <c r="C14" s="31"/>
      <c r="D14" s="32">
        <f t="shared" ref="D14:M14" si="3">SUM(D15:D19)</f>
        <v>2055554</v>
      </c>
      <c r="E14" s="32">
        <f t="shared" si="3"/>
        <v>620407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20" si="4">SUM(D14:M14)</f>
        <v>2675961</v>
      </c>
      <c r="O14" s="45">
        <f t="shared" si="1"/>
        <v>113.98709320156756</v>
      </c>
      <c r="P14" s="10"/>
    </row>
    <row r="15" spans="1:133">
      <c r="A15" s="12"/>
      <c r="B15" s="25">
        <v>322</v>
      </c>
      <c r="C15" s="20" t="s">
        <v>0</v>
      </c>
      <c r="D15" s="46">
        <v>0</v>
      </c>
      <c r="E15" s="46">
        <v>561543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561543</v>
      </c>
      <c r="O15" s="47">
        <f t="shared" si="1"/>
        <v>23.919875617652071</v>
      </c>
      <c r="P15" s="9"/>
    </row>
    <row r="16" spans="1:133">
      <c r="A16" s="12"/>
      <c r="B16" s="25">
        <v>323.10000000000002</v>
      </c>
      <c r="C16" s="20" t="s">
        <v>19</v>
      </c>
      <c r="D16" s="46">
        <v>1678227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1678227</v>
      </c>
      <c r="O16" s="47">
        <f t="shared" si="1"/>
        <v>71.486922814789565</v>
      </c>
      <c r="P16" s="9"/>
    </row>
    <row r="17" spans="1:16">
      <c r="A17" s="12"/>
      <c r="B17" s="25">
        <v>323.39999999999998</v>
      </c>
      <c r="C17" s="20" t="s">
        <v>20</v>
      </c>
      <c r="D17" s="46">
        <v>104049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104049</v>
      </c>
      <c r="O17" s="47">
        <f t="shared" si="1"/>
        <v>4.432143465667064</v>
      </c>
      <c r="P17" s="9"/>
    </row>
    <row r="18" spans="1:16">
      <c r="A18" s="12"/>
      <c r="B18" s="25">
        <v>323.7</v>
      </c>
      <c r="C18" s="20" t="s">
        <v>21</v>
      </c>
      <c r="D18" s="46">
        <v>128562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128562</v>
      </c>
      <c r="O18" s="47">
        <f t="shared" si="1"/>
        <v>5.4763162378599421</v>
      </c>
      <c r="P18" s="9"/>
    </row>
    <row r="19" spans="1:16">
      <c r="A19" s="12"/>
      <c r="B19" s="25">
        <v>329</v>
      </c>
      <c r="C19" s="20" t="s">
        <v>106</v>
      </c>
      <c r="D19" s="46">
        <v>144716</v>
      </c>
      <c r="E19" s="46">
        <v>58864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203580</v>
      </c>
      <c r="O19" s="47">
        <f t="shared" si="1"/>
        <v>8.6718350655989092</v>
      </c>
      <c r="P19" s="9"/>
    </row>
    <row r="20" spans="1:16" ht="15.75">
      <c r="A20" s="29" t="s">
        <v>29</v>
      </c>
      <c r="B20" s="30"/>
      <c r="C20" s="31"/>
      <c r="D20" s="32">
        <f t="shared" ref="D20:M20" si="5">SUM(D21:D35)</f>
        <v>9549449</v>
      </c>
      <c r="E20" s="32">
        <f t="shared" si="5"/>
        <v>0</v>
      </c>
      <c r="F20" s="32">
        <f t="shared" si="5"/>
        <v>0</v>
      </c>
      <c r="G20" s="32">
        <f t="shared" si="5"/>
        <v>150000</v>
      </c>
      <c r="H20" s="32">
        <f t="shared" si="5"/>
        <v>0</v>
      </c>
      <c r="I20" s="32">
        <f t="shared" si="5"/>
        <v>733815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44">
        <f t="shared" si="4"/>
        <v>10433264</v>
      </c>
      <c r="O20" s="45">
        <f t="shared" si="1"/>
        <v>444.42255920940534</v>
      </c>
      <c r="P20" s="10"/>
    </row>
    <row r="21" spans="1:16">
      <c r="A21" s="12"/>
      <c r="B21" s="25">
        <v>331.2</v>
      </c>
      <c r="C21" s="20" t="s">
        <v>28</v>
      </c>
      <c r="D21" s="46">
        <v>173969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ref="N21:N31" si="6">SUM(D21:M21)</f>
        <v>173969</v>
      </c>
      <c r="O21" s="47">
        <f t="shared" si="1"/>
        <v>7.4105043448628383</v>
      </c>
      <c r="P21" s="9"/>
    </row>
    <row r="22" spans="1:16">
      <c r="A22" s="12"/>
      <c r="B22" s="25">
        <v>331.9</v>
      </c>
      <c r="C22" s="20" t="s">
        <v>107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700000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6"/>
        <v>700000</v>
      </c>
      <c r="O22" s="47">
        <f t="shared" si="1"/>
        <v>29.817686147554952</v>
      </c>
      <c r="P22" s="9"/>
    </row>
    <row r="23" spans="1:16">
      <c r="A23" s="12"/>
      <c r="B23" s="25">
        <v>334.2</v>
      </c>
      <c r="C23" s="20" t="s">
        <v>30</v>
      </c>
      <c r="D23" s="46">
        <v>464090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464090</v>
      </c>
      <c r="O23" s="47">
        <f t="shared" si="1"/>
        <v>19.768699948883967</v>
      </c>
      <c r="P23" s="9"/>
    </row>
    <row r="24" spans="1:16">
      <c r="A24" s="12"/>
      <c r="B24" s="25">
        <v>334.7</v>
      </c>
      <c r="C24" s="20" t="s">
        <v>31</v>
      </c>
      <c r="D24" s="46">
        <v>3314213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3314213</v>
      </c>
      <c r="O24" s="47">
        <f t="shared" si="1"/>
        <v>141.17451865735219</v>
      </c>
      <c r="P24" s="9"/>
    </row>
    <row r="25" spans="1:16">
      <c r="A25" s="12"/>
      <c r="B25" s="25">
        <v>335.12</v>
      </c>
      <c r="C25" s="20" t="s">
        <v>32</v>
      </c>
      <c r="D25" s="46">
        <v>259372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259372</v>
      </c>
      <c r="O25" s="47">
        <f t="shared" si="1"/>
        <v>11.048389844948032</v>
      </c>
      <c r="P25" s="9"/>
    </row>
    <row r="26" spans="1:16">
      <c r="A26" s="12"/>
      <c r="B26" s="25">
        <v>335.13</v>
      </c>
      <c r="C26" s="20" t="s">
        <v>108</v>
      </c>
      <c r="D26" s="46">
        <v>96650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96650</v>
      </c>
      <c r="O26" s="47">
        <f t="shared" si="1"/>
        <v>4.1169705230874083</v>
      </c>
      <c r="P26" s="9"/>
    </row>
    <row r="27" spans="1:16">
      <c r="A27" s="12"/>
      <c r="B27" s="25">
        <v>335.14</v>
      </c>
      <c r="C27" s="20" t="s">
        <v>33</v>
      </c>
      <c r="D27" s="46">
        <v>14599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14599</v>
      </c>
      <c r="O27" s="47">
        <f t="shared" si="1"/>
        <v>0.62186914295450668</v>
      </c>
      <c r="P27" s="9"/>
    </row>
    <row r="28" spans="1:16">
      <c r="A28" s="12"/>
      <c r="B28" s="25">
        <v>335.15</v>
      </c>
      <c r="C28" s="20" t="s">
        <v>34</v>
      </c>
      <c r="D28" s="46">
        <v>21296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21296</v>
      </c>
      <c r="O28" s="47">
        <f t="shared" si="1"/>
        <v>0.90713920599761455</v>
      </c>
      <c r="P28" s="9"/>
    </row>
    <row r="29" spans="1:16">
      <c r="A29" s="12"/>
      <c r="B29" s="25">
        <v>335.18</v>
      </c>
      <c r="C29" s="20" t="s">
        <v>35</v>
      </c>
      <c r="D29" s="46">
        <v>1139315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1139315</v>
      </c>
      <c r="O29" s="47">
        <f t="shared" si="1"/>
        <v>48.531052990287954</v>
      </c>
      <c r="P29" s="9"/>
    </row>
    <row r="30" spans="1:16">
      <c r="A30" s="12"/>
      <c r="B30" s="25">
        <v>335.19</v>
      </c>
      <c r="C30" s="20" t="s">
        <v>46</v>
      </c>
      <c r="D30" s="46">
        <v>21463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21463</v>
      </c>
      <c r="O30" s="47">
        <f t="shared" si="1"/>
        <v>0.91425285397853129</v>
      </c>
      <c r="P30" s="9"/>
    </row>
    <row r="31" spans="1:16">
      <c r="A31" s="12"/>
      <c r="B31" s="25">
        <v>335.21</v>
      </c>
      <c r="C31" s="20" t="s">
        <v>36</v>
      </c>
      <c r="D31" s="46">
        <v>5240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5240</v>
      </c>
      <c r="O31" s="47">
        <f t="shared" si="1"/>
        <v>0.22320667916169706</v>
      </c>
      <c r="P31" s="9"/>
    </row>
    <row r="32" spans="1:16">
      <c r="A32" s="12"/>
      <c r="B32" s="25">
        <v>337.2</v>
      </c>
      <c r="C32" s="20" t="s">
        <v>87</v>
      </c>
      <c r="D32" s="46">
        <v>3716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ref="N32:N37" si="7">SUM(D32:M32)</f>
        <v>3716</v>
      </c>
      <c r="O32" s="47">
        <f t="shared" si="1"/>
        <v>0.15828931674902028</v>
      </c>
      <c r="P32" s="9"/>
    </row>
    <row r="33" spans="1:16">
      <c r="A33" s="12"/>
      <c r="B33" s="25">
        <v>337.4</v>
      </c>
      <c r="C33" s="20" t="s">
        <v>109</v>
      </c>
      <c r="D33" s="46">
        <v>1159857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1159857</v>
      </c>
      <c r="O33" s="47">
        <f t="shared" si="1"/>
        <v>49.406074288635203</v>
      </c>
      <c r="P33" s="9"/>
    </row>
    <row r="34" spans="1:16">
      <c r="A34" s="12"/>
      <c r="B34" s="25">
        <v>337.7</v>
      </c>
      <c r="C34" s="20" t="s">
        <v>110</v>
      </c>
      <c r="D34" s="46">
        <v>2513333</v>
      </c>
      <c r="E34" s="46">
        <v>0</v>
      </c>
      <c r="F34" s="46">
        <v>0</v>
      </c>
      <c r="G34" s="46">
        <v>150000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2663333</v>
      </c>
      <c r="O34" s="47">
        <f t="shared" si="1"/>
        <v>113.44918214346566</v>
      </c>
      <c r="P34" s="9"/>
    </row>
    <row r="35" spans="1:16">
      <c r="A35" s="12"/>
      <c r="B35" s="25">
        <v>338</v>
      </c>
      <c r="C35" s="20" t="s">
        <v>38</v>
      </c>
      <c r="D35" s="46">
        <v>362336</v>
      </c>
      <c r="E35" s="46">
        <v>0</v>
      </c>
      <c r="F35" s="46">
        <v>0</v>
      </c>
      <c r="G35" s="46">
        <v>0</v>
      </c>
      <c r="H35" s="46">
        <v>0</v>
      </c>
      <c r="I35" s="46">
        <v>33815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396151</v>
      </c>
      <c r="O35" s="47">
        <f t="shared" si="1"/>
        <v>16.874723121485772</v>
      </c>
      <c r="P35" s="9"/>
    </row>
    <row r="36" spans="1:16" ht="15.75">
      <c r="A36" s="29" t="s">
        <v>43</v>
      </c>
      <c r="B36" s="30"/>
      <c r="C36" s="31"/>
      <c r="D36" s="32">
        <f t="shared" ref="D36:M36" si="8">SUM(D37:D46)</f>
        <v>556166</v>
      </c>
      <c r="E36" s="32">
        <f t="shared" si="8"/>
        <v>28376</v>
      </c>
      <c r="F36" s="32">
        <f t="shared" si="8"/>
        <v>0</v>
      </c>
      <c r="G36" s="32">
        <f t="shared" si="8"/>
        <v>0</v>
      </c>
      <c r="H36" s="32">
        <f t="shared" si="8"/>
        <v>0</v>
      </c>
      <c r="I36" s="32">
        <f t="shared" si="8"/>
        <v>12409886</v>
      </c>
      <c r="J36" s="32">
        <f t="shared" si="8"/>
        <v>2230643</v>
      </c>
      <c r="K36" s="32">
        <f t="shared" si="8"/>
        <v>0</v>
      </c>
      <c r="L36" s="32">
        <f t="shared" si="8"/>
        <v>0</v>
      </c>
      <c r="M36" s="32">
        <f t="shared" si="8"/>
        <v>0</v>
      </c>
      <c r="N36" s="32">
        <f t="shared" si="7"/>
        <v>15225071</v>
      </c>
      <c r="O36" s="45">
        <f t="shared" si="1"/>
        <v>648.53769807462936</v>
      </c>
      <c r="P36" s="10"/>
    </row>
    <row r="37" spans="1:16">
      <c r="A37" s="12"/>
      <c r="B37" s="25">
        <v>341.2</v>
      </c>
      <c r="C37" s="20" t="s">
        <v>47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2230643</v>
      </c>
      <c r="K37" s="46">
        <v>0</v>
      </c>
      <c r="L37" s="46">
        <v>0</v>
      </c>
      <c r="M37" s="46">
        <v>0</v>
      </c>
      <c r="N37" s="46">
        <f t="shared" si="7"/>
        <v>2230643</v>
      </c>
      <c r="O37" s="47">
        <f t="shared" ref="O37:O65" si="9">(N37/O$67)</f>
        <v>95.018018401772025</v>
      </c>
      <c r="P37" s="9"/>
    </row>
    <row r="38" spans="1:16">
      <c r="A38" s="12"/>
      <c r="B38" s="25">
        <v>342.5</v>
      </c>
      <c r="C38" s="20" t="s">
        <v>48</v>
      </c>
      <c r="D38" s="46">
        <v>6541</v>
      </c>
      <c r="E38" s="46">
        <v>28376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ref="N38:N48" si="10">SUM(D38:M38)</f>
        <v>34917</v>
      </c>
      <c r="O38" s="47">
        <f t="shared" si="9"/>
        <v>1.4873487817345374</v>
      </c>
      <c r="P38" s="9"/>
    </row>
    <row r="39" spans="1:16">
      <c r="A39" s="12"/>
      <c r="B39" s="25">
        <v>343.3</v>
      </c>
      <c r="C39" s="20" t="s">
        <v>49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4696840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4696840</v>
      </c>
      <c r="O39" s="47">
        <f t="shared" si="9"/>
        <v>200.06985857897428</v>
      </c>
      <c r="P39" s="9"/>
    </row>
    <row r="40" spans="1:16">
      <c r="A40" s="12"/>
      <c r="B40" s="25">
        <v>343.4</v>
      </c>
      <c r="C40" s="20" t="s">
        <v>50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2479313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0"/>
        <v>2479313</v>
      </c>
      <c r="O40" s="47">
        <f t="shared" si="9"/>
        <v>105.61053842221844</v>
      </c>
      <c r="P40" s="9"/>
    </row>
    <row r="41" spans="1:16">
      <c r="A41" s="12"/>
      <c r="B41" s="25">
        <v>343.5</v>
      </c>
      <c r="C41" s="20" t="s">
        <v>51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4352532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0"/>
        <v>4352532</v>
      </c>
      <c r="O41" s="47">
        <f t="shared" si="9"/>
        <v>185.40347589027093</v>
      </c>
      <c r="P41" s="9"/>
    </row>
    <row r="42" spans="1:16">
      <c r="A42" s="12"/>
      <c r="B42" s="25">
        <v>343.7</v>
      </c>
      <c r="C42" s="20" t="s">
        <v>52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765801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765801</v>
      </c>
      <c r="O42" s="47">
        <f t="shared" si="9"/>
        <v>32.620591242119609</v>
      </c>
      <c r="P42" s="9"/>
    </row>
    <row r="43" spans="1:16">
      <c r="A43" s="12"/>
      <c r="B43" s="25">
        <v>343.9</v>
      </c>
      <c r="C43" s="20" t="s">
        <v>53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115400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0"/>
        <v>115400</v>
      </c>
      <c r="O43" s="47">
        <f t="shared" si="9"/>
        <v>4.9156585448969157</v>
      </c>
      <c r="P43" s="9"/>
    </row>
    <row r="44" spans="1:16">
      <c r="A44" s="12"/>
      <c r="B44" s="25">
        <v>347.2</v>
      </c>
      <c r="C44" s="20" t="s">
        <v>54</v>
      </c>
      <c r="D44" s="46">
        <v>104266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0"/>
        <v>104266</v>
      </c>
      <c r="O44" s="47">
        <f t="shared" si="9"/>
        <v>4.4413869483728066</v>
      </c>
      <c r="P44" s="9"/>
    </row>
    <row r="45" spans="1:16">
      <c r="A45" s="12"/>
      <c r="B45" s="25">
        <v>347.4</v>
      </c>
      <c r="C45" s="20" t="s">
        <v>55</v>
      </c>
      <c r="D45" s="46">
        <v>4574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0"/>
        <v>4574</v>
      </c>
      <c r="O45" s="47">
        <f t="shared" si="9"/>
        <v>0.19483728062702335</v>
      </c>
      <c r="P45" s="9"/>
    </row>
    <row r="46" spans="1:16">
      <c r="A46" s="12"/>
      <c r="B46" s="25">
        <v>349</v>
      </c>
      <c r="C46" s="20" t="s">
        <v>1</v>
      </c>
      <c r="D46" s="46">
        <v>440785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0"/>
        <v>440785</v>
      </c>
      <c r="O46" s="47">
        <f t="shared" si="9"/>
        <v>18.77598398364287</v>
      </c>
      <c r="P46" s="9"/>
    </row>
    <row r="47" spans="1:16" ht="15.75">
      <c r="A47" s="29" t="s">
        <v>44</v>
      </c>
      <c r="B47" s="30"/>
      <c r="C47" s="31"/>
      <c r="D47" s="32">
        <f t="shared" ref="D47:M47" si="11">SUM(D48:D49)</f>
        <v>320842</v>
      </c>
      <c r="E47" s="32">
        <f t="shared" si="11"/>
        <v>0</v>
      </c>
      <c r="F47" s="32">
        <f t="shared" si="11"/>
        <v>0</v>
      </c>
      <c r="G47" s="32">
        <f t="shared" si="11"/>
        <v>0</v>
      </c>
      <c r="H47" s="32">
        <f t="shared" si="11"/>
        <v>0</v>
      </c>
      <c r="I47" s="32">
        <f t="shared" si="11"/>
        <v>0</v>
      </c>
      <c r="J47" s="32">
        <f t="shared" si="11"/>
        <v>0</v>
      </c>
      <c r="K47" s="32">
        <f t="shared" si="11"/>
        <v>0</v>
      </c>
      <c r="L47" s="32">
        <f t="shared" si="11"/>
        <v>0</v>
      </c>
      <c r="M47" s="32">
        <f t="shared" si="11"/>
        <v>0</v>
      </c>
      <c r="N47" s="32">
        <f t="shared" si="10"/>
        <v>320842</v>
      </c>
      <c r="O47" s="45">
        <f t="shared" si="9"/>
        <v>13.666808655648321</v>
      </c>
      <c r="P47" s="10"/>
    </row>
    <row r="48" spans="1:16">
      <c r="A48" s="13"/>
      <c r="B48" s="39">
        <v>351.9</v>
      </c>
      <c r="C48" s="21" t="s">
        <v>62</v>
      </c>
      <c r="D48" s="46">
        <v>239457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0"/>
        <v>239457</v>
      </c>
      <c r="O48" s="47">
        <f t="shared" si="9"/>
        <v>10.200076674050093</v>
      </c>
      <c r="P48" s="9"/>
    </row>
    <row r="49" spans="1:16">
      <c r="A49" s="13"/>
      <c r="B49" s="39">
        <v>354</v>
      </c>
      <c r="C49" s="21" t="s">
        <v>58</v>
      </c>
      <c r="D49" s="46">
        <v>81385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>SUM(D49:M49)</f>
        <v>81385</v>
      </c>
      <c r="O49" s="47">
        <f t="shared" si="9"/>
        <v>3.4667319815982278</v>
      </c>
      <c r="P49" s="9"/>
    </row>
    <row r="50" spans="1:16" ht="15.75">
      <c r="A50" s="29" t="s">
        <v>4</v>
      </c>
      <c r="B50" s="30"/>
      <c r="C50" s="31"/>
      <c r="D50" s="32">
        <f t="shared" ref="D50:M50" si="12">SUM(D51:D61)</f>
        <v>702746</v>
      </c>
      <c r="E50" s="32">
        <f t="shared" si="12"/>
        <v>1520107</v>
      </c>
      <c r="F50" s="32">
        <f t="shared" si="12"/>
        <v>9756</v>
      </c>
      <c r="G50" s="32">
        <f t="shared" si="12"/>
        <v>103469</v>
      </c>
      <c r="H50" s="32">
        <f t="shared" si="12"/>
        <v>83111</v>
      </c>
      <c r="I50" s="32">
        <f t="shared" si="12"/>
        <v>4244551</v>
      </c>
      <c r="J50" s="32">
        <f t="shared" si="12"/>
        <v>39824</v>
      </c>
      <c r="K50" s="32">
        <f t="shared" si="12"/>
        <v>385137</v>
      </c>
      <c r="L50" s="32">
        <f t="shared" si="12"/>
        <v>0</v>
      </c>
      <c r="M50" s="32">
        <f t="shared" si="12"/>
        <v>0</v>
      </c>
      <c r="N50" s="32">
        <f>SUM(D50:M50)</f>
        <v>7088701</v>
      </c>
      <c r="O50" s="45">
        <f t="shared" si="9"/>
        <v>301.95523087408418</v>
      </c>
      <c r="P50" s="10"/>
    </row>
    <row r="51" spans="1:16">
      <c r="A51" s="12"/>
      <c r="B51" s="25">
        <v>361.1</v>
      </c>
      <c r="C51" s="20" t="s">
        <v>63</v>
      </c>
      <c r="D51" s="46">
        <v>333582</v>
      </c>
      <c r="E51" s="46">
        <v>310747</v>
      </c>
      <c r="F51" s="46">
        <v>9756</v>
      </c>
      <c r="G51" s="46">
        <v>13469</v>
      </c>
      <c r="H51" s="46">
        <v>19381</v>
      </c>
      <c r="I51" s="46">
        <v>1852522</v>
      </c>
      <c r="J51" s="46">
        <v>16207</v>
      </c>
      <c r="K51" s="46">
        <v>0</v>
      </c>
      <c r="L51" s="46">
        <v>0</v>
      </c>
      <c r="M51" s="46">
        <v>0</v>
      </c>
      <c r="N51" s="46">
        <f>SUM(D51:M51)</f>
        <v>2555664</v>
      </c>
      <c r="O51" s="47">
        <f t="shared" si="9"/>
        <v>108.86283864372125</v>
      </c>
      <c r="P51" s="9"/>
    </row>
    <row r="52" spans="1:16">
      <c r="A52" s="12"/>
      <c r="B52" s="25">
        <v>361.3</v>
      </c>
      <c r="C52" s="20" t="s">
        <v>64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-1501581</v>
      </c>
      <c r="L52" s="46">
        <v>0</v>
      </c>
      <c r="M52" s="46">
        <v>0</v>
      </c>
      <c r="N52" s="46">
        <f t="shared" ref="N52:N61" si="13">SUM(D52:M52)</f>
        <v>-1501581</v>
      </c>
      <c r="O52" s="47">
        <f t="shared" si="9"/>
        <v>-63.962387118759587</v>
      </c>
      <c r="P52" s="9"/>
    </row>
    <row r="53" spans="1:16">
      <c r="A53" s="12"/>
      <c r="B53" s="25">
        <v>362</v>
      </c>
      <c r="C53" s="20" t="s">
        <v>65</v>
      </c>
      <c r="D53" s="46">
        <v>281941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3"/>
        <v>281941</v>
      </c>
      <c r="O53" s="47">
        <f t="shared" si="9"/>
        <v>12.009754643039701</v>
      </c>
      <c r="P53" s="9"/>
    </row>
    <row r="54" spans="1:16">
      <c r="A54" s="12"/>
      <c r="B54" s="25">
        <v>363.22</v>
      </c>
      <c r="C54" s="20" t="s">
        <v>111</v>
      </c>
      <c r="D54" s="46">
        <v>0</v>
      </c>
      <c r="E54" s="46">
        <v>552452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>SUM(D54:M54)</f>
        <v>552452</v>
      </c>
      <c r="O54" s="47">
        <f t="shared" si="9"/>
        <v>23.532629067984324</v>
      </c>
      <c r="P54" s="9"/>
    </row>
    <row r="55" spans="1:16">
      <c r="A55" s="12"/>
      <c r="B55" s="25">
        <v>363.23</v>
      </c>
      <c r="C55" s="20" t="s">
        <v>112</v>
      </c>
      <c r="D55" s="46">
        <v>0</v>
      </c>
      <c r="E55" s="46">
        <v>0</v>
      </c>
      <c r="F55" s="46">
        <v>0</v>
      </c>
      <c r="G55" s="46">
        <v>0</v>
      </c>
      <c r="H55" s="46">
        <v>0</v>
      </c>
      <c r="I55" s="46">
        <v>1479537</v>
      </c>
      <c r="J55" s="46">
        <v>0</v>
      </c>
      <c r="K55" s="46">
        <v>0</v>
      </c>
      <c r="L55" s="46">
        <v>0</v>
      </c>
      <c r="M55" s="46">
        <v>0</v>
      </c>
      <c r="N55" s="46">
        <f>SUM(D55:M55)</f>
        <v>1479537</v>
      </c>
      <c r="O55" s="47">
        <f t="shared" si="9"/>
        <v>63.023385585278582</v>
      </c>
      <c r="P55" s="9"/>
    </row>
    <row r="56" spans="1:16">
      <c r="A56" s="12"/>
      <c r="B56" s="25">
        <v>363.27</v>
      </c>
      <c r="C56" s="20" t="s">
        <v>113</v>
      </c>
      <c r="D56" s="46">
        <v>0</v>
      </c>
      <c r="E56" s="46">
        <v>656908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>SUM(D56:M56)</f>
        <v>656908</v>
      </c>
      <c r="O56" s="47">
        <f t="shared" si="9"/>
        <v>27.982109388311468</v>
      </c>
      <c r="P56" s="9"/>
    </row>
    <row r="57" spans="1:16">
      <c r="A57" s="12"/>
      <c r="B57" s="25">
        <v>364</v>
      </c>
      <c r="C57" s="20" t="s">
        <v>66</v>
      </c>
      <c r="D57" s="46">
        <v>0</v>
      </c>
      <c r="E57" s="46">
        <v>0</v>
      </c>
      <c r="F57" s="46">
        <v>0</v>
      </c>
      <c r="G57" s="46">
        <v>0</v>
      </c>
      <c r="H57" s="46">
        <v>63730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3"/>
        <v>63730</v>
      </c>
      <c r="O57" s="47">
        <f t="shared" si="9"/>
        <v>2.7146873402623957</v>
      </c>
      <c r="P57" s="9"/>
    </row>
    <row r="58" spans="1:16">
      <c r="A58" s="12"/>
      <c r="B58" s="25">
        <v>365</v>
      </c>
      <c r="C58" s="20" t="s">
        <v>67</v>
      </c>
      <c r="D58" s="46">
        <v>8938</v>
      </c>
      <c r="E58" s="46">
        <v>0</v>
      </c>
      <c r="F58" s="46">
        <v>0</v>
      </c>
      <c r="G58" s="46">
        <v>0</v>
      </c>
      <c r="H58" s="46">
        <v>0</v>
      </c>
      <c r="I58" s="46">
        <v>1558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3"/>
        <v>10496</v>
      </c>
      <c r="O58" s="47">
        <f t="shared" si="9"/>
        <v>0.4470949054353382</v>
      </c>
      <c r="P58" s="9"/>
    </row>
    <row r="59" spans="1:16">
      <c r="A59" s="12"/>
      <c r="B59" s="25">
        <v>366</v>
      </c>
      <c r="C59" s="20" t="s">
        <v>68</v>
      </c>
      <c r="D59" s="46">
        <v>29668</v>
      </c>
      <c r="E59" s="46">
        <v>0</v>
      </c>
      <c r="F59" s="46">
        <v>0</v>
      </c>
      <c r="G59" s="46">
        <v>90000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3"/>
        <v>119668</v>
      </c>
      <c r="O59" s="47">
        <f t="shared" si="9"/>
        <v>5.0974612370080079</v>
      </c>
      <c r="P59" s="9"/>
    </row>
    <row r="60" spans="1:16">
      <c r="A60" s="12"/>
      <c r="B60" s="25">
        <v>368</v>
      </c>
      <c r="C60" s="20" t="s">
        <v>69</v>
      </c>
      <c r="D60" s="46">
        <v>0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1886718</v>
      </c>
      <c r="L60" s="46">
        <v>0</v>
      </c>
      <c r="M60" s="46">
        <v>0</v>
      </c>
      <c r="N60" s="46">
        <f t="shared" si="13"/>
        <v>1886718</v>
      </c>
      <c r="O60" s="47">
        <f t="shared" si="9"/>
        <v>80.367950247060833</v>
      </c>
      <c r="P60" s="9"/>
    </row>
    <row r="61" spans="1:16">
      <c r="A61" s="12"/>
      <c r="B61" s="25">
        <v>369.9</v>
      </c>
      <c r="C61" s="20" t="s">
        <v>70</v>
      </c>
      <c r="D61" s="46">
        <v>48617</v>
      </c>
      <c r="E61" s="46">
        <v>0</v>
      </c>
      <c r="F61" s="46">
        <v>0</v>
      </c>
      <c r="G61" s="46">
        <v>0</v>
      </c>
      <c r="H61" s="46">
        <v>0</v>
      </c>
      <c r="I61" s="46">
        <v>910934</v>
      </c>
      <c r="J61" s="46">
        <v>23617</v>
      </c>
      <c r="K61" s="46">
        <v>0</v>
      </c>
      <c r="L61" s="46">
        <v>0</v>
      </c>
      <c r="M61" s="46">
        <v>0</v>
      </c>
      <c r="N61" s="46">
        <f t="shared" si="13"/>
        <v>983168</v>
      </c>
      <c r="O61" s="47">
        <f t="shared" si="9"/>
        <v>41.879706934741861</v>
      </c>
      <c r="P61" s="9"/>
    </row>
    <row r="62" spans="1:16" ht="15.75">
      <c r="A62" s="29" t="s">
        <v>45</v>
      </c>
      <c r="B62" s="30"/>
      <c r="C62" s="31"/>
      <c r="D62" s="32">
        <f t="shared" ref="D62:M62" si="14">SUM(D63:D64)</f>
        <v>8765819</v>
      </c>
      <c r="E62" s="32">
        <f t="shared" si="14"/>
        <v>12645</v>
      </c>
      <c r="F62" s="32">
        <f t="shared" si="14"/>
        <v>630766</v>
      </c>
      <c r="G62" s="32">
        <f t="shared" si="14"/>
        <v>5308369</v>
      </c>
      <c r="H62" s="32">
        <f t="shared" si="14"/>
        <v>0</v>
      </c>
      <c r="I62" s="32">
        <f t="shared" si="14"/>
        <v>0</v>
      </c>
      <c r="J62" s="32">
        <f t="shared" si="14"/>
        <v>0</v>
      </c>
      <c r="K62" s="32">
        <f t="shared" si="14"/>
        <v>0</v>
      </c>
      <c r="L62" s="32">
        <f t="shared" si="14"/>
        <v>0</v>
      </c>
      <c r="M62" s="32">
        <f t="shared" si="14"/>
        <v>0</v>
      </c>
      <c r="N62" s="32">
        <f>SUM(D62:M62)</f>
        <v>14717599</v>
      </c>
      <c r="O62" s="45">
        <f t="shared" si="9"/>
        <v>626.92106832509796</v>
      </c>
      <c r="P62" s="9"/>
    </row>
    <row r="63" spans="1:16">
      <c r="A63" s="12"/>
      <c r="B63" s="25">
        <v>381</v>
      </c>
      <c r="C63" s="20" t="s">
        <v>71</v>
      </c>
      <c r="D63" s="46">
        <v>515819</v>
      </c>
      <c r="E63" s="46">
        <v>12645</v>
      </c>
      <c r="F63" s="46">
        <v>630766</v>
      </c>
      <c r="G63" s="46">
        <v>5308369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>SUM(D63:M63)</f>
        <v>6467599</v>
      </c>
      <c r="O63" s="47">
        <f t="shared" si="9"/>
        <v>275.49833872891463</v>
      </c>
      <c r="P63" s="9"/>
    </row>
    <row r="64" spans="1:16" ht="15.75" thickBot="1">
      <c r="A64" s="12"/>
      <c r="B64" s="25">
        <v>383</v>
      </c>
      <c r="C64" s="20" t="s">
        <v>114</v>
      </c>
      <c r="D64" s="46">
        <v>8250000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f>SUM(D64:M64)</f>
        <v>8250000</v>
      </c>
      <c r="O64" s="47">
        <f t="shared" si="9"/>
        <v>351.42272959618333</v>
      </c>
      <c r="P64" s="9"/>
    </row>
    <row r="65" spans="1:119" ht="16.5" thickBot="1">
      <c r="A65" s="14" t="s">
        <v>56</v>
      </c>
      <c r="B65" s="23"/>
      <c r="C65" s="22"/>
      <c r="D65" s="15">
        <f t="shared" ref="D65:M65" si="15">SUM(D5,D14,D20,D36,D47,D50,D62)</f>
        <v>33066538</v>
      </c>
      <c r="E65" s="15">
        <f t="shared" si="15"/>
        <v>4373083</v>
      </c>
      <c r="F65" s="15">
        <f t="shared" si="15"/>
        <v>640522</v>
      </c>
      <c r="G65" s="15">
        <f t="shared" si="15"/>
        <v>5561838</v>
      </c>
      <c r="H65" s="15">
        <f t="shared" si="15"/>
        <v>83111</v>
      </c>
      <c r="I65" s="15">
        <f t="shared" si="15"/>
        <v>17388252</v>
      </c>
      <c r="J65" s="15">
        <f t="shared" si="15"/>
        <v>2270467</v>
      </c>
      <c r="K65" s="15">
        <f t="shared" si="15"/>
        <v>385137</v>
      </c>
      <c r="L65" s="15">
        <f t="shared" si="15"/>
        <v>0</v>
      </c>
      <c r="M65" s="15">
        <f t="shared" si="15"/>
        <v>0</v>
      </c>
      <c r="N65" s="15">
        <f>SUM(D65:M65)</f>
        <v>63768948</v>
      </c>
      <c r="O65" s="38">
        <f t="shared" si="9"/>
        <v>2716.3463963196455</v>
      </c>
      <c r="P65" s="6"/>
      <c r="Q65" s="2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5"/>
      <c r="BT65" s="5"/>
      <c r="BU65" s="5"/>
      <c r="BV65" s="5"/>
      <c r="BW65" s="5"/>
      <c r="BX65" s="5"/>
      <c r="BY65" s="5"/>
      <c r="BZ65" s="5"/>
      <c r="CA65" s="5"/>
      <c r="CB65" s="5"/>
      <c r="CC65" s="5"/>
      <c r="CD65" s="5"/>
      <c r="CE65" s="5"/>
      <c r="CF65" s="5"/>
      <c r="CG65" s="5"/>
      <c r="CH65" s="5"/>
      <c r="CI65" s="5"/>
      <c r="CJ65" s="5"/>
      <c r="CK65" s="5"/>
      <c r="CL65" s="5"/>
      <c r="CM65" s="5"/>
      <c r="CN65" s="5"/>
      <c r="CO65" s="5"/>
      <c r="CP65" s="5"/>
      <c r="CQ65" s="5"/>
      <c r="CR65" s="5"/>
      <c r="CS65" s="5"/>
      <c r="CT65" s="5"/>
      <c r="CU65" s="5"/>
      <c r="CV65" s="5"/>
      <c r="CW65" s="5"/>
      <c r="CX65" s="5"/>
      <c r="CY65" s="5"/>
      <c r="CZ65" s="5"/>
      <c r="DA65" s="5"/>
      <c r="DB65" s="5"/>
      <c r="DC65" s="5"/>
      <c r="DD65" s="5"/>
      <c r="DE65" s="5"/>
      <c r="DF65" s="5"/>
      <c r="DG65" s="5"/>
      <c r="DH65" s="5"/>
      <c r="DI65" s="5"/>
      <c r="DJ65" s="5"/>
      <c r="DK65" s="5"/>
      <c r="DL65" s="5"/>
      <c r="DM65" s="5"/>
      <c r="DN65" s="5"/>
      <c r="DO65" s="5"/>
    </row>
    <row r="66" spans="1:119">
      <c r="A66" s="16"/>
      <c r="B66" s="18"/>
      <c r="C66" s="18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9"/>
    </row>
    <row r="67" spans="1:119">
      <c r="A67" s="40"/>
      <c r="B67" s="41"/>
      <c r="C67" s="41"/>
      <c r="D67" s="42"/>
      <c r="E67" s="42"/>
      <c r="F67" s="42"/>
      <c r="G67" s="42"/>
      <c r="H67" s="42"/>
      <c r="I67" s="42"/>
      <c r="J67" s="42"/>
      <c r="K67" s="42"/>
      <c r="L67" s="118" t="s">
        <v>115</v>
      </c>
      <c r="M67" s="118"/>
      <c r="N67" s="118"/>
      <c r="O67" s="43">
        <v>23476</v>
      </c>
    </row>
    <row r="68" spans="1:119">
      <c r="A68" s="119"/>
      <c r="B68" s="96"/>
      <c r="C68" s="96"/>
      <c r="D68" s="96"/>
      <c r="E68" s="96"/>
      <c r="F68" s="96"/>
      <c r="G68" s="96"/>
      <c r="H68" s="96"/>
      <c r="I68" s="96"/>
      <c r="J68" s="96"/>
      <c r="K68" s="96"/>
      <c r="L68" s="96"/>
      <c r="M68" s="96"/>
      <c r="N68" s="96"/>
      <c r="O68" s="97"/>
    </row>
    <row r="69" spans="1:119" ht="15.75" customHeight="1" thickBot="1">
      <c r="A69" s="120" t="s">
        <v>82</v>
      </c>
      <c r="B69" s="99"/>
      <c r="C69" s="99"/>
      <c r="D69" s="99"/>
      <c r="E69" s="99"/>
      <c r="F69" s="99"/>
      <c r="G69" s="99"/>
      <c r="H69" s="99"/>
      <c r="I69" s="99"/>
      <c r="J69" s="99"/>
      <c r="K69" s="99"/>
      <c r="L69" s="99"/>
      <c r="M69" s="99"/>
      <c r="N69" s="99"/>
      <c r="O69" s="100"/>
    </row>
  </sheetData>
  <mergeCells count="10">
    <mergeCell ref="L67:N67"/>
    <mergeCell ref="A68:O68"/>
    <mergeCell ref="A69:O6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32</vt:i4>
      </vt:variant>
    </vt:vector>
  </HeadingPairs>
  <TitlesOfParts>
    <vt:vector size="48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2025-02-12T16:23:53Z</cp:lastPrinted>
  <dcterms:created xsi:type="dcterms:W3CDTF">2000-08-31T21:26:31Z</dcterms:created>
  <dcterms:modified xsi:type="dcterms:W3CDTF">2025-02-12T16:23:59Z</dcterms:modified>
</cp:coreProperties>
</file>