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CAIN.STEVE\Documents\EDR\AFR Data\EDR Municipal Revenues\"/>
    </mc:Choice>
  </mc:AlternateContent>
  <bookViews>
    <workbookView xWindow="360" yWindow="315" windowWidth="15480" windowHeight="6090" tabRatio="786"/>
  </bookViews>
  <sheets>
    <sheet name="2023" sheetId="48" r:id="rId1"/>
    <sheet name="2022" sheetId="47" r:id="rId2"/>
    <sheet name="2021" sheetId="46" r:id="rId3"/>
    <sheet name="2020" sheetId="45" r:id="rId4"/>
    <sheet name="2019" sheetId="44" r:id="rId5"/>
    <sheet name="2018" sheetId="43" r:id="rId6"/>
    <sheet name="2017" sheetId="42" r:id="rId7"/>
    <sheet name="2016" sheetId="41" r:id="rId8"/>
    <sheet name="2015" sheetId="40" r:id="rId9"/>
    <sheet name="2014" sheetId="39" r:id="rId10"/>
    <sheet name="2013" sheetId="37" r:id="rId11"/>
    <sheet name="2012" sheetId="36" r:id="rId12"/>
    <sheet name="2011" sheetId="35" r:id="rId13"/>
    <sheet name="2010" sheetId="34" r:id="rId14"/>
    <sheet name="2009" sheetId="33" r:id="rId15"/>
    <sheet name="2008" sheetId="38" r:id="rId16"/>
  </sheets>
  <definedNames>
    <definedName name="_xlnm.Print_Area" localSheetId="15">'2008'!$A$1:$O$91</definedName>
    <definedName name="_xlnm.Print_Area" localSheetId="14">'2009'!$A$1:$O$88</definedName>
    <definedName name="_xlnm.Print_Area" localSheetId="13">'2010'!$A$1:$O$90</definedName>
    <definedName name="_xlnm.Print_Area" localSheetId="12">'2011'!$A$1:$O$91</definedName>
    <definedName name="_xlnm.Print_Area" localSheetId="11">'2012'!$A$1:$O$89</definedName>
    <definedName name="_xlnm.Print_Area" localSheetId="10">'2013'!$A$1:$O$88</definedName>
    <definedName name="_xlnm.Print_Area" localSheetId="9">'2014'!$A$1:$O$88</definedName>
    <definedName name="_xlnm.Print_Area" localSheetId="8">'2015'!$A$1:$O$94</definedName>
    <definedName name="_xlnm.Print_Area" localSheetId="7">'2016'!$A$1:$O$95</definedName>
    <definedName name="_xlnm.Print_Area" localSheetId="6">'2017'!$A$1:$O$90</definedName>
    <definedName name="_xlnm.Print_Area" localSheetId="5">'2018'!$A$1:$O$95</definedName>
    <definedName name="_xlnm.Print_Area" localSheetId="4">'2019'!$A$1:$O$90</definedName>
    <definedName name="_xlnm.Print_Area" localSheetId="3">'2020'!$A$1:$O$89</definedName>
    <definedName name="_xlnm.Print_Area" localSheetId="2">'2021'!$A$1:$P$91</definedName>
    <definedName name="_xlnm.Print_Area" localSheetId="1">'2022'!$A$1:$P$90</definedName>
    <definedName name="_xlnm.Print_Area" localSheetId="0">'2023'!$A$1:$P$89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62913"/>
</workbook>
</file>

<file path=xl/calcChain.xml><?xml version="1.0" encoding="utf-8"?>
<calcChain xmlns="http://schemas.openxmlformats.org/spreadsheetml/2006/main">
  <c r="O84" i="48" l="1"/>
  <c r="P84" i="48" s="1"/>
  <c r="O83" i="48"/>
  <c r="P83" i="48" s="1"/>
  <c r="O82" i="48"/>
  <c r="P82" i="48" s="1"/>
  <c r="N81" i="48"/>
  <c r="M81" i="48"/>
  <c r="L81" i="48"/>
  <c r="K81" i="48"/>
  <c r="J81" i="48"/>
  <c r="I81" i="48"/>
  <c r="H81" i="48"/>
  <c r="G81" i="48"/>
  <c r="F81" i="48"/>
  <c r="E81" i="48"/>
  <c r="D81" i="48"/>
  <c r="O80" i="48"/>
  <c r="P80" i="48" s="1"/>
  <c r="O79" i="48"/>
  <c r="P79" i="48" s="1"/>
  <c r="O78" i="48"/>
  <c r="P78" i="48" s="1"/>
  <c r="O77" i="48"/>
  <c r="P77" i="48" s="1"/>
  <c r="O76" i="48"/>
  <c r="P76" i="48" s="1"/>
  <c r="O75" i="48"/>
  <c r="P75" i="48" s="1"/>
  <c r="O74" i="48"/>
  <c r="P74" i="48" s="1"/>
  <c r="O73" i="48"/>
  <c r="P73" i="48" s="1"/>
  <c r="O72" i="48"/>
  <c r="P72" i="48" s="1"/>
  <c r="O71" i="48"/>
  <c r="P71" i="48" s="1"/>
  <c r="N70" i="48"/>
  <c r="M70" i="48"/>
  <c r="L70" i="48"/>
  <c r="K70" i="48"/>
  <c r="J70" i="48"/>
  <c r="I70" i="48"/>
  <c r="H70" i="48"/>
  <c r="G70" i="48"/>
  <c r="F70" i="48"/>
  <c r="E70" i="48"/>
  <c r="D70" i="48"/>
  <c r="O69" i="48"/>
  <c r="P69" i="48" s="1"/>
  <c r="O68" i="48"/>
  <c r="P68" i="48" s="1"/>
  <c r="O67" i="48"/>
  <c r="P67" i="48" s="1"/>
  <c r="O66" i="48"/>
  <c r="P66" i="48" s="1"/>
  <c r="O65" i="48"/>
  <c r="P65" i="48" s="1"/>
  <c r="N64" i="48"/>
  <c r="M64" i="48"/>
  <c r="L64" i="48"/>
  <c r="K64" i="48"/>
  <c r="J64" i="48"/>
  <c r="I64" i="48"/>
  <c r="H64" i="48"/>
  <c r="G64" i="48"/>
  <c r="F64" i="48"/>
  <c r="E64" i="48"/>
  <c r="D64" i="48"/>
  <c r="O63" i="48"/>
  <c r="P63" i="48" s="1"/>
  <c r="O62" i="48"/>
  <c r="P62" i="48" s="1"/>
  <c r="O61" i="48"/>
  <c r="P61" i="48" s="1"/>
  <c r="O60" i="48"/>
  <c r="P60" i="48" s="1"/>
  <c r="O59" i="48"/>
  <c r="P59" i="48" s="1"/>
  <c r="O58" i="48"/>
  <c r="P58" i="48" s="1"/>
  <c r="O57" i="48"/>
  <c r="P57" i="48" s="1"/>
  <c r="O56" i="48"/>
  <c r="P56" i="48" s="1"/>
  <c r="O55" i="48"/>
  <c r="P55" i="48" s="1"/>
  <c r="O54" i="48"/>
  <c r="P54" i="48" s="1"/>
  <c r="O53" i="48"/>
  <c r="P53" i="48" s="1"/>
  <c r="O52" i="48"/>
  <c r="P52" i="48" s="1"/>
  <c r="O51" i="48"/>
  <c r="P51" i="48" s="1"/>
  <c r="O50" i="48"/>
  <c r="P50" i="48" s="1"/>
  <c r="O49" i="48"/>
  <c r="P49" i="48" s="1"/>
  <c r="O48" i="48"/>
  <c r="P48" i="48" s="1"/>
  <c r="O47" i="48"/>
  <c r="P47" i="48" s="1"/>
  <c r="N46" i="48"/>
  <c r="M46" i="48"/>
  <c r="L46" i="48"/>
  <c r="K46" i="48"/>
  <c r="J46" i="48"/>
  <c r="I46" i="48"/>
  <c r="H46" i="48"/>
  <c r="G46" i="48"/>
  <c r="F46" i="48"/>
  <c r="E46" i="48"/>
  <c r="D46" i="48"/>
  <c r="O45" i="48"/>
  <c r="P45" i="48" s="1"/>
  <c r="O44" i="48"/>
  <c r="P44" i="48" s="1"/>
  <c r="O43" i="48"/>
  <c r="P43" i="48" s="1"/>
  <c r="O42" i="48"/>
  <c r="P42" i="48" s="1"/>
  <c r="O41" i="48"/>
  <c r="P41" i="48" s="1"/>
  <c r="O40" i="48"/>
  <c r="P40" i="48" s="1"/>
  <c r="O39" i="48"/>
  <c r="P39" i="48" s="1"/>
  <c r="O38" i="48"/>
  <c r="P38" i="48" s="1"/>
  <c r="O37" i="48"/>
  <c r="P37" i="48" s="1"/>
  <c r="O36" i="48"/>
  <c r="P36" i="48" s="1"/>
  <c r="O35" i="48"/>
  <c r="P35" i="48" s="1"/>
  <c r="O34" i="48"/>
  <c r="P34" i="48" s="1"/>
  <c r="O33" i="48"/>
  <c r="P33" i="48" s="1"/>
  <c r="O32" i="48"/>
  <c r="P32" i="48" s="1"/>
  <c r="O31" i="48"/>
  <c r="P31" i="48" s="1"/>
  <c r="O30" i="48"/>
  <c r="P30" i="48" s="1"/>
  <c r="O29" i="48"/>
  <c r="P29" i="48" s="1"/>
  <c r="O28" i="48"/>
  <c r="P28" i="48" s="1"/>
  <c r="N27" i="48"/>
  <c r="M27" i="48"/>
  <c r="L27" i="48"/>
  <c r="K27" i="48"/>
  <c r="J27" i="48"/>
  <c r="I27" i="48"/>
  <c r="H27" i="48"/>
  <c r="G27" i="48"/>
  <c r="F27" i="48"/>
  <c r="E27" i="48"/>
  <c r="D27" i="48"/>
  <c r="O26" i="48"/>
  <c r="P26" i="48" s="1"/>
  <c r="O25" i="48"/>
  <c r="P25" i="48" s="1"/>
  <c r="O24" i="48"/>
  <c r="P24" i="48" s="1"/>
  <c r="O23" i="48"/>
  <c r="P23" i="48" s="1"/>
  <c r="O22" i="48"/>
  <c r="P22" i="48" s="1"/>
  <c r="O21" i="48"/>
  <c r="P21" i="48" s="1"/>
  <c r="O20" i="48"/>
  <c r="P20" i="48" s="1"/>
  <c r="O19" i="48"/>
  <c r="P19" i="48" s="1"/>
  <c r="O18" i="48"/>
  <c r="P18" i="48" s="1"/>
  <c r="N17" i="48"/>
  <c r="M17" i="48"/>
  <c r="L17" i="48"/>
  <c r="K17" i="48"/>
  <c r="J17" i="48"/>
  <c r="I17" i="48"/>
  <c r="H17" i="48"/>
  <c r="G17" i="48"/>
  <c r="F17" i="48"/>
  <c r="E17" i="48"/>
  <c r="D17" i="48"/>
  <c r="O16" i="48"/>
  <c r="P16" i="48" s="1"/>
  <c r="O15" i="48"/>
  <c r="P15" i="48" s="1"/>
  <c r="O14" i="48"/>
  <c r="P14" i="48" s="1"/>
  <c r="O13" i="48"/>
  <c r="P13" i="48" s="1"/>
  <c r="O12" i="48"/>
  <c r="P12" i="48" s="1"/>
  <c r="O11" i="48"/>
  <c r="P11" i="48" s="1"/>
  <c r="O10" i="48"/>
  <c r="P10" i="48" s="1"/>
  <c r="O9" i="48"/>
  <c r="P9" i="48" s="1"/>
  <c r="O8" i="48"/>
  <c r="P8" i="48" s="1"/>
  <c r="O7" i="48"/>
  <c r="P7" i="48" s="1"/>
  <c r="O6" i="48"/>
  <c r="P6" i="48" s="1"/>
  <c r="N5" i="48"/>
  <c r="M5" i="48"/>
  <c r="L5" i="48"/>
  <c r="K5" i="48"/>
  <c r="J5" i="48"/>
  <c r="I5" i="48"/>
  <c r="H5" i="48"/>
  <c r="G5" i="48"/>
  <c r="F5" i="48"/>
  <c r="E5" i="48"/>
  <c r="D5" i="48"/>
  <c r="O81" i="48" l="1"/>
  <c r="P81" i="48" s="1"/>
  <c r="O70" i="48"/>
  <c r="P70" i="48" s="1"/>
  <c r="O64" i="48"/>
  <c r="P64" i="48" s="1"/>
  <c r="O46" i="48"/>
  <c r="P46" i="48" s="1"/>
  <c r="F85" i="48"/>
  <c r="O27" i="48"/>
  <c r="P27" i="48" s="1"/>
  <c r="J85" i="48"/>
  <c r="D85" i="48"/>
  <c r="E85" i="48"/>
  <c r="H85" i="48"/>
  <c r="O17" i="48"/>
  <c r="P17" i="48" s="1"/>
  <c r="L85" i="48"/>
  <c r="K85" i="48"/>
  <c r="M85" i="48"/>
  <c r="G85" i="48"/>
  <c r="N85" i="48"/>
  <c r="I85" i="48"/>
  <c r="O5" i="48"/>
  <c r="P5" i="48" s="1"/>
  <c r="O85" i="47"/>
  <c r="P85" i="47" s="1"/>
  <c r="O84" i="47"/>
  <c r="P84" i="47" s="1"/>
  <c r="O83" i="47"/>
  <c r="P83" i="47" s="1"/>
  <c r="O82" i="47"/>
  <c r="P82" i="47" s="1"/>
  <c r="N81" i="47"/>
  <c r="M81" i="47"/>
  <c r="L81" i="47"/>
  <c r="K81" i="47"/>
  <c r="J81" i="47"/>
  <c r="I81" i="47"/>
  <c r="H81" i="47"/>
  <c r="G81" i="47"/>
  <c r="F81" i="47"/>
  <c r="E81" i="47"/>
  <c r="D81" i="47"/>
  <c r="O80" i="47"/>
  <c r="P80" i="47" s="1"/>
  <c r="O79" i="47"/>
  <c r="P79" i="47" s="1"/>
  <c r="O78" i="47"/>
  <c r="P78" i="47" s="1"/>
  <c r="O77" i="47"/>
  <c r="P77" i="47" s="1"/>
  <c r="O76" i="47"/>
  <c r="P76" i="47" s="1"/>
  <c r="O75" i="47"/>
  <c r="P75" i="47" s="1"/>
  <c r="O74" i="47"/>
  <c r="P74" i="47" s="1"/>
  <c r="O73" i="47"/>
  <c r="P73" i="47" s="1"/>
  <c r="O72" i="47"/>
  <c r="P72" i="47" s="1"/>
  <c r="N71" i="47"/>
  <c r="M71" i="47"/>
  <c r="L71" i="47"/>
  <c r="K71" i="47"/>
  <c r="J71" i="47"/>
  <c r="I71" i="47"/>
  <c r="H71" i="47"/>
  <c r="G71" i="47"/>
  <c r="F71" i="47"/>
  <c r="E71" i="47"/>
  <c r="D71" i="47"/>
  <c r="O70" i="47"/>
  <c r="P70" i="47" s="1"/>
  <c r="O69" i="47"/>
  <c r="P69" i="47" s="1"/>
  <c r="O68" i="47"/>
  <c r="P68" i="47" s="1"/>
  <c r="O67" i="47"/>
  <c r="P67" i="47" s="1"/>
  <c r="O66" i="47"/>
  <c r="P66" i="47" s="1"/>
  <c r="N65" i="47"/>
  <c r="M65" i="47"/>
  <c r="L65" i="47"/>
  <c r="K65" i="47"/>
  <c r="J65" i="47"/>
  <c r="I65" i="47"/>
  <c r="H65" i="47"/>
  <c r="G65" i="47"/>
  <c r="F65" i="47"/>
  <c r="E65" i="47"/>
  <c r="D65" i="47"/>
  <c r="O64" i="47"/>
  <c r="P64" i="47" s="1"/>
  <c r="O63" i="47"/>
  <c r="P63" i="47" s="1"/>
  <c r="O62" i="47"/>
  <c r="P62" i="47" s="1"/>
  <c r="O61" i="47"/>
  <c r="P61" i="47" s="1"/>
  <c r="O60" i="47"/>
  <c r="P60" i="47" s="1"/>
  <c r="O59" i="47"/>
  <c r="P59" i="47" s="1"/>
  <c r="O58" i="47"/>
  <c r="P58" i="47" s="1"/>
  <c r="O57" i="47"/>
  <c r="P57" i="47" s="1"/>
  <c r="O56" i="47"/>
  <c r="P56" i="47" s="1"/>
  <c r="O55" i="47"/>
  <c r="P55" i="47" s="1"/>
  <c r="O54" i="47"/>
  <c r="P54" i="47" s="1"/>
  <c r="O53" i="47"/>
  <c r="P53" i="47" s="1"/>
  <c r="O52" i="47"/>
  <c r="P52" i="47" s="1"/>
  <c r="O51" i="47"/>
  <c r="P51" i="47" s="1"/>
  <c r="O50" i="47"/>
  <c r="P50" i="47" s="1"/>
  <c r="O49" i="47"/>
  <c r="P49" i="47" s="1"/>
  <c r="O48" i="47"/>
  <c r="P48" i="47" s="1"/>
  <c r="N47" i="47"/>
  <c r="M47" i="47"/>
  <c r="L47" i="47"/>
  <c r="K47" i="47"/>
  <c r="J47" i="47"/>
  <c r="I47" i="47"/>
  <c r="H47" i="47"/>
  <c r="G47" i="47"/>
  <c r="F47" i="47"/>
  <c r="E47" i="47"/>
  <c r="D47" i="47"/>
  <c r="O46" i="47"/>
  <c r="P46" i="47" s="1"/>
  <c r="O45" i="47"/>
  <c r="P45" i="47" s="1"/>
  <c r="O44" i="47"/>
  <c r="P44" i="47" s="1"/>
  <c r="O43" i="47"/>
  <c r="P43" i="47" s="1"/>
  <c r="O42" i="47"/>
  <c r="P42" i="47" s="1"/>
  <c r="O41" i="47"/>
  <c r="P41" i="47" s="1"/>
  <c r="O40" i="47"/>
  <c r="P40" i="47" s="1"/>
  <c r="O39" i="47"/>
  <c r="P39" i="47" s="1"/>
  <c r="O38" i="47"/>
  <c r="P38" i="47" s="1"/>
  <c r="O37" i="47"/>
  <c r="P37" i="47" s="1"/>
  <c r="O36" i="47"/>
  <c r="P36" i="47" s="1"/>
  <c r="O35" i="47"/>
  <c r="P35" i="47" s="1"/>
  <c r="O34" i="47"/>
  <c r="P34" i="47" s="1"/>
  <c r="O33" i="47"/>
  <c r="P33" i="47" s="1"/>
  <c r="O32" i="47"/>
  <c r="P32" i="47" s="1"/>
  <c r="O31" i="47"/>
  <c r="P31" i="47" s="1"/>
  <c r="O30" i="47"/>
  <c r="P30" i="47" s="1"/>
  <c r="O29" i="47"/>
  <c r="P29" i="47" s="1"/>
  <c r="O28" i="47"/>
  <c r="P28" i="47" s="1"/>
  <c r="N27" i="47"/>
  <c r="M27" i="47"/>
  <c r="L27" i="47"/>
  <c r="K27" i="47"/>
  <c r="J27" i="47"/>
  <c r="I27" i="47"/>
  <c r="H27" i="47"/>
  <c r="G27" i="47"/>
  <c r="F27" i="47"/>
  <c r="E27" i="47"/>
  <c r="D27" i="47"/>
  <c r="O26" i="47"/>
  <c r="P26" i="47" s="1"/>
  <c r="O25" i="47"/>
  <c r="P25" i="47" s="1"/>
  <c r="O24" i="47"/>
  <c r="P24" i="47" s="1"/>
  <c r="O23" i="47"/>
  <c r="P23" i="47" s="1"/>
  <c r="O22" i="47"/>
  <c r="P22" i="47" s="1"/>
  <c r="O21" i="47"/>
  <c r="P21" i="47" s="1"/>
  <c r="O20" i="47"/>
  <c r="P20" i="47" s="1"/>
  <c r="O19" i="47"/>
  <c r="P19" i="47" s="1"/>
  <c r="O18" i="47"/>
  <c r="P18" i="47" s="1"/>
  <c r="N17" i="47"/>
  <c r="M17" i="47"/>
  <c r="L17" i="47"/>
  <c r="K17" i="47"/>
  <c r="J17" i="47"/>
  <c r="I17" i="47"/>
  <c r="H17" i="47"/>
  <c r="G17" i="47"/>
  <c r="F17" i="47"/>
  <c r="E17" i="47"/>
  <c r="D17" i="47"/>
  <c r="O16" i="47"/>
  <c r="P16" i="47" s="1"/>
  <c r="O15" i="47"/>
  <c r="P15" i="47" s="1"/>
  <c r="O14" i="47"/>
  <c r="P14" i="47" s="1"/>
  <c r="O13" i="47"/>
  <c r="P13" i="47" s="1"/>
  <c r="O12" i="47"/>
  <c r="P12" i="47" s="1"/>
  <c r="O11" i="47"/>
  <c r="P11" i="47" s="1"/>
  <c r="O10" i="47"/>
  <c r="P10" i="47" s="1"/>
  <c r="O9" i="47"/>
  <c r="P9" i="47" s="1"/>
  <c r="O8" i="47"/>
  <c r="P8" i="47" s="1"/>
  <c r="O7" i="47"/>
  <c r="P7" i="47" s="1"/>
  <c r="O6" i="47"/>
  <c r="P6" i="47" s="1"/>
  <c r="N5" i="47"/>
  <c r="M5" i="47"/>
  <c r="L5" i="47"/>
  <c r="K5" i="47"/>
  <c r="J5" i="47"/>
  <c r="I5" i="47"/>
  <c r="H5" i="47"/>
  <c r="G5" i="47"/>
  <c r="F5" i="47"/>
  <c r="E5" i="47"/>
  <c r="D5" i="47"/>
  <c r="O85" i="48" l="1"/>
  <c r="P85" i="48" s="1"/>
  <c r="O81" i="47"/>
  <c r="P81" i="47" s="1"/>
  <c r="O71" i="47"/>
  <c r="P71" i="47" s="1"/>
  <c r="O65" i="47"/>
  <c r="P65" i="47" s="1"/>
  <c r="O47" i="47"/>
  <c r="P47" i="47" s="1"/>
  <c r="O27" i="47"/>
  <c r="P27" i="47" s="1"/>
  <c r="L86" i="47"/>
  <c r="G86" i="47"/>
  <c r="E86" i="47"/>
  <c r="F86" i="47"/>
  <c r="H86" i="47"/>
  <c r="O17" i="47"/>
  <c r="P17" i="47" s="1"/>
  <c r="K86" i="47"/>
  <c r="J86" i="47"/>
  <c r="I86" i="47"/>
  <c r="D86" i="47"/>
  <c r="M86" i="47"/>
  <c r="N86" i="47"/>
  <c r="O5" i="47"/>
  <c r="P5" i="47" s="1"/>
  <c r="O86" i="46"/>
  <c r="P86" i="46" s="1"/>
  <c r="O85" i="46"/>
  <c r="P85" i="46" s="1"/>
  <c r="O84" i="46"/>
  <c r="P84" i="46"/>
  <c r="N83" i="46"/>
  <c r="M83" i="46"/>
  <c r="L83" i="46"/>
  <c r="K83" i="46"/>
  <c r="J83" i="46"/>
  <c r="I83" i="46"/>
  <c r="H83" i="46"/>
  <c r="H87" i="46" s="1"/>
  <c r="G83" i="46"/>
  <c r="F83" i="46"/>
  <c r="E83" i="46"/>
  <c r="D83" i="46"/>
  <c r="O82" i="46"/>
  <c r="P82" i="46" s="1"/>
  <c r="O81" i="46"/>
  <c r="P81" i="46"/>
  <c r="O80" i="46"/>
  <c r="P80" i="46" s="1"/>
  <c r="O79" i="46"/>
  <c r="P79" i="46"/>
  <c r="O78" i="46"/>
  <c r="P78" i="46" s="1"/>
  <c r="O77" i="46"/>
  <c r="P77" i="46"/>
  <c r="O76" i="46"/>
  <c r="P76" i="46" s="1"/>
  <c r="O75" i="46"/>
  <c r="P75" i="46"/>
  <c r="O74" i="46"/>
  <c r="P74" i="46" s="1"/>
  <c r="N73" i="46"/>
  <c r="M73" i="46"/>
  <c r="L73" i="46"/>
  <c r="K73" i="46"/>
  <c r="J73" i="46"/>
  <c r="I73" i="46"/>
  <c r="H73" i="46"/>
  <c r="G73" i="46"/>
  <c r="F73" i="46"/>
  <c r="E73" i="46"/>
  <c r="D73" i="46"/>
  <c r="O72" i="46"/>
  <c r="P72" i="46"/>
  <c r="O71" i="46"/>
  <c r="P71" i="46" s="1"/>
  <c r="O70" i="46"/>
  <c r="P70" i="46" s="1"/>
  <c r="O69" i="46"/>
  <c r="P69" i="46"/>
  <c r="O68" i="46"/>
  <c r="P68" i="46" s="1"/>
  <c r="N67" i="46"/>
  <c r="M67" i="46"/>
  <c r="L67" i="46"/>
  <c r="K67" i="46"/>
  <c r="J67" i="46"/>
  <c r="I67" i="46"/>
  <c r="H67" i="46"/>
  <c r="G67" i="46"/>
  <c r="F67" i="46"/>
  <c r="E67" i="46"/>
  <c r="D67" i="46"/>
  <c r="O66" i="46"/>
  <c r="P66" i="46"/>
  <c r="O65" i="46"/>
  <c r="P65" i="46" s="1"/>
  <c r="O64" i="46"/>
  <c r="P64" i="46" s="1"/>
  <c r="O63" i="46"/>
  <c r="P63" i="46"/>
  <c r="O62" i="46"/>
  <c r="P62" i="46" s="1"/>
  <c r="O61" i="46"/>
  <c r="P61" i="46" s="1"/>
  <c r="O60" i="46"/>
  <c r="P60" i="46"/>
  <c r="O59" i="46"/>
  <c r="P59" i="46" s="1"/>
  <c r="O58" i="46"/>
  <c r="P58" i="46"/>
  <c r="O57" i="46"/>
  <c r="P57" i="46" s="1"/>
  <c r="O56" i="46"/>
  <c r="P56" i="46"/>
  <c r="O55" i="46"/>
  <c r="P55" i="46" s="1"/>
  <c r="O54" i="46"/>
  <c r="P54" i="46"/>
  <c r="O53" i="46"/>
  <c r="P53" i="46" s="1"/>
  <c r="O52" i="46"/>
  <c r="P52" i="46" s="1"/>
  <c r="O51" i="46"/>
  <c r="P51" i="46" s="1"/>
  <c r="O50" i="46"/>
  <c r="P50" i="46" s="1"/>
  <c r="N49" i="46"/>
  <c r="M49" i="46"/>
  <c r="L49" i="46"/>
  <c r="K49" i="46"/>
  <c r="J49" i="46"/>
  <c r="I49" i="46"/>
  <c r="H49" i="46"/>
  <c r="G49" i="46"/>
  <c r="F49" i="46"/>
  <c r="E49" i="46"/>
  <c r="D49" i="46"/>
  <c r="O48" i="46"/>
  <c r="P48" i="46"/>
  <c r="O47" i="46"/>
  <c r="P47" i="46" s="1"/>
  <c r="O46" i="46"/>
  <c r="P46" i="46"/>
  <c r="O45" i="46"/>
  <c r="P45" i="46"/>
  <c r="O44" i="46"/>
  <c r="P44" i="46" s="1"/>
  <c r="O43" i="46"/>
  <c r="P43" i="46" s="1"/>
  <c r="O42" i="46"/>
  <c r="P42" i="46"/>
  <c r="O41" i="46"/>
  <c r="P41" i="46" s="1"/>
  <c r="O40" i="46"/>
  <c r="P40" i="46"/>
  <c r="O39" i="46"/>
  <c r="P39" i="46"/>
  <c r="O38" i="46"/>
  <c r="P38" i="46" s="1"/>
  <c r="O37" i="46"/>
  <c r="P37" i="46" s="1"/>
  <c r="O36" i="46"/>
  <c r="P36" i="46"/>
  <c r="O35" i="46"/>
  <c r="P35" i="46" s="1"/>
  <c r="O34" i="46"/>
  <c r="P34" i="46"/>
  <c r="O33" i="46"/>
  <c r="P33" i="46"/>
  <c r="O32" i="46"/>
  <c r="P32" i="46" s="1"/>
  <c r="O31" i="46"/>
  <c r="P31" i="46" s="1"/>
  <c r="O30" i="46"/>
  <c r="P30" i="46"/>
  <c r="O29" i="46"/>
  <c r="P29" i="46" s="1"/>
  <c r="N28" i="46"/>
  <c r="M28" i="46"/>
  <c r="L28" i="46"/>
  <c r="K28" i="46"/>
  <c r="J28" i="46"/>
  <c r="I28" i="46"/>
  <c r="H28" i="46"/>
  <c r="G28" i="46"/>
  <c r="F28" i="46"/>
  <c r="E28" i="46"/>
  <c r="D28" i="46"/>
  <c r="O27" i="46"/>
  <c r="P27" i="46"/>
  <c r="O26" i="46"/>
  <c r="P26" i="46" s="1"/>
  <c r="O25" i="46"/>
  <c r="P25" i="46" s="1"/>
  <c r="O24" i="46"/>
  <c r="P24" i="46" s="1"/>
  <c r="O23" i="46"/>
  <c r="P23" i="46" s="1"/>
  <c r="O22" i="46"/>
  <c r="P22" i="46" s="1"/>
  <c r="O21" i="46"/>
  <c r="P21" i="46"/>
  <c r="O20" i="46"/>
  <c r="P20" i="46" s="1"/>
  <c r="O19" i="46"/>
  <c r="P19" i="46" s="1"/>
  <c r="O18" i="46"/>
  <c r="P18" i="46" s="1"/>
  <c r="N17" i="46"/>
  <c r="M17" i="46"/>
  <c r="L17" i="46"/>
  <c r="K17" i="46"/>
  <c r="J17" i="46"/>
  <c r="I17" i="46"/>
  <c r="H17" i="46"/>
  <c r="G17" i="46"/>
  <c r="F17" i="46"/>
  <c r="E17" i="46"/>
  <c r="D17" i="46"/>
  <c r="O16" i="46"/>
  <c r="P16" i="46" s="1"/>
  <c r="O15" i="46"/>
  <c r="P15" i="46"/>
  <c r="O14" i="46"/>
  <c r="P14" i="46" s="1"/>
  <c r="O13" i="46"/>
  <c r="P13" i="46"/>
  <c r="O12" i="46"/>
  <c r="P12" i="46"/>
  <c r="O11" i="46"/>
  <c r="P11" i="46" s="1"/>
  <c r="O10" i="46"/>
  <c r="P10" i="46" s="1"/>
  <c r="O9" i="46"/>
  <c r="P9" i="46"/>
  <c r="O8" i="46"/>
  <c r="P8" i="46" s="1"/>
  <c r="O7" i="46"/>
  <c r="P7" i="46"/>
  <c r="O6" i="46"/>
  <c r="P6" i="46"/>
  <c r="N5" i="46"/>
  <c r="M5" i="46"/>
  <c r="L5" i="46"/>
  <c r="K5" i="46"/>
  <c r="J5" i="46"/>
  <c r="I5" i="46"/>
  <c r="H5" i="46"/>
  <c r="G5" i="46"/>
  <c r="F5" i="46"/>
  <c r="E5" i="46"/>
  <c r="D5" i="46"/>
  <c r="N84" i="45"/>
  <c r="O84" i="45"/>
  <c r="N83" i="45"/>
  <c r="O83" i="45" s="1"/>
  <c r="N82" i="45"/>
  <c r="O82" i="45" s="1"/>
  <c r="M81" i="45"/>
  <c r="L81" i="45"/>
  <c r="K81" i="45"/>
  <c r="J81" i="45"/>
  <c r="I81" i="45"/>
  <c r="H81" i="45"/>
  <c r="G81" i="45"/>
  <c r="F81" i="45"/>
  <c r="E81" i="45"/>
  <c r="D81" i="45"/>
  <c r="N80" i="45"/>
  <c r="O80" i="45" s="1"/>
  <c r="N79" i="45"/>
  <c r="O79" i="45" s="1"/>
  <c r="N78" i="45"/>
  <c r="O78" i="45" s="1"/>
  <c r="N77" i="45"/>
  <c r="O77" i="45" s="1"/>
  <c r="N76" i="45"/>
  <c r="O76" i="45" s="1"/>
  <c r="N75" i="45"/>
  <c r="O75" i="45" s="1"/>
  <c r="N74" i="45"/>
  <c r="O74" i="45" s="1"/>
  <c r="N73" i="45"/>
  <c r="O73" i="45" s="1"/>
  <c r="N72" i="45"/>
  <c r="O72" i="45" s="1"/>
  <c r="M71" i="45"/>
  <c r="L71" i="45"/>
  <c r="K71" i="45"/>
  <c r="J71" i="45"/>
  <c r="J85" i="45" s="1"/>
  <c r="I71" i="45"/>
  <c r="H71" i="45"/>
  <c r="G71" i="45"/>
  <c r="F71" i="45"/>
  <c r="E71" i="45"/>
  <c r="D71" i="45"/>
  <c r="N70" i="45"/>
  <c r="O70" i="45" s="1"/>
  <c r="N69" i="45"/>
  <c r="O69" i="45" s="1"/>
  <c r="N68" i="45"/>
  <c r="O68" i="45"/>
  <c r="N67" i="45"/>
  <c r="O67" i="45"/>
  <c r="N66" i="45"/>
  <c r="O66" i="45"/>
  <c r="M65" i="45"/>
  <c r="L65" i="45"/>
  <c r="K65" i="45"/>
  <c r="J65" i="45"/>
  <c r="I65" i="45"/>
  <c r="H65" i="45"/>
  <c r="G65" i="45"/>
  <c r="F65" i="45"/>
  <c r="E65" i="45"/>
  <c r="D65" i="45"/>
  <c r="N64" i="45"/>
  <c r="O64" i="45" s="1"/>
  <c r="N63" i="45"/>
  <c r="O63" i="45" s="1"/>
  <c r="N62" i="45"/>
  <c r="O62" i="45" s="1"/>
  <c r="N61" i="45"/>
  <c r="O61" i="45" s="1"/>
  <c r="N60" i="45"/>
  <c r="O60" i="45"/>
  <c r="N59" i="45"/>
  <c r="O59" i="45" s="1"/>
  <c r="N58" i="45"/>
  <c r="O58" i="45" s="1"/>
  <c r="N57" i="45"/>
  <c r="O57" i="45" s="1"/>
  <c r="N56" i="45"/>
  <c r="O56" i="45" s="1"/>
  <c r="N55" i="45"/>
  <c r="O55" i="45" s="1"/>
  <c r="N54" i="45"/>
  <c r="O54" i="45" s="1"/>
  <c r="N53" i="45"/>
  <c r="O53" i="45" s="1"/>
  <c r="N52" i="45"/>
  <c r="O52" i="45" s="1"/>
  <c r="N51" i="45"/>
  <c r="O51" i="45" s="1"/>
  <c r="N50" i="45"/>
  <c r="O50" i="45" s="1"/>
  <c r="N49" i="45"/>
  <c r="O49" i="45" s="1"/>
  <c r="N48" i="45"/>
  <c r="O48" i="45" s="1"/>
  <c r="M47" i="45"/>
  <c r="L47" i="45"/>
  <c r="K47" i="45"/>
  <c r="J47" i="45"/>
  <c r="I47" i="45"/>
  <c r="H47" i="45"/>
  <c r="G47" i="45"/>
  <c r="F47" i="45"/>
  <c r="E47" i="45"/>
  <c r="D47" i="45"/>
  <c r="N46" i="45"/>
  <c r="O46" i="45" s="1"/>
  <c r="N45" i="45"/>
  <c r="O45" i="45" s="1"/>
  <c r="N44" i="45"/>
  <c r="O44" i="45" s="1"/>
  <c r="N43" i="45"/>
  <c r="O43" i="45" s="1"/>
  <c r="N42" i="45"/>
  <c r="O42" i="45" s="1"/>
  <c r="N41" i="45"/>
  <c r="O41" i="45" s="1"/>
  <c r="N40" i="45"/>
  <c r="O40" i="45" s="1"/>
  <c r="N39" i="45"/>
  <c r="O39" i="45" s="1"/>
  <c r="N38" i="45"/>
  <c r="O38" i="45" s="1"/>
  <c r="N37" i="45"/>
  <c r="O37" i="45" s="1"/>
  <c r="N36" i="45"/>
  <c r="O36" i="45" s="1"/>
  <c r="N35" i="45"/>
  <c r="O35" i="45" s="1"/>
  <c r="N34" i="45"/>
  <c r="O34" i="45"/>
  <c r="N33" i="45"/>
  <c r="O33" i="45" s="1"/>
  <c r="N32" i="45"/>
  <c r="O32" i="45" s="1"/>
  <c r="N31" i="45"/>
  <c r="O31" i="45" s="1"/>
  <c r="N30" i="45"/>
  <c r="O30" i="45" s="1"/>
  <c r="N29" i="45"/>
  <c r="O29" i="45" s="1"/>
  <c r="M28" i="45"/>
  <c r="L28" i="45"/>
  <c r="K28" i="45"/>
  <c r="J28" i="45"/>
  <c r="I28" i="45"/>
  <c r="H28" i="45"/>
  <c r="G28" i="45"/>
  <c r="F28" i="45"/>
  <c r="E28" i="45"/>
  <c r="D28" i="45"/>
  <c r="N27" i="45"/>
  <c r="O27" i="45" s="1"/>
  <c r="N26" i="45"/>
  <c r="O26" i="45" s="1"/>
  <c r="N25" i="45"/>
  <c r="O25" i="45" s="1"/>
  <c r="N24" i="45"/>
  <c r="O24" i="45" s="1"/>
  <c r="N23" i="45"/>
  <c r="O23" i="45" s="1"/>
  <c r="N22" i="45"/>
  <c r="O22" i="45" s="1"/>
  <c r="N21" i="45"/>
  <c r="O21" i="45" s="1"/>
  <c r="N20" i="45"/>
  <c r="O20" i="45"/>
  <c r="N19" i="45"/>
  <c r="O19" i="45" s="1"/>
  <c r="N18" i="45"/>
  <c r="O18" i="45" s="1"/>
  <c r="M17" i="45"/>
  <c r="L17" i="45"/>
  <c r="K17" i="45"/>
  <c r="J17" i="45"/>
  <c r="I17" i="45"/>
  <c r="H17" i="45"/>
  <c r="G17" i="45"/>
  <c r="F17" i="45"/>
  <c r="E17" i="45"/>
  <c r="D17" i="45"/>
  <c r="N16" i="45"/>
  <c r="O16" i="45" s="1"/>
  <c r="N15" i="45"/>
  <c r="O15" i="45" s="1"/>
  <c r="N14" i="45"/>
  <c r="O14" i="45" s="1"/>
  <c r="N13" i="45"/>
  <c r="O13" i="45" s="1"/>
  <c r="N12" i="45"/>
  <c r="O12" i="45" s="1"/>
  <c r="N11" i="45"/>
  <c r="O11" i="45" s="1"/>
  <c r="N10" i="45"/>
  <c r="O10" i="45" s="1"/>
  <c r="N9" i="45"/>
  <c r="O9" i="45" s="1"/>
  <c r="N8" i="45"/>
  <c r="O8" i="45" s="1"/>
  <c r="N7" i="45"/>
  <c r="O7" i="45" s="1"/>
  <c r="N6" i="45"/>
  <c r="O6" i="45"/>
  <c r="M5" i="45"/>
  <c r="L5" i="45"/>
  <c r="K5" i="45"/>
  <c r="J5" i="45"/>
  <c r="I5" i="45"/>
  <c r="H5" i="45"/>
  <c r="G5" i="45"/>
  <c r="F5" i="45"/>
  <c r="E5" i="45"/>
  <c r="D5" i="45"/>
  <c r="N85" i="44"/>
  <c r="O85" i="44"/>
  <c r="N84" i="44"/>
  <c r="O84" i="44" s="1"/>
  <c r="M83" i="44"/>
  <c r="L83" i="44"/>
  <c r="K83" i="44"/>
  <c r="J83" i="44"/>
  <c r="I83" i="44"/>
  <c r="H83" i="44"/>
  <c r="G83" i="44"/>
  <c r="F83" i="44"/>
  <c r="E83" i="44"/>
  <c r="D83" i="44"/>
  <c r="N82" i="44"/>
  <c r="O82" i="44" s="1"/>
  <c r="N81" i="44"/>
  <c r="O81" i="44" s="1"/>
  <c r="N80" i="44"/>
  <c r="O80" i="44" s="1"/>
  <c r="N79" i="44"/>
  <c r="O79" i="44" s="1"/>
  <c r="N78" i="44"/>
  <c r="O78" i="44" s="1"/>
  <c r="N77" i="44"/>
  <c r="O77" i="44"/>
  <c r="N76" i="44"/>
  <c r="O76" i="44" s="1"/>
  <c r="N75" i="44"/>
  <c r="O75" i="44" s="1"/>
  <c r="N74" i="44"/>
  <c r="O74" i="44" s="1"/>
  <c r="M73" i="44"/>
  <c r="L73" i="44"/>
  <c r="K73" i="44"/>
  <c r="J73" i="44"/>
  <c r="I73" i="44"/>
  <c r="H73" i="44"/>
  <c r="G73" i="44"/>
  <c r="F73" i="44"/>
  <c r="E73" i="44"/>
  <c r="D73" i="44"/>
  <c r="N72" i="44"/>
  <c r="O72" i="44" s="1"/>
  <c r="N71" i="44"/>
  <c r="O71" i="44" s="1"/>
  <c r="N70" i="44"/>
  <c r="O70" i="44" s="1"/>
  <c r="N69" i="44"/>
  <c r="O69" i="44"/>
  <c r="M68" i="44"/>
  <c r="L68" i="44"/>
  <c r="K68" i="44"/>
  <c r="J68" i="44"/>
  <c r="I68" i="44"/>
  <c r="H68" i="44"/>
  <c r="G68" i="44"/>
  <c r="F68" i="44"/>
  <c r="E68" i="44"/>
  <c r="D68" i="44"/>
  <c r="N67" i="44"/>
  <c r="O67" i="44"/>
  <c r="N66" i="44"/>
  <c r="O66" i="44" s="1"/>
  <c r="N65" i="44"/>
  <c r="O65" i="44" s="1"/>
  <c r="N64" i="44"/>
  <c r="O64" i="44" s="1"/>
  <c r="N63" i="44"/>
  <c r="O63" i="44" s="1"/>
  <c r="N62" i="44"/>
  <c r="O62" i="44" s="1"/>
  <c r="N61" i="44"/>
  <c r="O61" i="44" s="1"/>
  <c r="N60" i="44"/>
  <c r="O60" i="44" s="1"/>
  <c r="N59" i="44"/>
  <c r="O59" i="44" s="1"/>
  <c r="N58" i="44"/>
  <c r="O58" i="44" s="1"/>
  <c r="N57" i="44"/>
  <c r="O57" i="44" s="1"/>
  <c r="N56" i="44"/>
  <c r="O56" i="44" s="1"/>
  <c r="N55" i="44"/>
  <c r="O55" i="44"/>
  <c r="N54" i="44"/>
  <c r="O54" i="44" s="1"/>
  <c r="N53" i="44"/>
  <c r="O53" i="44" s="1"/>
  <c r="N52" i="44"/>
  <c r="O52" i="44" s="1"/>
  <c r="N51" i="44"/>
  <c r="O51" i="44" s="1"/>
  <c r="M50" i="44"/>
  <c r="L50" i="44"/>
  <c r="K50" i="44"/>
  <c r="J50" i="44"/>
  <c r="I50" i="44"/>
  <c r="H50" i="44"/>
  <c r="G50" i="44"/>
  <c r="F50" i="44"/>
  <c r="E50" i="44"/>
  <c r="D50" i="44"/>
  <c r="N49" i="44"/>
  <c r="O49" i="44" s="1"/>
  <c r="N48" i="44"/>
  <c r="O48" i="44" s="1"/>
  <c r="N47" i="44"/>
  <c r="O47" i="44" s="1"/>
  <c r="N46" i="44"/>
  <c r="O46" i="44" s="1"/>
  <c r="N45" i="44"/>
  <c r="O45" i="44" s="1"/>
  <c r="N44" i="44"/>
  <c r="O44" i="44" s="1"/>
  <c r="N43" i="44"/>
  <c r="O43" i="44" s="1"/>
  <c r="N42" i="44"/>
  <c r="O42" i="44" s="1"/>
  <c r="N41" i="44"/>
  <c r="O41" i="44" s="1"/>
  <c r="N40" i="44"/>
  <c r="O40" i="44" s="1"/>
  <c r="N39" i="44"/>
  <c r="O39" i="44" s="1"/>
  <c r="N38" i="44"/>
  <c r="O38" i="44" s="1"/>
  <c r="N37" i="44"/>
  <c r="O37" i="44" s="1"/>
  <c r="N36" i="44"/>
  <c r="O36" i="44" s="1"/>
  <c r="N35" i="44"/>
  <c r="O35" i="44"/>
  <c r="N34" i="44"/>
  <c r="O34" i="44" s="1"/>
  <c r="N33" i="44"/>
  <c r="O33" i="44" s="1"/>
  <c r="N32" i="44"/>
  <c r="O32" i="44" s="1"/>
  <c r="N31" i="44"/>
  <c r="O31" i="44" s="1"/>
  <c r="N30" i="44"/>
  <c r="O30" i="44" s="1"/>
  <c r="N29" i="44"/>
  <c r="O29" i="44"/>
  <c r="N28" i="44"/>
  <c r="O28" i="44" s="1"/>
  <c r="M27" i="44"/>
  <c r="L27" i="44"/>
  <c r="K27" i="44"/>
  <c r="J27" i="44"/>
  <c r="I27" i="44"/>
  <c r="H27" i="44"/>
  <c r="G27" i="44"/>
  <c r="F27" i="44"/>
  <c r="E27" i="44"/>
  <c r="D27" i="44"/>
  <c r="N26" i="44"/>
  <c r="O26" i="44" s="1"/>
  <c r="N25" i="44"/>
  <c r="O25" i="44" s="1"/>
  <c r="N24" i="44"/>
  <c r="O24" i="44" s="1"/>
  <c r="N23" i="44"/>
  <c r="O23" i="44" s="1"/>
  <c r="N22" i="44"/>
  <c r="O22" i="44" s="1"/>
  <c r="N21" i="44"/>
  <c r="O21" i="44"/>
  <c r="N20" i="44"/>
  <c r="O20" i="44" s="1"/>
  <c r="N19" i="44"/>
  <c r="O19" i="44" s="1"/>
  <c r="N18" i="44"/>
  <c r="O18" i="44" s="1"/>
  <c r="M17" i="44"/>
  <c r="L17" i="44"/>
  <c r="K17" i="44"/>
  <c r="J17" i="44"/>
  <c r="I17" i="44"/>
  <c r="H17" i="44"/>
  <c r="G17" i="44"/>
  <c r="F17" i="44"/>
  <c r="E17" i="44"/>
  <c r="D17" i="44"/>
  <c r="N16" i="44"/>
  <c r="O16" i="44" s="1"/>
  <c r="N15" i="44"/>
  <c r="O15" i="44" s="1"/>
  <c r="N14" i="44"/>
  <c r="O14" i="44" s="1"/>
  <c r="N13" i="44"/>
  <c r="O13" i="44" s="1"/>
  <c r="N12" i="44"/>
  <c r="O12" i="44" s="1"/>
  <c r="N11" i="44"/>
  <c r="O11" i="44" s="1"/>
  <c r="N10" i="44"/>
  <c r="O10" i="44" s="1"/>
  <c r="N9" i="44"/>
  <c r="O9" i="44" s="1"/>
  <c r="N8" i="44"/>
  <c r="O8" i="44" s="1"/>
  <c r="N7" i="44"/>
  <c r="O7" i="44"/>
  <c r="N6" i="44"/>
  <c r="O6" i="44" s="1"/>
  <c r="M5" i="44"/>
  <c r="L5" i="44"/>
  <c r="K5" i="44"/>
  <c r="J5" i="44"/>
  <c r="I5" i="44"/>
  <c r="H5" i="44"/>
  <c r="G5" i="44"/>
  <c r="F5" i="44"/>
  <c r="E5" i="44"/>
  <c r="D5" i="44"/>
  <c r="N90" i="43"/>
  <c r="O90" i="43" s="1"/>
  <c r="N89" i="43"/>
  <c r="O89" i="43" s="1"/>
  <c r="N88" i="43"/>
  <c r="O88" i="43" s="1"/>
  <c r="N87" i="43"/>
  <c r="O87" i="43" s="1"/>
  <c r="M86" i="43"/>
  <c r="L86" i="43"/>
  <c r="K86" i="43"/>
  <c r="J86" i="43"/>
  <c r="I86" i="43"/>
  <c r="H86" i="43"/>
  <c r="G86" i="43"/>
  <c r="F86" i="43"/>
  <c r="E86" i="43"/>
  <c r="D86" i="43"/>
  <c r="N85" i="43"/>
  <c r="O85" i="43" s="1"/>
  <c r="N84" i="43"/>
  <c r="O84" i="43" s="1"/>
  <c r="N83" i="43"/>
  <c r="O83" i="43" s="1"/>
  <c r="N82" i="43"/>
  <c r="O82" i="43" s="1"/>
  <c r="N81" i="43"/>
  <c r="O81" i="43" s="1"/>
  <c r="N80" i="43"/>
  <c r="O80" i="43" s="1"/>
  <c r="N79" i="43"/>
  <c r="O79" i="43" s="1"/>
  <c r="N78" i="43"/>
  <c r="O78" i="43" s="1"/>
  <c r="N77" i="43"/>
  <c r="O77" i="43"/>
  <c r="M76" i="43"/>
  <c r="L76" i="43"/>
  <c r="K76" i="43"/>
  <c r="J76" i="43"/>
  <c r="I76" i="43"/>
  <c r="H76" i="43"/>
  <c r="G76" i="43"/>
  <c r="F76" i="43"/>
  <c r="E76" i="43"/>
  <c r="D76" i="43"/>
  <c r="N75" i="43"/>
  <c r="O75" i="43"/>
  <c r="N74" i="43"/>
  <c r="O74" i="43" s="1"/>
  <c r="N73" i="43"/>
  <c r="O73" i="43" s="1"/>
  <c r="N72" i="43"/>
  <c r="O72" i="43" s="1"/>
  <c r="M71" i="43"/>
  <c r="L71" i="43"/>
  <c r="K71" i="43"/>
  <c r="J71" i="43"/>
  <c r="I71" i="43"/>
  <c r="H71" i="43"/>
  <c r="G71" i="43"/>
  <c r="F71" i="43"/>
  <c r="E71" i="43"/>
  <c r="D71" i="43"/>
  <c r="N70" i="43"/>
  <c r="O70" i="43" s="1"/>
  <c r="N69" i="43"/>
  <c r="O69" i="43" s="1"/>
  <c r="N68" i="43"/>
  <c r="O68" i="43" s="1"/>
  <c r="N67" i="43"/>
  <c r="O67" i="43"/>
  <c r="N66" i="43"/>
  <c r="O66" i="43" s="1"/>
  <c r="N65" i="43"/>
  <c r="O65" i="43" s="1"/>
  <c r="N64" i="43"/>
  <c r="O64" i="43" s="1"/>
  <c r="N63" i="43"/>
  <c r="O63" i="43" s="1"/>
  <c r="N62" i="43"/>
  <c r="O62" i="43" s="1"/>
  <c r="N61" i="43"/>
  <c r="O61" i="43" s="1"/>
  <c r="N60" i="43"/>
  <c r="O60" i="43" s="1"/>
  <c r="N59" i="43"/>
  <c r="O59" i="43" s="1"/>
  <c r="N58" i="43"/>
  <c r="O58" i="43" s="1"/>
  <c r="N57" i="43"/>
  <c r="O57" i="43" s="1"/>
  <c r="N56" i="43"/>
  <c r="O56" i="43" s="1"/>
  <c r="N55" i="43"/>
  <c r="O55" i="43" s="1"/>
  <c r="N54" i="43"/>
  <c r="O54" i="43" s="1"/>
  <c r="M53" i="43"/>
  <c r="L53" i="43"/>
  <c r="K53" i="43"/>
  <c r="J53" i="43"/>
  <c r="I53" i="43"/>
  <c r="H53" i="43"/>
  <c r="G53" i="43"/>
  <c r="F53" i="43"/>
  <c r="E53" i="43"/>
  <c r="D53" i="43"/>
  <c r="N52" i="43"/>
  <c r="O52" i="43" s="1"/>
  <c r="N51" i="43"/>
  <c r="O51" i="43" s="1"/>
  <c r="N50" i="43"/>
  <c r="O50" i="43" s="1"/>
  <c r="N49" i="43"/>
  <c r="O49" i="43" s="1"/>
  <c r="N48" i="43"/>
  <c r="O48" i="43" s="1"/>
  <c r="N47" i="43"/>
  <c r="O47" i="43"/>
  <c r="N46" i="43"/>
  <c r="O46" i="43" s="1"/>
  <c r="N45" i="43"/>
  <c r="O45" i="43" s="1"/>
  <c r="N44" i="43"/>
  <c r="O44" i="43" s="1"/>
  <c r="N43" i="43"/>
  <c r="O43" i="43" s="1"/>
  <c r="N42" i="43"/>
  <c r="O42" i="43" s="1"/>
  <c r="N41" i="43"/>
  <c r="O41" i="43" s="1"/>
  <c r="N40" i="43"/>
  <c r="O40" i="43" s="1"/>
  <c r="N39" i="43"/>
  <c r="O39" i="43" s="1"/>
  <c r="N38" i="43"/>
  <c r="O38" i="43" s="1"/>
  <c r="N37" i="43"/>
  <c r="O37" i="43" s="1"/>
  <c r="N36" i="43"/>
  <c r="O36" i="43" s="1"/>
  <c r="N35" i="43"/>
  <c r="O35" i="43" s="1"/>
  <c r="N34" i="43"/>
  <c r="O34" i="43" s="1"/>
  <c r="N33" i="43"/>
  <c r="O33" i="43" s="1"/>
  <c r="N32" i="43"/>
  <c r="O32" i="43" s="1"/>
  <c r="N31" i="43"/>
  <c r="O31" i="43" s="1"/>
  <c r="N30" i="43"/>
  <c r="O30" i="43" s="1"/>
  <c r="N29" i="43"/>
  <c r="O29" i="43"/>
  <c r="N28" i="43"/>
  <c r="O28" i="43" s="1"/>
  <c r="M27" i="43"/>
  <c r="L27" i="43"/>
  <c r="K27" i="43"/>
  <c r="J27" i="43"/>
  <c r="I27" i="43"/>
  <c r="H27" i="43"/>
  <c r="G27" i="43"/>
  <c r="F27" i="43"/>
  <c r="E27" i="43"/>
  <c r="D27" i="43"/>
  <c r="N26" i="43"/>
  <c r="O26" i="43" s="1"/>
  <c r="N25" i="43"/>
  <c r="O25" i="43" s="1"/>
  <c r="N24" i="43"/>
  <c r="O24" i="43" s="1"/>
  <c r="N23" i="43"/>
  <c r="O23" i="43" s="1"/>
  <c r="N22" i="43"/>
  <c r="O22" i="43" s="1"/>
  <c r="N21" i="43"/>
  <c r="O21" i="43" s="1"/>
  <c r="N20" i="43"/>
  <c r="O20" i="43" s="1"/>
  <c r="N19" i="43"/>
  <c r="O19" i="43" s="1"/>
  <c r="N18" i="43"/>
  <c r="O18" i="43" s="1"/>
  <c r="M17" i="43"/>
  <c r="L17" i="43"/>
  <c r="K17" i="43"/>
  <c r="J17" i="43"/>
  <c r="I17" i="43"/>
  <c r="H17" i="43"/>
  <c r="G17" i="43"/>
  <c r="F17" i="43"/>
  <c r="E17" i="43"/>
  <c r="D17" i="43"/>
  <c r="N16" i="43"/>
  <c r="O16" i="43" s="1"/>
  <c r="N15" i="43"/>
  <c r="O15" i="43" s="1"/>
  <c r="N14" i="43"/>
  <c r="O14" i="43" s="1"/>
  <c r="N13" i="43"/>
  <c r="O13" i="43"/>
  <c r="N12" i="43"/>
  <c r="O12" i="43" s="1"/>
  <c r="N11" i="43"/>
  <c r="O11" i="43" s="1"/>
  <c r="N10" i="43"/>
  <c r="O10" i="43" s="1"/>
  <c r="N9" i="43"/>
  <c r="O9" i="43" s="1"/>
  <c r="N8" i="43"/>
  <c r="O8" i="43" s="1"/>
  <c r="N7" i="43"/>
  <c r="O7" i="43"/>
  <c r="N6" i="43"/>
  <c r="O6" i="43" s="1"/>
  <c r="M5" i="43"/>
  <c r="L5" i="43"/>
  <c r="K5" i="43"/>
  <c r="J5" i="43"/>
  <c r="I5" i="43"/>
  <c r="H5" i="43"/>
  <c r="G5" i="43"/>
  <c r="F5" i="43"/>
  <c r="E5" i="43"/>
  <c r="D5" i="43"/>
  <c r="N85" i="42"/>
  <c r="O85" i="42" s="1"/>
  <c r="N84" i="42"/>
  <c r="O84" i="42" s="1"/>
  <c r="N83" i="42"/>
  <c r="O83" i="42" s="1"/>
  <c r="N82" i="42"/>
  <c r="O82" i="42" s="1"/>
  <c r="M81" i="42"/>
  <c r="L81" i="42"/>
  <c r="K81" i="42"/>
  <c r="K86" i="42" s="1"/>
  <c r="J81" i="42"/>
  <c r="I81" i="42"/>
  <c r="H81" i="42"/>
  <c r="G81" i="42"/>
  <c r="F81" i="42"/>
  <c r="E81" i="42"/>
  <c r="D81" i="42"/>
  <c r="N80" i="42"/>
  <c r="O80" i="42" s="1"/>
  <c r="N79" i="42"/>
  <c r="O79" i="42" s="1"/>
  <c r="N78" i="42"/>
  <c r="O78" i="42"/>
  <c r="N77" i="42"/>
  <c r="O77" i="42" s="1"/>
  <c r="N76" i="42"/>
  <c r="O76" i="42" s="1"/>
  <c r="N75" i="42"/>
  <c r="O75" i="42" s="1"/>
  <c r="N74" i="42"/>
  <c r="O74" i="42" s="1"/>
  <c r="N73" i="42"/>
  <c r="O73" i="42" s="1"/>
  <c r="M72" i="42"/>
  <c r="L72" i="42"/>
  <c r="K72" i="42"/>
  <c r="J72" i="42"/>
  <c r="I72" i="42"/>
  <c r="H72" i="42"/>
  <c r="G72" i="42"/>
  <c r="F72" i="42"/>
  <c r="E72" i="42"/>
  <c r="D72" i="42"/>
  <c r="N71" i="42"/>
  <c r="O71" i="42" s="1"/>
  <c r="N70" i="42"/>
  <c r="O70" i="42" s="1"/>
  <c r="N69" i="42"/>
  <c r="O69" i="42" s="1"/>
  <c r="N68" i="42"/>
  <c r="O68" i="42" s="1"/>
  <c r="N67" i="42"/>
  <c r="O67" i="42" s="1"/>
  <c r="M66" i="42"/>
  <c r="L66" i="42"/>
  <c r="K66" i="42"/>
  <c r="J66" i="42"/>
  <c r="I66" i="42"/>
  <c r="H66" i="42"/>
  <c r="G66" i="42"/>
  <c r="F66" i="42"/>
  <c r="E66" i="42"/>
  <c r="D66" i="42"/>
  <c r="N65" i="42"/>
  <c r="O65" i="42" s="1"/>
  <c r="N64" i="42"/>
  <c r="O64" i="42" s="1"/>
  <c r="N63" i="42"/>
  <c r="O63" i="42" s="1"/>
  <c r="N62" i="42"/>
  <c r="O62" i="42"/>
  <c r="N61" i="42"/>
  <c r="O61" i="42" s="1"/>
  <c r="N60" i="42"/>
  <c r="O60" i="42" s="1"/>
  <c r="N59" i="42"/>
  <c r="O59" i="42" s="1"/>
  <c r="N58" i="42"/>
  <c r="O58" i="42" s="1"/>
  <c r="N57" i="42"/>
  <c r="O57" i="42" s="1"/>
  <c r="N56" i="42"/>
  <c r="O56" i="42"/>
  <c r="N55" i="42"/>
  <c r="O55" i="42" s="1"/>
  <c r="N54" i="42"/>
  <c r="O54" i="42" s="1"/>
  <c r="N53" i="42"/>
  <c r="O53" i="42" s="1"/>
  <c r="N52" i="42"/>
  <c r="O52" i="42" s="1"/>
  <c r="N51" i="42"/>
  <c r="O51" i="42" s="1"/>
  <c r="N50" i="42"/>
  <c r="O50" i="42" s="1"/>
  <c r="N49" i="42"/>
  <c r="O49" i="42" s="1"/>
  <c r="M48" i="42"/>
  <c r="L48" i="42"/>
  <c r="K48" i="42"/>
  <c r="J48" i="42"/>
  <c r="I48" i="42"/>
  <c r="H48" i="42"/>
  <c r="G48" i="42"/>
  <c r="F48" i="42"/>
  <c r="E48" i="42"/>
  <c r="D48" i="42"/>
  <c r="D86" i="42" s="1"/>
  <c r="N47" i="42"/>
  <c r="O47" i="42" s="1"/>
  <c r="N46" i="42"/>
  <c r="O46" i="42" s="1"/>
  <c r="N45" i="42"/>
  <c r="O45" i="42" s="1"/>
  <c r="N44" i="42"/>
  <c r="O44" i="42" s="1"/>
  <c r="N43" i="42"/>
  <c r="O43" i="42" s="1"/>
  <c r="N42" i="42"/>
  <c r="O42" i="42" s="1"/>
  <c r="N41" i="42"/>
  <c r="O41" i="42" s="1"/>
  <c r="N40" i="42"/>
  <c r="O40" i="42" s="1"/>
  <c r="N39" i="42"/>
  <c r="O39" i="42" s="1"/>
  <c r="N38" i="42"/>
  <c r="O38" i="42" s="1"/>
  <c r="N37" i="42"/>
  <c r="O37" i="42" s="1"/>
  <c r="N36" i="42"/>
  <c r="O36" i="42"/>
  <c r="N35" i="42"/>
  <c r="O35" i="42" s="1"/>
  <c r="N34" i="42"/>
  <c r="O34" i="42" s="1"/>
  <c r="N33" i="42"/>
  <c r="O33" i="42" s="1"/>
  <c r="N32" i="42"/>
  <c r="O32" i="42" s="1"/>
  <c r="N31" i="42"/>
  <c r="O31" i="42" s="1"/>
  <c r="N30" i="42"/>
  <c r="O30" i="42" s="1"/>
  <c r="N29" i="42"/>
  <c r="O29" i="42" s="1"/>
  <c r="N28" i="42"/>
  <c r="O28" i="42" s="1"/>
  <c r="N27" i="42"/>
  <c r="O27" i="42" s="1"/>
  <c r="M26" i="42"/>
  <c r="L26" i="42"/>
  <c r="K26" i="42"/>
  <c r="J26" i="42"/>
  <c r="I26" i="42"/>
  <c r="H26" i="42"/>
  <c r="G26" i="42"/>
  <c r="F26" i="42"/>
  <c r="E26" i="42"/>
  <c r="D26" i="42"/>
  <c r="N25" i="42"/>
  <c r="O25" i="42" s="1"/>
  <c r="N24" i="42"/>
  <c r="O24" i="42" s="1"/>
  <c r="N23" i="42"/>
  <c r="O23" i="42" s="1"/>
  <c r="N22" i="42"/>
  <c r="O22" i="42" s="1"/>
  <c r="N21" i="42"/>
  <c r="O21" i="42" s="1"/>
  <c r="N20" i="42"/>
  <c r="O20" i="42" s="1"/>
  <c r="N19" i="42"/>
  <c r="O19" i="42" s="1"/>
  <c r="N18" i="42"/>
  <c r="O18" i="42" s="1"/>
  <c r="M17" i="42"/>
  <c r="L17" i="42"/>
  <c r="K17" i="42"/>
  <c r="J17" i="42"/>
  <c r="I17" i="42"/>
  <c r="H17" i="42"/>
  <c r="G17" i="42"/>
  <c r="F17" i="42"/>
  <c r="E17" i="42"/>
  <c r="D17" i="42"/>
  <c r="N16" i="42"/>
  <c r="O16" i="42" s="1"/>
  <c r="N15" i="42"/>
  <c r="O15" i="42" s="1"/>
  <c r="N14" i="42"/>
  <c r="O14" i="42" s="1"/>
  <c r="N13" i="42"/>
  <c r="O13" i="42" s="1"/>
  <c r="N12" i="42"/>
  <c r="O12" i="42" s="1"/>
  <c r="N11" i="42"/>
  <c r="O11" i="42" s="1"/>
  <c r="N10" i="42"/>
  <c r="O10" i="42" s="1"/>
  <c r="N9" i="42"/>
  <c r="O9" i="42" s="1"/>
  <c r="N8" i="42"/>
  <c r="O8" i="42" s="1"/>
  <c r="N7" i="42"/>
  <c r="O7" i="42" s="1"/>
  <c r="N6" i="42"/>
  <c r="O6" i="42" s="1"/>
  <c r="M5" i="42"/>
  <c r="L5" i="42"/>
  <c r="K5" i="42"/>
  <c r="J5" i="42"/>
  <c r="I5" i="42"/>
  <c r="H5" i="42"/>
  <c r="G5" i="42"/>
  <c r="F5" i="42"/>
  <c r="E5" i="42"/>
  <c r="D5" i="42"/>
  <c r="N90" i="41"/>
  <c r="O90" i="41" s="1"/>
  <c r="N89" i="41"/>
  <c r="O89" i="41" s="1"/>
  <c r="N88" i="41"/>
  <c r="O88" i="41" s="1"/>
  <c r="N87" i="41"/>
  <c r="O87" i="41" s="1"/>
  <c r="N86" i="41"/>
  <c r="O86" i="41"/>
  <c r="M85" i="41"/>
  <c r="L85" i="41"/>
  <c r="K85" i="41"/>
  <c r="J85" i="41"/>
  <c r="I85" i="41"/>
  <c r="H85" i="41"/>
  <c r="G85" i="41"/>
  <c r="F85" i="41"/>
  <c r="E85" i="41"/>
  <c r="D85" i="41"/>
  <c r="N84" i="41"/>
  <c r="O84" i="41"/>
  <c r="N83" i="41"/>
  <c r="O83" i="41" s="1"/>
  <c r="N82" i="41"/>
  <c r="O82" i="41" s="1"/>
  <c r="N81" i="41"/>
  <c r="O81" i="41" s="1"/>
  <c r="N80" i="41"/>
  <c r="O80" i="41" s="1"/>
  <c r="N79" i="41"/>
  <c r="O79" i="41" s="1"/>
  <c r="N78" i="41"/>
  <c r="O78" i="41"/>
  <c r="N77" i="41"/>
  <c r="O77" i="41" s="1"/>
  <c r="N76" i="41"/>
  <c r="O76" i="41" s="1"/>
  <c r="M75" i="41"/>
  <c r="L75" i="41"/>
  <c r="K75" i="41"/>
  <c r="J75" i="41"/>
  <c r="I75" i="41"/>
  <c r="H75" i="41"/>
  <c r="G75" i="41"/>
  <c r="F75" i="41"/>
  <c r="E75" i="41"/>
  <c r="D75" i="41"/>
  <c r="N74" i="41"/>
  <c r="O74" i="41" s="1"/>
  <c r="N73" i="41"/>
  <c r="O73" i="41" s="1"/>
  <c r="N72" i="41"/>
  <c r="O72" i="41" s="1"/>
  <c r="N71" i="41"/>
  <c r="O71" i="41" s="1"/>
  <c r="N70" i="41"/>
  <c r="O70" i="41"/>
  <c r="M69" i="41"/>
  <c r="L69" i="41"/>
  <c r="K69" i="41"/>
  <c r="J69" i="41"/>
  <c r="I69" i="41"/>
  <c r="H69" i="41"/>
  <c r="G69" i="41"/>
  <c r="F69" i="41"/>
  <c r="E69" i="41"/>
  <c r="D69" i="41"/>
  <c r="N68" i="41"/>
  <c r="O68" i="41"/>
  <c r="N67" i="41"/>
  <c r="O67" i="41" s="1"/>
  <c r="N66" i="41"/>
  <c r="O66" i="41" s="1"/>
  <c r="N65" i="41"/>
  <c r="O65" i="41" s="1"/>
  <c r="N64" i="41"/>
  <c r="O64" i="41" s="1"/>
  <c r="N63" i="41"/>
  <c r="O63" i="41" s="1"/>
  <c r="N62" i="41"/>
  <c r="O62" i="41"/>
  <c r="N61" i="41"/>
  <c r="O61" i="41" s="1"/>
  <c r="N60" i="41"/>
  <c r="O60" i="41" s="1"/>
  <c r="N59" i="41"/>
  <c r="O59" i="41" s="1"/>
  <c r="N58" i="41"/>
  <c r="O58" i="41" s="1"/>
  <c r="N57" i="41"/>
  <c r="O57" i="41" s="1"/>
  <c r="N56" i="41"/>
  <c r="O56" i="41" s="1"/>
  <c r="N55" i="41"/>
  <c r="O55" i="41" s="1"/>
  <c r="N54" i="41"/>
  <c r="O54" i="41" s="1"/>
  <c r="N53" i="41"/>
  <c r="O53" i="41" s="1"/>
  <c r="N52" i="41"/>
  <c r="O52" i="41" s="1"/>
  <c r="M51" i="41"/>
  <c r="L51" i="41"/>
  <c r="K51" i="41"/>
  <c r="J51" i="41"/>
  <c r="I51" i="41"/>
  <c r="H51" i="41"/>
  <c r="G51" i="41"/>
  <c r="F51" i="41"/>
  <c r="E51" i="41"/>
  <c r="D51" i="41"/>
  <c r="N50" i="41"/>
  <c r="O50" i="41" s="1"/>
  <c r="N49" i="41"/>
  <c r="O49" i="41" s="1"/>
  <c r="N48" i="41"/>
  <c r="O48" i="41" s="1"/>
  <c r="N47" i="41"/>
  <c r="O47" i="41" s="1"/>
  <c r="N46" i="41"/>
  <c r="O46" i="41" s="1"/>
  <c r="N45" i="41"/>
  <c r="O45" i="41" s="1"/>
  <c r="N44" i="41"/>
  <c r="O44" i="41" s="1"/>
  <c r="N43" i="41"/>
  <c r="O43" i="41" s="1"/>
  <c r="N42" i="41"/>
  <c r="O42" i="41"/>
  <c r="N41" i="41"/>
  <c r="O41" i="41" s="1"/>
  <c r="N40" i="41"/>
  <c r="O40" i="41" s="1"/>
  <c r="N39" i="41"/>
  <c r="O39" i="41" s="1"/>
  <c r="N38" i="41"/>
  <c r="O38" i="41" s="1"/>
  <c r="N37" i="41"/>
  <c r="O37" i="41" s="1"/>
  <c r="N36" i="41"/>
  <c r="O36" i="41" s="1"/>
  <c r="N35" i="41"/>
  <c r="O35" i="41" s="1"/>
  <c r="N34" i="41"/>
  <c r="O34" i="41" s="1"/>
  <c r="N33" i="41"/>
  <c r="O33" i="41" s="1"/>
  <c r="N32" i="41"/>
  <c r="O32" i="41" s="1"/>
  <c r="N31" i="41"/>
  <c r="O31" i="41" s="1"/>
  <c r="N30" i="41"/>
  <c r="O30" i="41" s="1"/>
  <c r="N29" i="41"/>
  <c r="O29" i="41" s="1"/>
  <c r="N28" i="41"/>
  <c r="O28" i="41" s="1"/>
  <c r="M27" i="41"/>
  <c r="L27" i="41"/>
  <c r="K27" i="41"/>
  <c r="J27" i="41"/>
  <c r="I27" i="41"/>
  <c r="H27" i="41"/>
  <c r="G27" i="41"/>
  <c r="F27" i="41"/>
  <c r="E27" i="41"/>
  <c r="D27" i="41"/>
  <c r="N26" i="41"/>
  <c r="O26" i="41" s="1"/>
  <c r="N25" i="41"/>
  <c r="O25" i="41" s="1"/>
  <c r="N24" i="41"/>
  <c r="O24" i="41" s="1"/>
  <c r="N23" i="41"/>
  <c r="O23" i="41" s="1"/>
  <c r="N22" i="41"/>
  <c r="O22" i="41"/>
  <c r="N21" i="41"/>
  <c r="O21" i="41" s="1"/>
  <c r="N20" i="41"/>
  <c r="O20" i="41" s="1"/>
  <c r="N19" i="41"/>
  <c r="O19" i="41" s="1"/>
  <c r="N18" i="41"/>
  <c r="O18" i="41" s="1"/>
  <c r="M17" i="41"/>
  <c r="L17" i="41"/>
  <c r="K17" i="41"/>
  <c r="J17" i="41"/>
  <c r="I17" i="41"/>
  <c r="H17" i="41"/>
  <c r="G17" i="41"/>
  <c r="F17" i="41"/>
  <c r="E17" i="41"/>
  <c r="D17" i="41"/>
  <c r="N16" i="41"/>
  <c r="O16" i="41" s="1"/>
  <c r="N15" i="41"/>
  <c r="O15" i="41" s="1"/>
  <c r="N14" i="41"/>
  <c r="O14" i="41" s="1"/>
  <c r="N13" i="41"/>
  <c r="O13" i="41" s="1"/>
  <c r="N12" i="41"/>
  <c r="O12" i="41" s="1"/>
  <c r="N11" i="41"/>
  <c r="O11" i="41" s="1"/>
  <c r="N10" i="41"/>
  <c r="O10" i="41" s="1"/>
  <c r="N9" i="41"/>
  <c r="O9" i="41" s="1"/>
  <c r="N8" i="41"/>
  <c r="O8" i="41"/>
  <c r="N7" i="41"/>
  <c r="O7" i="41" s="1"/>
  <c r="N6" i="41"/>
  <c r="O6" i="41" s="1"/>
  <c r="M5" i="41"/>
  <c r="L5" i="41"/>
  <c r="K5" i="41"/>
  <c r="J5" i="41"/>
  <c r="I5" i="41"/>
  <c r="H5" i="41"/>
  <c r="G5" i="41"/>
  <c r="F5" i="41"/>
  <c r="E5" i="41"/>
  <c r="D5" i="41"/>
  <c r="N89" i="40"/>
  <c r="O89" i="40" s="1"/>
  <c r="N88" i="40"/>
  <c r="O88" i="40" s="1"/>
  <c r="N87" i="40"/>
  <c r="O87" i="40" s="1"/>
  <c r="N86" i="40"/>
  <c r="O86" i="40" s="1"/>
  <c r="N85" i="40"/>
  <c r="O85" i="40"/>
  <c r="M84" i="40"/>
  <c r="L84" i="40"/>
  <c r="K84" i="40"/>
  <c r="J84" i="40"/>
  <c r="I84" i="40"/>
  <c r="H84" i="40"/>
  <c r="G84" i="40"/>
  <c r="F84" i="40"/>
  <c r="E84" i="40"/>
  <c r="D84" i="40"/>
  <c r="N83" i="40"/>
  <c r="O83" i="40"/>
  <c r="N82" i="40"/>
  <c r="O82" i="40" s="1"/>
  <c r="N81" i="40"/>
  <c r="O81" i="40" s="1"/>
  <c r="N80" i="40"/>
  <c r="O80" i="40" s="1"/>
  <c r="N79" i="40"/>
  <c r="O79" i="40" s="1"/>
  <c r="N78" i="40"/>
  <c r="O78" i="40" s="1"/>
  <c r="N77" i="40"/>
  <c r="O77" i="40"/>
  <c r="N76" i="40"/>
  <c r="O76" i="40" s="1"/>
  <c r="N75" i="40"/>
  <c r="O75" i="40" s="1"/>
  <c r="N74" i="40"/>
  <c r="O74" i="40" s="1"/>
  <c r="M73" i="40"/>
  <c r="L73" i="40"/>
  <c r="K73" i="40"/>
  <c r="J73" i="40"/>
  <c r="I73" i="40"/>
  <c r="H73" i="40"/>
  <c r="G73" i="40"/>
  <c r="F73" i="40"/>
  <c r="E73" i="40"/>
  <c r="D73" i="40"/>
  <c r="N72" i="40"/>
  <c r="O72" i="40" s="1"/>
  <c r="N71" i="40"/>
  <c r="O71" i="40" s="1"/>
  <c r="N70" i="40"/>
  <c r="O70" i="40" s="1"/>
  <c r="N69" i="40"/>
  <c r="O69" i="40"/>
  <c r="N68" i="40"/>
  <c r="O68" i="40" s="1"/>
  <c r="M67" i="40"/>
  <c r="L67" i="40"/>
  <c r="K67" i="40"/>
  <c r="J67" i="40"/>
  <c r="I67" i="40"/>
  <c r="H67" i="40"/>
  <c r="G67" i="40"/>
  <c r="F67" i="40"/>
  <c r="E67" i="40"/>
  <c r="D67" i="40"/>
  <c r="N66" i="40"/>
  <c r="O66" i="40" s="1"/>
  <c r="N65" i="40"/>
  <c r="O65" i="40" s="1"/>
  <c r="N64" i="40"/>
  <c r="O64" i="40" s="1"/>
  <c r="N63" i="40"/>
  <c r="O63" i="40" s="1"/>
  <c r="N62" i="40"/>
  <c r="O62" i="40" s="1"/>
  <c r="N61" i="40"/>
  <c r="O61" i="40"/>
  <c r="N60" i="40"/>
  <c r="O60" i="40" s="1"/>
  <c r="N59" i="40"/>
  <c r="O59" i="40" s="1"/>
  <c r="N58" i="40"/>
  <c r="O58" i="40" s="1"/>
  <c r="N57" i="40"/>
  <c r="O57" i="40" s="1"/>
  <c r="N56" i="40"/>
  <c r="O56" i="40" s="1"/>
  <c r="N55" i="40"/>
  <c r="O55" i="40" s="1"/>
  <c r="N54" i="40"/>
  <c r="O54" i="40" s="1"/>
  <c r="N53" i="40"/>
  <c r="O53" i="40" s="1"/>
  <c r="N52" i="40"/>
  <c r="O52" i="40" s="1"/>
  <c r="N51" i="40"/>
  <c r="O51" i="40" s="1"/>
  <c r="N50" i="40"/>
  <c r="O50" i="40" s="1"/>
  <c r="N49" i="40"/>
  <c r="O49" i="40"/>
  <c r="N48" i="40"/>
  <c r="O48" i="40" s="1"/>
  <c r="M47" i="40"/>
  <c r="L47" i="40"/>
  <c r="K47" i="40"/>
  <c r="J47" i="40"/>
  <c r="I47" i="40"/>
  <c r="H47" i="40"/>
  <c r="G47" i="40"/>
  <c r="F47" i="40"/>
  <c r="E47" i="40"/>
  <c r="E90" i="40" s="1"/>
  <c r="D47" i="40"/>
  <c r="N46" i="40"/>
  <c r="O46" i="40" s="1"/>
  <c r="N45" i="40"/>
  <c r="O45" i="40" s="1"/>
  <c r="N44" i="40"/>
  <c r="O44" i="40" s="1"/>
  <c r="N43" i="40"/>
  <c r="O43" i="40" s="1"/>
  <c r="N42" i="40"/>
  <c r="O42" i="40" s="1"/>
  <c r="N41" i="40"/>
  <c r="O41" i="40" s="1"/>
  <c r="N40" i="40"/>
  <c r="O40" i="40" s="1"/>
  <c r="N39" i="40"/>
  <c r="O39" i="40" s="1"/>
  <c r="N38" i="40"/>
  <c r="O38" i="40" s="1"/>
  <c r="N37" i="40"/>
  <c r="O37" i="40" s="1"/>
  <c r="N36" i="40"/>
  <c r="O36" i="40" s="1"/>
  <c r="N35" i="40"/>
  <c r="O35" i="40" s="1"/>
  <c r="N34" i="40"/>
  <c r="O34" i="40" s="1"/>
  <c r="N33" i="40"/>
  <c r="O33" i="40" s="1"/>
  <c r="N32" i="40"/>
  <c r="O32" i="40" s="1"/>
  <c r="N31" i="40"/>
  <c r="O31" i="40" s="1"/>
  <c r="N30" i="40"/>
  <c r="O30" i="40" s="1"/>
  <c r="N29" i="40"/>
  <c r="O29" i="40"/>
  <c r="N28" i="40"/>
  <c r="O28" i="40" s="1"/>
  <c r="M27" i="40"/>
  <c r="L27" i="40"/>
  <c r="K27" i="40"/>
  <c r="J27" i="40"/>
  <c r="I27" i="40"/>
  <c r="H27" i="40"/>
  <c r="G27" i="40"/>
  <c r="F27" i="40"/>
  <c r="E27" i="40"/>
  <c r="D27" i="40"/>
  <c r="N26" i="40"/>
  <c r="O26" i="40" s="1"/>
  <c r="N25" i="40"/>
  <c r="O25" i="40" s="1"/>
  <c r="N24" i="40"/>
  <c r="O24" i="40" s="1"/>
  <c r="N23" i="40"/>
  <c r="O23" i="40" s="1"/>
  <c r="N22" i="40"/>
  <c r="O22" i="40" s="1"/>
  <c r="N21" i="40"/>
  <c r="O21" i="40" s="1"/>
  <c r="N20" i="40"/>
  <c r="O20" i="40" s="1"/>
  <c r="N19" i="40"/>
  <c r="O19" i="40" s="1"/>
  <c r="N18" i="40"/>
  <c r="O18" i="40" s="1"/>
  <c r="M17" i="40"/>
  <c r="L17" i="40"/>
  <c r="K17" i="40"/>
  <c r="J17" i="40"/>
  <c r="I17" i="40"/>
  <c r="N17" i="40" s="1"/>
  <c r="O17" i="40" s="1"/>
  <c r="H17" i="40"/>
  <c r="G17" i="40"/>
  <c r="F17" i="40"/>
  <c r="E17" i="40"/>
  <c r="D17" i="40"/>
  <c r="N16" i="40"/>
  <c r="O16" i="40" s="1"/>
  <c r="N15" i="40"/>
  <c r="O15" i="40" s="1"/>
  <c r="N14" i="40"/>
  <c r="O14" i="40" s="1"/>
  <c r="N13" i="40"/>
  <c r="O13" i="40"/>
  <c r="N12" i="40"/>
  <c r="O12" i="40" s="1"/>
  <c r="N11" i="40"/>
  <c r="O11" i="40" s="1"/>
  <c r="N10" i="40"/>
  <c r="O10" i="40" s="1"/>
  <c r="N9" i="40"/>
  <c r="O9" i="40" s="1"/>
  <c r="N8" i="40"/>
  <c r="O8" i="40" s="1"/>
  <c r="N7" i="40"/>
  <c r="O7" i="40"/>
  <c r="N6" i="40"/>
  <c r="O6" i="40" s="1"/>
  <c r="M5" i="40"/>
  <c r="L5" i="40"/>
  <c r="K5" i="40"/>
  <c r="J5" i="40"/>
  <c r="I5" i="40"/>
  <c r="H5" i="40"/>
  <c r="G5" i="40"/>
  <c r="F5" i="40"/>
  <c r="E5" i="40"/>
  <c r="D5" i="40"/>
  <c r="N83" i="39"/>
  <c r="O83" i="39" s="1"/>
  <c r="N82" i="39"/>
  <c r="O82" i="39" s="1"/>
  <c r="M81" i="39"/>
  <c r="L81" i="39"/>
  <c r="K81" i="39"/>
  <c r="J81" i="39"/>
  <c r="I81" i="39"/>
  <c r="H81" i="39"/>
  <c r="G81" i="39"/>
  <c r="F81" i="39"/>
  <c r="E81" i="39"/>
  <c r="D81" i="39"/>
  <c r="N80" i="39"/>
  <c r="O80" i="39"/>
  <c r="N79" i="39"/>
  <c r="O79" i="39" s="1"/>
  <c r="N78" i="39"/>
  <c r="O78" i="39" s="1"/>
  <c r="N77" i="39"/>
  <c r="O77" i="39"/>
  <c r="N76" i="39"/>
  <c r="O76" i="39"/>
  <c r="N75" i="39"/>
  <c r="O75" i="39" s="1"/>
  <c r="N74" i="39"/>
  <c r="O74" i="39"/>
  <c r="N73" i="39"/>
  <c r="O73" i="39" s="1"/>
  <c r="N72" i="39"/>
  <c r="O72" i="39" s="1"/>
  <c r="N71" i="39"/>
  <c r="O71" i="39"/>
  <c r="M70" i="39"/>
  <c r="L70" i="39"/>
  <c r="K70" i="39"/>
  <c r="J70" i="39"/>
  <c r="I70" i="39"/>
  <c r="H70" i="39"/>
  <c r="G70" i="39"/>
  <c r="F70" i="39"/>
  <c r="E70" i="39"/>
  <c r="D70" i="39"/>
  <c r="N69" i="39"/>
  <c r="O69" i="39"/>
  <c r="N68" i="39"/>
  <c r="O68" i="39"/>
  <c r="N67" i="39"/>
  <c r="O67" i="39" s="1"/>
  <c r="N66" i="39"/>
  <c r="O66" i="39"/>
  <c r="N65" i="39"/>
  <c r="O65" i="39" s="1"/>
  <c r="M64" i="39"/>
  <c r="L64" i="39"/>
  <c r="K64" i="39"/>
  <c r="J64" i="39"/>
  <c r="N64" i="39" s="1"/>
  <c r="O64" i="39" s="1"/>
  <c r="I64" i="39"/>
  <c r="H64" i="39"/>
  <c r="G64" i="39"/>
  <c r="F64" i="39"/>
  <c r="E64" i="39"/>
  <c r="D64" i="39"/>
  <c r="N63" i="39"/>
  <c r="O63" i="39"/>
  <c r="N62" i="39"/>
  <c r="O62" i="39"/>
  <c r="N61" i="39"/>
  <c r="O61" i="39" s="1"/>
  <c r="N60" i="39"/>
  <c r="O60" i="39" s="1"/>
  <c r="N59" i="39"/>
  <c r="O59" i="39" s="1"/>
  <c r="N58" i="39"/>
  <c r="O58" i="39" s="1"/>
  <c r="N57" i="39"/>
  <c r="O57" i="39"/>
  <c r="N56" i="39"/>
  <c r="O56" i="39"/>
  <c r="N55" i="39"/>
  <c r="O55" i="39" s="1"/>
  <c r="N54" i="39"/>
  <c r="O54" i="39" s="1"/>
  <c r="N53" i="39"/>
  <c r="O53" i="39" s="1"/>
  <c r="N52" i="39"/>
  <c r="O52" i="39" s="1"/>
  <c r="N51" i="39"/>
  <c r="O51" i="39"/>
  <c r="N50" i="39"/>
  <c r="O50" i="39"/>
  <c r="N49" i="39"/>
  <c r="O49" i="39" s="1"/>
  <c r="N48" i="39"/>
  <c r="O48" i="39" s="1"/>
  <c r="N47" i="39"/>
  <c r="O47" i="39" s="1"/>
  <c r="N46" i="39"/>
  <c r="O46" i="39" s="1"/>
  <c r="N45" i="39"/>
  <c r="O45" i="39" s="1"/>
  <c r="N44" i="39"/>
  <c r="O44" i="39"/>
  <c r="M43" i="39"/>
  <c r="N43" i="39" s="1"/>
  <c r="O43" i="39" s="1"/>
  <c r="L43" i="39"/>
  <c r="K43" i="39"/>
  <c r="J43" i="39"/>
  <c r="I43" i="39"/>
  <c r="H43" i="39"/>
  <c r="G43" i="39"/>
  <c r="F43" i="39"/>
  <c r="E43" i="39"/>
  <c r="D43" i="39"/>
  <c r="N42" i="39"/>
  <c r="O42" i="39"/>
  <c r="N41" i="39"/>
  <c r="O41" i="39" s="1"/>
  <c r="N40" i="39"/>
  <c r="O40" i="39" s="1"/>
  <c r="N39" i="39"/>
  <c r="O39" i="39" s="1"/>
  <c r="N38" i="39"/>
  <c r="O38" i="39" s="1"/>
  <c r="N37" i="39"/>
  <c r="O37" i="39" s="1"/>
  <c r="N36" i="39"/>
  <c r="O36" i="39"/>
  <c r="N35" i="39"/>
  <c r="O35" i="39" s="1"/>
  <c r="N34" i="39"/>
  <c r="O34" i="39" s="1"/>
  <c r="N33" i="39"/>
  <c r="O33" i="39" s="1"/>
  <c r="N32" i="39"/>
  <c r="O32" i="39" s="1"/>
  <c r="N31" i="39"/>
  <c r="O31" i="39" s="1"/>
  <c r="N30" i="39"/>
  <c r="O30" i="39"/>
  <c r="N29" i="39"/>
  <c r="O29" i="39" s="1"/>
  <c r="N28" i="39"/>
  <c r="O28" i="39" s="1"/>
  <c r="N27" i="39"/>
  <c r="O27" i="39" s="1"/>
  <c r="N26" i="39"/>
  <c r="O26" i="39" s="1"/>
  <c r="N25" i="39"/>
  <c r="O25" i="39" s="1"/>
  <c r="N24" i="39"/>
  <c r="O24" i="39"/>
  <c r="M23" i="39"/>
  <c r="N23" i="39" s="1"/>
  <c r="O23" i="39" s="1"/>
  <c r="L23" i="39"/>
  <c r="K23" i="39"/>
  <c r="J23" i="39"/>
  <c r="I23" i="39"/>
  <c r="H23" i="39"/>
  <c r="G23" i="39"/>
  <c r="F23" i="39"/>
  <c r="E23" i="39"/>
  <c r="D23" i="39"/>
  <c r="N22" i="39"/>
  <c r="O22" i="39"/>
  <c r="N21" i="39"/>
  <c r="O21" i="39" s="1"/>
  <c r="N20" i="39"/>
  <c r="O20" i="39" s="1"/>
  <c r="N19" i="39"/>
  <c r="O19" i="39" s="1"/>
  <c r="N18" i="39"/>
  <c r="O18" i="39" s="1"/>
  <c r="M17" i="39"/>
  <c r="L17" i="39"/>
  <c r="K17" i="39"/>
  <c r="J17" i="39"/>
  <c r="J84" i="39" s="1"/>
  <c r="I17" i="39"/>
  <c r="H17" i="39"/>
  <c r="G17" i="39"/>
  <c r="F17" i="39"/>
  <c r="E17" i="39"/>
  <c r="N17" i="39" s="1"/>
  <c r="O17" i="39" s="1"/>
  <c r="D17" i="39"/>
  <c r="N16" i="39"/>
  <c r="O16" i="39" s="1"/>
  <c r="N15" i="39"/>
  <c r="O15" i="39" s="1"/>
  <c r="N14" i="39"/>
  <c r="O14" i="39" s="1"/>
  <c r="N13" i="39"/>
  <c r="O13" i="39" s="1"/>
  <c r="N12" i="39"/>
  <c r="O12" i="39" s="1"/>
  <c r="N11" i="39"/>
  <c r="O11" i="39"/>
  <c r="N10" i="39"/>
  <c r="O10" i="39" s="1"/>
  <c r="N9" i="39"/>
  <c r="O9" i="39" s="1"/>
  <c r="N8" i="39"/>
  <c r="O8" i="39" s="1"/>
  <c r="N7" i="39"/>
  <c r="O7" i="39" s="1"/>
  <c r="N6" i="39"/>
  <c r="O6" i="39" s="1"/>
  <c r="M5" i="39"/>
  <c r="M84" i="39" s="1"/>
  <c r="L5" i="39"/>
  <c r="K5" i="39"/>
  <c r="J5" i="39"/>
  <c r="I5" i="39"/>
  <c r="I84" i="39" s="1"/>
  <c r="H5" i="39"/>
  <c r="G5" i="39"/>
  <c r="G84" i="39" s="1"/>
  <c r="F5" i="39"/>
  <c r="E5" i="39"/>
  <c r="D5" i="39"/>
  <c r="N86" i="38"/>
  <c r="O86" i="38" s="1"/>
  <c r="N85" i="38"/>
  <c r="O85" i="38" s="1"/>
  <c r="N84" i="38"/>
  <c r="O84" i="38" s="1"/>
  <c r="M83" i="38"/>
  <c r="M87" i="38" s="1"/>
  <c r="L83" i="38"/>
  <c r="K83" i="38"/>
  <c r="J83" i="38"/>
  <c r="I83" i="38"/>
  <c r="H83" i="38"/>
  <c r="G83" i="38"/>
  <c r="F83" i="38"/>
  <c r="E83" i="38"/>
  <c r="D83" i="38"/>
  <c r="N82" i="38"/>
  <c r="O82" i="38" s="1"/>
  <c r="N81" i="38"/>
  <c r="O81" i="38" s="1"/>
  <c r="N80" i="38"/>
  <c r="O80" i="38" s="1"/>
  <c r="N79" i="38"/>
  <c r="O79" i="38" s="1"/>
  <c r="N78" i="38"/>
  <c r="O78" i="38" s="1"/>
  <c r="N77" i="38"/>
  <c r="O77" i="38" s="1"/>
  <c r="N76" i="38"/>
  <c r="O76" i="38" s="1"/>
  <c r="N75" i="38"/>
  <c r="O75" i="38" s="1"/>
  <c r="N74" i="38"/>
  <c r="O74" i="38" s="1"/>
  <c r="N73" i="38"/>
  <c r="O73" i="38" s="1"/>
  <c r="N72" i="38"/>
  <c r="O72" i="38" s="1"/>
  <c r="M71" i="38"/>
  <c r="L71" i="38"/>
  <c r="K71" i="38"/>
  <c r="J71" i="38"/>
  <c r="I71" i="38"/>
  <c r="N71" i="38" s="1"/>
  <c r="O71" i="38" s="1"/>
  <c r="H71" i="38"/>
  <c r="G71" i="38"/>
  <c r="F71" i="38"/>
  <c r="E71" i="38"/>
  <c r="D71" i="38"/>
  <c r="N70" i="38"/>
  <c r="O70" i="38" s="1"/>
  <c r="N69" i="38"/>
  <c r="O69" i="38" s="1"/>
  <c r="N68" i="38"/>
  <c r="O68" i="38" s="1"/>
  <c r="N67" i="38"/>
  <c r="O67" i="38" s="1"/>
  <c r="N66" i="38"/>
  <c r="O66" i="38" s="1"/>
  <c r="M65" i="38"/>
  <c r="L65" i="38"/>
  <c r="K65" i="38"/>
  <c r="J65" i="38"/>
  <c r="I65" i="38"/>
  <c r="H65" i="38"/>
  <c r="G65" i="38"/>
  <c r="F65" i="38"/>
  <c r="E65" i="38"/>
  <c r="N65" i="38" s="1"/>
  <c r="O65" i="38" s="1"/>
  <c r="D65" i="38"/>
  <c r="N64" i="38"/>
  <c r="O64" i="38" s="1"/>
  <c r="N63" i="38"/>
  <c r="O63" i="38" s="1"/>
  <c r="N62" i="38"/>
  <c r="O62" i="38" s="1"/>
  <c r="N61" i="38"/>
  <c r="O61" i="38" s="1"/>
  <c r="N60" i="38"/>
  <c r="O60" i="38" s="1"/>
  <c r="N59" i="38"/>
  <c r="O59" i="38" s="1"/>
  <c r="N58" i="38"/>
  <c r="O58" i="38" s="1"/>
  <c r="N57" i="38"/>
  <c r="O57" i="38" s="1"/>
  <c r="N56" i="38"/>
  <c r="O56" i="38" s="1"/>
  <c r="N55" i="38"/>
  <c r="O55" i="38" s="1"/>
  <c r="N54" i="38"/>
  <c r="O54" i="38" s="1"/>
  <c r="N53" i="38"/>
  <c r="O53" i="38" s="1"/>
  <c r="N52" i="38"/>
  <c r="O52" i="38" s="1"/>
  <c r="N51" i="38"/>
  <c r="O51" i="38" s="1"/>
  <c r="N50" i="38"/>
  <c r="O50" i="38" s="1"/>
  <c r="N49" i="38"/>
  <c r="O49" i="38" s="1"/>
  <c r="N48" i="38"/>
  <c r="O48" i="38" s="1"/>
  <c r="N47" i="38"/>
  <c r="O47" i="38" s="1"/>
  <c r="N46" i="38"/>
  <c r="O46" i="38" s="1"/>
  <c r="N45" i="38"/>
  <c r="O45" i="38" s="1"/>
  <c r="N44" i="38"/>
  <c r="O44" i="38" s="1"/>
  <c r="M43" i="38"/>
  <c r="L43" i="38"/>
  <c r="K43" i="38"/>
  <c r="J43" i="38"/>
  <c r="I43" i="38"/>
  <c r="I87" i="38" s="1"/>
  <c r="H43" i="38"/>
  <c r="G43" i="38"/>
  <c r="F43" i="38"/>
  <c r="E43" i="38"/>
  <c r="D43" i="38"/>
  <c r="N42" i="38"/>
  <c r="O42" i="38"/>
  <c r="N41" i="38"/>
  <c r="O41" i="38"/>
  <c r="N40" i="38"/>
  <c r="O40" i="38"/>
  <c r="N39" i="38"/>
  <c r="O39" i="38"/>
  <c r="N38" i="38"/>
  <c r="O38" i="38"/>
  <c r="N37" i="38"/>
  <c r="O37" i="38"/>
  <c r="N36" i="38"/>
  <c r="O36" i="38"/>
  <c r="N35" i="38"/>
  <c r="O35" i="38"/>
  <c r="N34" i="38"/>
  <c r="O34" i="38"/>
  <c r="N33" i="38"/>
  <c r="O33" i="38"/>
  <c r="N32" i="38"/>
  <c r="O32" i="38"/>
  <c r="N31" i="38"/>
  <c r="O31" i="38"/>
  <c r="N30" i="38"/>
  <c r="O30" i="38"/>
  <c r="N29" i="38"/>
  <c r="O29" i="38"/>
  <c r="N28" i="38"/>
  <c r="O28" i="38"/>
  <c r="N27" i="38"/>
  <c r="O27" i="38"/>
  <c r="N26" i="38"/>
  <c r="O26" i="38"/>
  <c r="N25" i="38"/>
  <c r="O25" i="38"/>
  <c r="N24" i="38"/>
  <c r="O24" i="38"/>
  <c r="M23" i="38"/>
  <c r="L23" i="38"/>
  <c r="N23" i="38" s="1"/>
  <c r="O23" i="38" s="1"/>
  <c r="K23" i="38"/>
  <c r="J23" i="38"/>
  <c r="I23" i="38"/>
  <c r="H23" i="38"/>
  <c r="G23" i="38"/>
  <c r="F23" i="38"/>
  <c r="E23" i="38"/>
  <c r="D23" i="38"/>
  <c r="N22" i="38"/>
  <c r="O22" i="38"/>
  <c r="N21" i="38"/>
  <c r="O21" i="38"/>
  <c r="N20" i="38"/>
  <c r="O20" i="38"/>
  <c r="N19" i="38"/>
  <c r="O19" i="38"/>
  <c r="M18" i="38"/>
  <c r="L18" i="38"/>
  <c r="K18" i="38"/>
  <c r="J18" i="38"/>
  <c r="I18" i="38"/>
  <c r="H18" i="38"/>
  <c r="G18" i="38"/>
  <c r="F18" i="38"/>
  <c r="N18" i="38" s="1"/>
  <c r="O18" i="38" s="1"/>
  <c r="E18" i="38"/>
  <c r="D18" i="38"/>
  <c r="N17" i="38"/>
  <c r="O17" i="38" s="1"/>
  <c r="N16" i="38"/>
  <c r="O16" i="38"/>
  <c r="N15" i="38"/>
  <c r="O15" i="38" s="1"/>
  <c r="N14" i="38"/>
  <c r="O14" i="38"/>
  <c r="N13" i="38"/>
  <c r="O13" i="38"/>
  <c r="N12" i="38"/>
  <c r="O12" i="38"/>
  <c r="N11" i="38"/>
  <c r="O11" i="38" s="1"/>
  <c r="N10" i="38"/>
  <c r="O10" i="38"/>
  <c r="N9" i="38"/>
  <c r="O9" i="38" s="1"/>
  <c r="N8" i="38"/>
  <c r="O8" i="38"/>
  <c r="N7" i="38"/>
  <c r="O7" i="38"/>
  <c r="N6" i="38"/>
  <c r="O6" i="38"/>
  <c r="M5" i="38"/>
  <c r="L5" i="38"/>
  <c r="K5" i="38"/>
  <c r="J5" i="38"/>
  <c r="I5" i="38"/>
  <c r="H5" i="38"/>
  <c r="G5" i="38"/>
  <c r="F5" i="38"/>
  <c r="F87" i="38" s="1"/>
  <c r="E5" i="38"/>
  <c r="E87" i="38" s="1"/>
  <c r="D5" i="38"/>
  <c r="N83" i="37"/>
  <c r="O83" i="37" s="1"/>
  <c r="N82" i="37"/>
  <c r="O82" i="37" s="1"/>
  <c r="M81" i="37"/>
  <c r="L81" i="37"/>
  <c r="K81" i="37"/>
  <c r="J81" i="37"/>
  <c r="I81" i="37"/>
  <c r="H81" i="37"/>
  <c r="G81" i="37"/>
  <c r="N81" i="37" s="1"/>
  <c r="O81" i="37" s="1"/>
  <c r="F81" i="37"/>
  <c r="E81" i="37"/>
  <c r="D81" i="37"/>
  <c r="N80" i="37"/>
  <c r="O80" i="37" s="1"/>
  <c r="N79" i="37"/>
  <c r="O79" i="37" s="1"/>
  <c r="N78" i="37"/>
  <c r="O78" i="37" s="1"/>
  <c r="N77" i="37"/>
  <c r="O77" i="37" s="1"/>
  <c r="N76" i="37"/>
  <c r="O76" i="37" s="1"/>
  <c r="N75" i="37"/>
  <c r="O75" i="37" s="1"/>
  <c r="N74" i="37"/>
  <c r="O74" i="37" s="1"/>
  <c r="N73" i="37"/>
  <c r="O73" i="37" s="1"/>
  <c r="N72" i="37"/>
  <c r="O72" i="37" s="1"/>
  <c r="M71" i="37"/>
  <c r="L71" i="37"/>
  <c r="K71" i="37"/>
  <c r="N71" i="37" s="1"/>
  <c r="O71" i="37" s="1"/>
  <c r="J71" i="37"/>
  <c r="I71" i="37"/>
  <c r="H71" i="37"/>
  <c r="G71" i="37"/>
  <c r="F71" i="37"/>
  <c r="E71" i="37"/>
  <c r="D71" i="37"/>
  <c r="N70" i="37"/>
  <c r="O70" i="37" s="1"/>
  <c r="N69" i="37"/>
  <c r="O69" i="37" s="1"/>
  <c r="N68" i="37"/>
  <c r="O68" i="37" s="1"/>
  <c r="N67" i="37"/>
  <c r="O67" i="37" s="1"/>
  <c r="N66" i="37"/>
  <c r="O66" i="37" s="1"/>
  <c r="M65" i="37"/>
  <c r="L65" i="37"/>
  <c r="K65" i="37"/>
  <c r="J65" i="37"/>
  <c r="I65" i="37"/>
  <c r="H65" i="37"/>
  <c r="G65" i="37"/>
  <c r="N65" i="37" s="1"/>
  <c r="O65" i="37" s="1"/>
  <c r="F65" i="37"/>
  <c r="E65" i="37"/>
  <c r="D65" i="37"/>
  <c r="N64" i="37"/>
  <c r="O64" i="37" s="1"/>
  <c r="N63" i="37"/>
  <c r="O63" i="37" s="1"/>
  <c r="N62" i="37"/>
  <c r="O62" i="37" s="1"/>
  <c r="N61" i="37"/>
  <c r="O61" i="37" s="1"/>
  <c r="N60" i="37"/>
  <c r="O60" i="37" s="1"/>
  <c r="N59" i="37"/>
  <c r="O59" i="37" s="1"/>
  <c r="N58" i="37"/>
  <c r="O58" i="37" s="1"/>
  <c r="N57" i="37"/>
  <c r="O57" i="37" s="1"/>
  <c r="N56" i="37"/>
  <c r="O56" i="37" s="1"/>
  <c r="N55" i="37"/>
  <c r="O55" i="37" s="1"/>
  <c r="N54" i="37"/>
  <c r="O54" i="37" s="1"/>
  <c r="N53" i="37"/>
  <c r="O53" i="37" s="1"/>
  <c r="N52" i="37"/>
  <c r="O52" i="37" s="1"/>
  <c r="N51" i="37"/>
  <c r="O51" i="37" s="1"/>
  <c r="N50" i="37"/>
  <c r="O50" i="37" s="1"/>
  <c r="N49" i="37"/>
  <c r="O49" i="37" s="1"/>
  <c r="N48" i="37"/>
  <c r="O48" i="37" s="1"/>
  <c r="N47" i="37"/>
  <c r="O47" i="37" s="1"/>
  <c r="N46" i="37"/>
  <c r="O46" i="37" s="1"/>
  <c r="N45" i="37"/>
  <c r="O45" i="37" s="1"/>
  <c r="N44" i="37"/>
  <c r="O44" i="37" s="1"/>
  <c r="M43" i="37"/>
  <c r="L43" i="37"/>
  <c r="K43" i="37"/>
  <c r="J43" i="37"/>
  <c r="I43" i="37"/>
  <c r="H43" i="37"/>
  <c r="G43" i="37"/>
  <c r="F43" i="37"/>
  <c r="E43" i="37"/>
  <c r="N43" i="37" s="1"/>
  <c r="O43" i="37" s="1"/>
  <c r="D43" i="37"/>
  <c r="N42" i="37"/>
  <c r="O42" i="37" s="1"/>
  <c r="N41" i="37"/>
  <c r="O41" i="37" s="1"/>
  <c r="N40" i="37"/>
  <c r="O40" i="37" s="1"/>
  <c r="N39" i="37"/>
  <c r="O39" i="37" s="1"/>
  <c r="N38" i="37"/>
  <c r="O38" i="37" s="1"/>
  <c r="N37" i="37"/>
  <c r="O37" i="37" s="1"/>
  <c r="N36" i="37"/>
  <c r="O36" i="37" s="1"/>
  <c r="N35" i="37"/>
  <c r="O35" i="37" s="1"/>
  <c r="N34" i="37"/>
  <c r="O34" i="37" s="1"/>
  <c r="N33" i="37"/>
  <c r="O33" i="37" s="1"/>
  <c r="N32" i="37"/>
  <c r="O32" i="37" s="1"/>
  <c r="N31" i="37"/>
  <c r="O31" i="37" s="1"/>
  <c r="N30" i="37"/>
  <c r="O30" i="37" s="1"/>
  <c r="N29" i="37"/>
  <c r="O29" i="37" s="1"/>
  <c r="N28" i="37"/>
  <c r="O28" i="37" s="1"/>
  <c r="N27" i="37"/>
  <c r="O27" i="37" s="1"/>
  <c r="N26" i="37"/>
  <c r="O26" i="37" s="1"/>
  <c r="N25" i="37"/>
  <c r="O25" i="37" s="1"/>
  <c r="N24" i="37"/>
  <c r="O24" i="37" s="1"/>
  <c r="M23" i="37"/>
  <c r="M84" i="37" s="1"/>
  <c r="L23" i="37"/>
  <c r="K23" i="37"/>
  <c r="J23" i="37"/>
  <c r="I23" i="37"/>
  <c r="H23" i="37"/>
  <c r="G23" i="37"/>
  <c r="F23" i="37"/>
  <c r="E23" i="37"/>
  <c r="D23" i="37"/>
  <c r="N22" i="37"/>
  <c r="O22" i="37" s="1"/>
  <c r="N21" i="37"/>
  <c r="O21" i="37" s="1"/>
  <c r="N20" i="37"/>
  <c r="O20" i="37" s="1"/>
  <c r="N19" i="37"/>
  <c r="O19" i="37" s="1"/>
  <c r="N18" i="37"/>
  <c r="O18" i="37" s="1"/>
  <c r="M17" i="37"/>
  <c r="L17" i="37"/>
  <c r="K17" i="37"/>
  <c r="J17" i="37"/>
  <c r="I17" i="37"/>
  <c r="I84" i="37" s="1"/>
  <c r="H17" i="37"/>
  <c r="G17" i="37"/>
  <c r="F17" i="37"/>
  <c r="E17" i="37"/>
  <c r="D17" i="37"/>
  <c r="N16" i="37"/>
  <c r="O16" i="37" s="1"/>
  <c r="N15" i="37"/>
  <c r="O15" i="37" s="1"/>
  <c r="N14" i="37"/>
  <c r="O14" i="37" s="1"/>
  <c r="N13" i="37"/>
  <c r="O13" i="37" s="1"/>
  <c r="N12" i="37"/>
  <c r="O12" i="37" s="1"/>
  <c r="N11" i="37"/>
  <c r="O11" i="37" s="1"/>
  <c r="N10" i="37"/>
  <c r="O10" i="37" s="1"/>
  <c r="N9" i="37"/>
  <c r="O9" i="37" s="1"/>
  <c r="N8" i="37"/>
  <c r="O8" i="37" s="1"/>
  <c r="N7" i="37"/>
  <c r="O7" i="37" s="1"/>
  <c r="N6" i="37"/>
  <c r="O6" i="37" s="1"/>
  <c r="M5" i="37"/>
  <c r="L5" i="37"/>
  <c r="K5" i="37"/>
  <c r="K84" i="37" s="1"/>
  <c r="J5" i="37"/>
  <c r="I5" i="37"/>
  <c r="H5" i="37"/>
  <c r="G5" i="37"/>
  <c r="F5" i="37"/>
  <c r="F84" i="37" s="1"/>
  <c r="E5" i="37"/>
  <c r="D5" i="37"/>
  <c r="N84" i="36"/>
  <c r="O84" i="36"/>
  <c r="N83" i="36"/>
  <c r="O83" i="36"/>
  <c r="N82" i="36"/>
  <c r="O82" i="36" s="1"/>
  <c r="M81" i="36"/>
  <c r="L81" i="36"/>
  <c r="K81" i="36"/>
  <c r="K85" i="36"/>
  <c r="J81" i="36"/>
  <c r="I81" i="36"/>
  <c r="H81" i="36"/>
  <c r="G81" i="36"/>
  <c r="F81" i="36"/>
  <c r="E81" i="36"/>
  <c r="N81" i="36" s="1"/>
  <c r="O81" i="36" s="1"/>
  <c r="D81" i="36"/>
  <c r="N80" i="36"/>
  <c r="O80" i="36"/>
  <c r="N79" i="36"/>
  <c r="O79" i="36"/>
  <c r="N78" i="36"/>
  <c r="O78" i="36"/>
  <c r="N77" i="36"/>
  <c r="O77" i="36"/>
  <c r="N76" i="36"/>
  <c r="O76" i="36" s="1"/>
  <c r="N75" i="36"/>
  <c r="O75" i="36"/>
  <c r="N74" i="36"/>
  <c r="O74" i="36"/>
  <c r="N73" i="36"/>
  <c r="O73" i="36"/>
  <c r="N72" i="36"/>
  <c r="O72" i="36"/>
  <c r="M71" i="36"/>
  <c r="L71" i="36"/>
  <c r="K71" i="36"/>
  <c r="J71" i="36"/>
  <c r="I71" i="36"/>
  <c r="H71" i="36"/>
  <c r="G71" i="36"/>
  <c r="F71" i="36"/>
  <c r="N71" i="36" s="1"/>
  <c r="O71" i="36" s="1"/>
  <c r="E71" i="36"/>
  <c r="D71" i="36"/>
  <c r="N70" i="36"/>
  <c r="O70" i="36"/>
  <c r="N69" i="36"/>
  <c r="O69" i="36"/>
  <c r="N68" i="36"/>
  <c r="O68" i="36" s="1"/>
  <c r="N67" i="36"/>
  <c r="O67" i="36"/>
  <c r="N66" i="36"/>
  <c r="O66" i="36"/>
  <c r="M65" i="36"/>
  <c r="L65" i="36"/>
  <c r="K65" i="36"/>
  <c r="J65" i="36"/>
  <c r="I65" i="36"/>
  <c r="H65" i="36"/>
  <c r="G65" i="36"/>
  <c r="F65" i="36"/>
  <c r="E65" i="36"/>
  <c r="D65" i="36"/>
  <c r="N64" i="36"/>
  <c r="O64" i="36"/>
  <c r="N63" i="36"/>
  <c r="O63" i="36"/>
  <c r="N62" i="36"/>
  <c r="O62" i="36"/>
  <c r="N61" i="36"/>
  <c r="O61" i="36"/>
  <c r="N60" i="36"/>
  <c r="O60" i="36" s="1"/>
  <c r="N59" i="36"/>
  <c r="O59" i="36"/>
  <c r="N58" i="36"/>
  <c r="O58" i="36"/>
  <c r="N57" i="36"/>
  <c r="O57" i="36"/>
  <c r="N56" i="36"/>
  <c r="O56" i="36"/>
  <c r="N55" i="36"/>
  <c r="O55" i="36"/>
  <c r="N54" i="36"/>
  <c r="O54" i="36" s="1"/>
  <c r="N53" i="36"/>
  <c r="O53" i="36" s="1"/>
  <c r="N52" i="36"/>
  <c r="O52" i="36"/>
  <c r="N51" i="36"/>
  <c r="O51" i="36"/>
  <c r="N50" i="36"/>
  <c r="O50" i="36" s="1"/>
  <c r="N49" i="36"/>
  <c r="O49" i="36"/>
  <c r="N48" i="36"/>
  <c r="O48" i="36" s="1"/>
  <c r="N47" i="36"/>
  <c r="O47" i="36" s="1"/>
  <c r="N46" i="36"/>
  <c r="O46" i="36"/>
  <c r="N45" i="36"/>
  <c r="O45" i="36"/>
  <c r="N44" i="36"/>
  <c r="O44" i="36" s="1"/>
  <c r="M43" i="36"/>
  <c r="L43" i="36"/>
  <c r="K43" i="36"/>
  <c r="J43" i="36"/>
  <c r="I43" i="36"/>
  <c r="H43" i="36"/>
  <c r="G43" i="36"/>
  <c r="F43" i="36"/>
  <c r="N43" i="36" s="1"/>
  <c r="O43" i="36" s="1"/>
  <c r="E43" i="36"/>
  <c r="D43" i="36"/>
  <c r="N42" i="36"/>
  <c r="O42" i="36" s="1"/>
  <c r="N41" i="36"/>
  <c r="O41" i="36"/>
  <c r="N40" i="36"/>
  <c r="O40" i="36" s="1"/>
  <c r="N39" i="36"/>
  <c r="O39" i="36" s="1"/>
  <c r="N38" i="36"/>
  <c r="O38" i="36"/>
  <c r="N37" i="36"/>
  <c r="O37" i="36"/>
  <c r="N36" i="36"/>
  <c r="O36" i="36" s="1"/>
  <c r="N35" i="36"/>
  <c r="O35" i="36"/>
  <c r="N34" i="36"/>
  <c r="O34" i="36" s="1"/>
  <c r="N33" i="36"/>
  <c r="O33" i="36" s="1"/>
  <c r="N32" i="36"/>
  <c r="O32" i="36"/>
  <c r="N31" i="36"/>
  <c r="O31" i="36"/>
  <c r="N30" i="36"/>
  <c r="O30" i="36" s="1"/>
  <c r="N29" i="36"/>
  <c r="O29" i="36"/>
  <c r="N28" i="36"/>
  <c r="O28" i="36" s="1"/>
  <c r="N27" i="36"/>
  <c r="O27" i="36" s="1"/>
  <c r="N26" i="36"/>
  <c r="O26" i="36"/>
  <c r="N25" i="36"/>
  <c r="O25" i="36"/>
  <c r="M24" i="36"/>
  <c r="L24" i="36"/>
  <c r="K24" i="36"/>
  <c r="J24" i="36"/>
  <c r="I24" i="36"/>
  <c r="H24" i="36"/>
  <c r="G24" i="36"/>
  <c r="F24" i="36"/>
  <c r="E24" i="36"/>
  <c r="D24" i="36"/>
  <c r="N24" i="36" s="1"/>
  <c r="O24" i="36" s="1"/>
  <c r="N23" i="36"/>
  <c r="O23" i="36"/>
  <c r="N22" i="36"/>
  <c r="O22" i="36" s="1"/>
  <c r="N21" i="36"/>
  <c r="O21" i="36"/>
  <c r="N20" i="36"/>
  <c r="O20" i="36" s="1"/>
  <c r="N19" i="36"/>
  <c r="O19" i="36" s="1"/>
  <c r="M18" i="36"/>
  <c r="L18" i="36"/>
  <c r="L85" i="36" s="1"/>
  <c r="K18" i="36"/>
  <c r="J18" i="36"/>
  <c r="I18" i="36"/>
  <c r="H18" i="36"/>
  <c r="G18" i="36"/>
  <c r="F18" i="36"/>
  <c r="E18" i="36"/>
  <c r="D18" i="36"/>
  <c r="N17" i="36"/>
  <c r="O17" i="36" s="1"/>
  <c r="N16" i="36"/>
  <c r="O16" i="36"/>
  <c r="N15" i="36"/>
  <c r="O15" i="36"/>
  <c r="N14" i="36"/>
  <c r="O14" i="36" s="1"/>
  <c r="N13" i="36"/>
  <c r="O13" i="36"/>
  <c r="N12" i="36"/>
  <c r="O12" i="36" s="1"/>
  <c r="N11" i="36"/>
  <c r="O11" i="36" s="1"/>
  <c r="N10" i="36"/>
  <c r="O10" i="36"/>
  <c r="N9" i="36"/>
  <c r="O9" i="36"/>
  <c r="N8" i="36"/>
  <c r="O8" i="36" s="1"/>
  <c r="N7" i="36"/>
  <c r="O7" i="36"/>
  <c r="N6" i="36"/>
  <c r="O6" i="36" s="1"/>
  <c r="M5" i="36"/>
  <c r="L5" i="36"/>
  <c r="K5" i="36"/>
  <c r="J5" i="36"/>
  <c r="N5" i="36" s="1"/>
  <c r="O5" i="36" s="1"/>
  <c r="I5" i="36"/>
  <c r="I85" i="36"/>
  <c r="H5" i="36"/>
  <c r="H85" i="36" s="1"/>
  <c r="G5" i="36"/>
  <c r="G85" i="36"/>
  <c r="F5" i="36"/>
  <c r="E5" i="36"/>
  <c r="D5" i="36"/>
  <c r="N86" i="35"/>
  <c r="O86" i="35" s="1"/>
  <c r="N85" i="35"/>
  <c r="O85" i="35"/>
  <c r="N84" i="35"/>
  <c r="O84" i="35"/>
  <c r="M83" i="35"/>
  <c r="L83" i="35"/>
  <c r="K83" i="35"/>
  <c r="J83" i="35"/>
  <c r="I83" i="35"/>
  <c r="H83" i="35"/>
  <c r="G83" i="35"/>
  <c r="F83" i="35"/>
  <c r="E83" i="35"/>
  <c r="D83" i="35"/>
  <c r="N83" i="35" s="1"/>
  <c r="O83" i="35" s="1"/>
  <c r="N82" i="35"/>
  <c r="O82" i="35" s="1"/>
  <c r="N81" i="35"/>
  <c r="O81" i="35"/>
  <c r="N80" i="35"/>
  <c r="O80" i="35" s="1"/>
  <c r="N79" i="35"/>
  <c r="O79" i="35" s="1"/>
  <c r="N78" i="35"/>
  <c r="O78" i="35"/>
  <c r="N77" i="35"/>
  <c r="O77" i="35"/>
  <c r="N76" i="35"/>
  <c r="O76" i="35" s="1"/>
  <c r="N75" i="35"/>
  <c r="O75" i="35"/>
  <c r="N74" i="35"/>
  <c r="O74" i="35" s="1"/>
  <c r="M73" i="35"/>
  <c r="L73" i="35"/>
  <c r="K73" i="35"/>
  <c r="J73" i="35"/>
  <c r="N73" i="35" s="1"/>
  <c r="O73" i="35" s="1"/>
  <c r="I73" i="35"/>
  <c r="H73" i="35"/>
  <c r="G73" i="35"/>
  <c r="F73" i="35"/>
  <c r="E73" i="35"/>
  <c r="D73" i="35"/>
  <c r="N72" i="35"/>
  <c r="O72" i="35" s="1"/>
  <c r="N71" i="35"/>
  <c r="O71" i="35" s="1"/>
  <c r="N70" i="35"/>
  <c r="O70" i="35"/>
  <c r="N69" i="35"/>
  <c r="O69" i="35"/>
  <c r="N68" i="35"/>
  <c r="O68" i="35" s="1"/>
  <c r="M67" i="35"/>
  <c r="L67" i="35"/>
  <c r="K67" i="35"/>
  <c r="J67" i="35"/>
  <c r="I67" i="35"/>
  <c r="H67" i="35"/>
  <c r="G67" i="35"/>
  <c r="F67" i="35"/>
  <c r="F87" i="35" s="1"/>
  <c r="E67" i="35"/>
  <c r="N67" i="35" s="1"/>
  <c r="O67" i="35" s="1"/>
  <c r="D67" i="35"/>
  <c r="N66" i="35"/>
  <c r="O66" i="35"/>
  <c r="N65" i="35"/>
  <c r="O65" i="35" s="1"/>
  <c r="N64" i="35"/>
  <c r="O64" i="35" s="1"/>
  <c r="N63" i="35"/>
  <c r="O63" i="35"/>
  <c r="N62" i="35"/>
  <c r="O62" i="35"/>
  <c r="N61" i="35"/>
  <c r="O61" i="35" s="1"/>
  <c r="N60" i="35"/>
  <c r="O60" i="35" s="1"/>
  <c r="N59" i="35"/>
  <c r="O59" i="35" s="1"/>
  <c r="N58" i="35"/>
  <c r="O58" i="35" s="1"/>
  <c r="N57" i="35"/>
  <c r="O57" i="35"/>
  <c r="N56" i="35"/>
  <c r="O56" i="35"/>
  <c r="N55" i="35"/>
  <c r="O55" i="35" s="1"/>
  <c r="N54" i="35"/>
  <c r="O54" i="35" s="1"/>
  <c r="N53" i="35"/>
  <c r="O53" i="35" s="1"/>
  <c r="N52" i="35"/>
  <c r="O52" i="35" s="1"/>
  <c r="N51" i="35"/>
  <c r="O51" i="35"/>
  <c r="N50" i="35"/>
  <c r="O50" i="35"/>
  <c r="N49" i="35"/>
  <c r="O49" i="35" s="1"/>
  <c r="N48" i="35"/>
  <c r="O48" i="35" s="1"/>
  <c r="N47" i="35"/>
  <c r="O47" i="35" s="1"/>
  <c r="N46" i="35"/>
  <c r="O46" i="35" s="1"/>
  <c r="M45" i="35"/>
  <c r="L45" i="35"/>
  <c r="L87" i="35" s="1"/>
  <c r="K45" i="35"/>
  <c r="J45" i="35"/>
  <c r="I45" i="35"/>
  <c r="H45" i="35"/>
  <c r="G45" i="35"/>
  <c r="F45" i="35"/>
  <c r="E45" i="35"/>
  <c r="D45" i="35"/>
  <c r="N44" i="35"/>
  <c r="O44" i="35" s="1"/>
  <c r="N43" i="35"/>
  <c r="O43" i="35"/>
  <c r="N42" i="35"/>
  <c r="O42" i="35"/>
  <c r="N41" i="35"/>
  <c r="O41" i="35" s="1"/>
  <c r="N40" i="35"/>
  <c r="O40" i="35" s="1"/>
  <c r="N39" i="35"/>
  <c r="O39" i="35" s="1"/>
  <c r="N38" i="35"/>
  <c r="O38" i="35" s="1"/>
  <c r="N37" i="35"/>
  <c r="O37" i="35"/>
  <c r="N36" i="35"/>
  <c r="O36" i="35" s="1"/>
  <c r="N35" i="35"/>
  <c r="O35" i="35" s="1"/>
  <c r="N34" i="35"/>
  <c r="O34" i="35" s="1"/>
  <c r="N33" i="35"/>
  <c r="O33" i="35" s="1"/>
  <c r="N32" i="35"/>
  <c r="O32" i="35" s="1"/>
  <c r="N31" i="35"/>
  <c r="O31" i="35"/>
  <c r="N30" i="35"/>
  <c r="O30" i="35" s="1"/>
  <c r="N29" i="35"/>
  <c r="O29" i="35" s="1"/>
  <c r="N28" i="35"/>
  <c r="O28" i="35" s="1"/>
  <c r="N27" i="35"/>
  <c r="O27" i="35" s="1"/>
  <c r="N26" i="35"/>
  <c r="O26" i="35" s="1"/>
  <c r="N25" i="35"/>
  <c r="O25" i="35"/>
  <c r="M24" i="35"/>
  <c r="L24" i="35"/>
  <c r="K24" i="35"/>
  <c r="J24" i="35"/>
  <c r="I24" i="35"/>
  <c r="H24" i="35"/>
  <c r="G24" i="35"/>
  <c r="F24" i="35"/>
  <c r="E24" i="35"/>
  <c r="D24" i="35"/>
  <c r="N23" i="35"/>
  <c r="O23" i="35"/>
  <c r="N22" i="35"/>
  <c r="O22" i="35" s="1"/>
  <c r="N21" i="35"/>
  <c r="O21" i="35" s="1"/>
  <c r="N20" i="35"/>
  <c r="O20" i="35" s="1"/>
  <c r="N19" i="35"/>
  <c r="O19" i="35" s="1"/>
  <c r="M18" i="35"/>
  <c r="L18" i="35"/>
  <c r="K18" i="35"/>
  <c r="J18" i="35"/>
  <c r="J87" i="35" s="1"/>
  <c r="I18" i="35"/>
  <c r="H18" i="35"/>
  <c r="G18" i="35"/>
  <c r="F18" i="35"/>
  <c r="E18" i="35"/>
  <c r="D18" i="35"/>
  <c r="N17" i="35"/>
  <c r="O17" i="35"/>
  <c r="N16" i="35"/>
  <c r="O16" i="35"/>
  <c r="N15" i="35"/>
  <c r="O15" i="35" s="1"/>
  <c r="N14" i="35"/>
  <c r="O14" i="35"/>
  <c r="N13" i="35"/>
  <c r="O13" i="35"/>
  <c r="N12" i="35"/>
  <c r="O12" i="35"/>
  <c r="N11" i="35"/>
  <c r="O11" i="35"/>
  <c r="N10" i="35"/>
  <c r="O10" i="35"/>
  <c r="N9" i="35"/>
  <c r="O9" i="35" s="1"/>
  <c r="N8" i="35"/>
  <c r="O8" i="35"/>
  <c r="N7" i="35"/>
  <c r="O7" i="35"/>
  <c r="N6" i="35"/>
  <c r="O6" i="35"/>
  <c r="M5" i="35"/>
  <c r="L5" i="35"/>
  <c r="K5" i="35"/>
  <c r="J5" i="35"/>
  <c r="I5" i="35"/>
  <c r="H5" i="35"/>
  <c r="G5" i="35"/>
  <c r="G87" i="35" s="1"/>
  <c r="F5" i="35"/>
  <c r="E5" i="35"/>
  <c r="D5" i="35"/>
  <c r="D87" i="35" s="1"/>
  <c r="N85" i="34"/>
  <c r="O85" i="34" s="1"/>
  <c r="N84" i="34"/>
  <c r="O84" i="34"/>
  <c r="M83" i="34"/>
  <c r="N83" i="34" s="1"/>
  <c r="O83" i="34" s="1"/>
  <c r="L83" i="34"/>
  <c r="K83" i="34"/>
  <c r="J83" i="34"/>
  <c r="I83" i="34"/>
  <c r="H83" i="34"/>
  <c r="G83" i="34"/>
  <c r="F83" i="34"/>
  <c r="E83" i="34"/>
  <c r="D83" i="34"/>
  <c r="N82" i="34"/>
  <c r="O82" i="34"/>
  <c r="N81" i="34"/>
  <c r="O81" i="34" s="1"/>
  <c r="N80" i="34"/>
  <c r="O80" i="34"/>
  <c r="N79" i="34"/>
  <c r="O79" i="34"/>
  <c r="N78" i="34"/>
  <c r="O78" i="34"/>
  <c r="N77" i="34"/>
  <c r="O77" i="34" s="1"/>
  <c r="N76" i="34"/>
  <c r="O76" i="34"/>
  <c r="N75" i="34"/>
  <c r="O75" i="34" s="1"/>
  <c r="N74" i="34"/>
  <c r="O74" i="34" s="1"/>
  <c r="M73" i="34"/>
  <c r="L73" i="34"/>
  <c r="K73" i="34"/>
  <c r="J73" i="34"/>
  <c r="I73" i="34"/>
  <c r="H73" i="34"/>
  <c r="G73" i="34"/>
  <c r="F73" i="34"/>
  <c r="E73" i="34"/>
  <c r="N73" i="34" s="1"/>
  <c r="O73" i="34" s="1"/>
  <c r="D73" i="34"/>
  <c r="N72" i="34"/>
  <c r="O72" i="34" s="1"/>
  <c r="N71" i="34"/>
  <c r="O71" i="34"/>
  <c r="N70" i="34"/>
  <c r="O70" i="34"/>
  <c r="N69" i="34"/>
  <c r="O69" i="34" s="1"/>
  <c r="N68" i="34"/>
  <c r="O68" i="34"/>
  <c r="M67" i="34"/>
  <c r="L67" i="34"/>
  <c r="K67" i="34"/>
  <c r="J67" i="34"/>
  <c r="I67" i="34"/>
  <c r="H67" i="34"/>
  <c r="G67" i="34"/>
  <c r="N67" i="34" s="1"/>
  <c r="O67" i="34" s="1"/>
  <c r="F67" i="34"/>
  <c r="E67" i="34"/>
  <c r="D67" i="34"/>
  <c r="N66" i="34"/>
  <c r="O66" i="34" s="1"/>
  <c r="N65" i="34"/>
  <c r="O65" i="34" s="1"/>
  <c r="N64" i="34"/>
  <c r="O64" i="34" s="1"/>
  <c r="N63" i="34"/>
  <c r="O63" i="34" s="1"/>
  <c r="N62" i="34"/>
  <c r="O62" i="34" s="1"/>
  <c r="N61" i="34"/>
  <c r="O61" i="34"/>
  <c r="N60" i="34"/>
  <c r="O60" i="34" s="1"/>
  <c r="N59" i="34"/>
  <c r="O59" i="34" s="1"/>
  <c r="N58" i="34"/>
  <c r="O58" i="34" s="1"/>
  <c r="N57" i="34"/>
  <c r="O57" i="34" s="1"/>
  <c r="N56" i="34"/>
  <c r="O56" i="34" s="1"/>
  <c r="N55" i="34"/>
  <c r="O55" i="34"/>
  <c r="N54" i="34"/>
  <c r="O54" i="34" s="1"/>
  <c r="N53" i="34"/>
  <c r="O53" i="34" s="1"/>
  <c r="N52" i="34"/>
  <c r="O52" i="34" s="1"/>
  <c r="N51" i="34"/>
  <c r="O51" i="34" s="1"/>
  <c r="N50" i="34"/>
  <c r="O50" i="34" s="1"/>
  <c r="N49" i="34"/>
  <c r="O49" i="34"/>
  <c r="N48" i="34"/>
  <c r="O48" i="34" s="1"/>
  <c r="N47" i="34"/>
  <c r="O47" i="34" s="1"/>
  <c r="N46" i="34"/>
  <c r="O46" i="34" s="1"/>
  <c r="M45" i="34"/>
  <c r="L45" i="34"/>
  <c r="K45" i="34"/>
  <c r="J45" i="34"/>
  <c r="I45" i="34"/>
  <c r="H45" i="34"/>
  <c r="G45" i="34"/>
  <c r="N45" i="34" s="1"/>
  <c r="O45" i="34" s="1"/>
  <c r="F45" i="34"/>
  <c r="E45" i="34"/>
  <c r="D45" i="34"/>
  <c r="N44" i="34"/>
  <c r="O44" i="34" s="1"/>
  <c r="N43" i="34"/>
  <c r="O43" i="34" s="1"/>
  <c r="N42" i="34"/>
  <c r="O42" i="34"/>
  <c r="N41" i="34"/>
  <c r="O41" i="34" s="1"/>
  <c r="N40" i="34"/>
  <c r="O40" i="34" s="1"/>
  <c r="N39" i="34"/>
  <c r="O39" i="34" s="1"/>
  <c r="N38" i="34"/>
  <c r="O38" i="34" s="1"/>
  <c r="N37" i="34"/>
  <c r="O37" i="34" s="1"/>
  <c r="N36" i="34"/>
  <c r="O36" i="34"/>
  <c r="N35" i="34"/>
  <c r="O35" i="34" s="1"/>
  <c r="N34" i="34"/>
  <c r="O34" i="34" s="1"/>
  <c r="N33" i="34"/>
  <c r="O33" i="34" s="1"/>
  <c r="N32" i="34"/>
  <c r="O32" i="34" s="1"/>
  <c r="N31" i="34"/>
  <c r="O31" i="34" s="1"/>
  <c r="N30" i="34"/>
  <c r="O30" i="34"/>
  <c r="N29" i="34"/>
  <c r="O29" i="34" s="1"/>
  <c r="N28" i="34"/>
  <c r="O28" i="34" s="1"/>
  <c r="N27" i="34"/>
  <c r="O27" i="34" s="1"/>
  <c r="N26" i="34"/>
  <c r="O26" i="34" s="1"/>
  <c r="N25" i="34"/>
  <c r="O25" i="34" s="1"/>
  <c r="M24" i="34"/>
  <c r="L24" i="34"/>
  <c r="N24" i="34" s="1"/>
  <c r="O24" i="34" s="1"/>
  <c r="K24" i="34"/>
  <c r="J24" i="34"/>
  <c r="I24" i="34"/>
  <c r="H24" i="34"/>
  <c r="G24" i="34"/>
  <c r="F24" i="34"/>
  <c r="E24" i="34"/>
  <c r="D24" i="34"/>
  <c r="N23" i="34"/>
  <c r="O23" i="34" s="1"/>
  <c r="N22" i="34"/>
  <c r="O22" i="34"/>
  <c r="N21" i="34"/>
  <c r="O21" i="34" s="1"/>
  <c r="N20" i="34"/>
  <c r="O20" i="34" s="1"/>
  <c r="N19" i="34"/>
  <c r="O19" i="34" s="1"/>
  <c r="M18" i="34"/>
  <c r="L18" i="34"/>
  <c r="K18" i="34"/>
  <c r="J18" i="34"/>
  <c r="I18" i="34"/>
  <c r="I86" i="34" s="1"/>
  <c r="H18" i="34"/>
  <c r="G18" i="34"/>
  <c r="F18" i="34"/>
  <c r="E18" i="34"/>
  <c r="D18" i="34"/>
  <c r="N18" i="34" s="1"/>
  <c r="O18" i="34" s="1"/>
  <c r="N17" i="34"/>
  <c r="O17" i="34" s="1"/>
  <c r="N16" i="34"/>
  <c r="O16" i="34"/>
  <c r="N15" i="34"/>
  <c r="O15" i="34" s="1"/>
  <c r="N14" i="34"/>
  <c r="O14" i="34" s="1"/>
  <c r="N13" i="34"/>
  <c r="O13" i="34" s="1"/>
  <c r="N12" i="34"/>
  <c r="O12" i="34" s="1"/>
  <c r="N11" i="34"/>
  <c r="O11" i="34" s="1"/>
  <c r="N10" i="34"/>
  <c r="O10" i="34"/>
  <c r="N9" i="34"/>
  <c r="O9" i="34" s="1"/>
  <c r="N8" i="34"/>
  <c r="O8" i="34" s="1"/>
  <c r="N7" i="34"/>
  <c r="O7" i="34" s="1"/>
  <c r="N6" i="34"/>
  <c r="O6" i="34" s="1"/>
  <c r="M5" i="34"/>
  <c r="M86" i="34" s="1"/>
  <c r="L5" i="34"/>
  <c r="K5" i="34"/>
  <c r="J5" i="34"/>
  <c r="N5" i="34" s="1"/>
  <c r="O5" i="34" s="1"/>
  <c r="I5" i="34"/>
  <c r="H5" i="34"/>
  <c r="H86" i="34" s="1"/>
  <c r="G5" i="34"/>
  <c r="F5" i="34"/>
  <c r="E5" i="34"/>
  <c r="E86" i="34" s="1"/>
  <c r="D5" i="34"/>
  <c r="N44" i="33"/>
  <c r="O44" i="33"/>
  <c r="N82" i="33"/>
  <c r="O82" i="33" s="1"/>
  <c r="N83" i="33"/>
  <c r="O83" i="33"/>
  <c r="N45" i="33"/>
  <c r="O45" i="33"/>
  <c r="N46" i="33"/>
  <c r="O46" i="33"/>
  <c r="N47" i="33"/>
  <c r="O47" i="33"/>
  <c r="N48" i="33"/>
  <c r="O48" i="33"/>
  <c r="N49" i="33"/>
  <c r="O49" i="33" s="1"/>
  <c r="N50" i="33"/>
  <c r="O50" i="33"/>
  <c r="N51" i="33"/>
  <c r="O51" i="33"/>
  <c r="N52" i="33"/>
  <c r="O52" i="33"/>
  <c r="N53" i="33"/>
  <c r="O53" i="33"/>
  <c r="N54" i="33"/>
  <c r="O54" i="33"/>
  <c r="N55" i="33"/>
  <c r="O55" i="33" s="1"/>
  <c r="N56" i="33"/>
  <c r="O56" i="33"/>
  <c r="N57" i="33"/>
  <c r="O57" i="33"/>
  <c r="N58" i="33"/>
  <c r="O58" i="33"/>
  <c r="N59" i="33"/>
  <c r="O59" i="33"/>
  <c r="N60" i="33"/>
  <c r="O60" i="33"/>
  <c r="N61" i="33"/>
  <c r="O61" i="33" s="1"/>
  <c r="N62" i="33"/>
  <c r="O62" i="33"/>
  <c r="N25" i="33"/>
  <c r="O25" i="33"/>
  <c r="N26" i="33"/>
  <c r="O26" i="33"/>
  <c r="N27" i="33"/>
  <c r="O27" i="33"/>
  <c r="N28" i="33"/>
  <c r="O28" i="33"/>
  <c r="N29" i="33"/>
  <c r="O29" i="33" s="1"/>
  <c r="N30" i="33"/>
  <c r="O30" i="33"/>
  <c r="N31" i="33"/>
  <c r="O31" i="33"/>
  <c r="N32" i="33"/>
  <c r="O32" i="33"/>
  <c r="N33" i="33"/>
  <c r="O33" i="33"/>
  <c r="N34" i="33"/>
  <c r="O34" i="33"/>
  <c r="N35" i="33"/>
  <c r="O35" i="33" s="1"/>
  <c r="N36" i="33"/>
  <c r="O36" i="33"/>
  <c r="N37" i="33"/>
  <c r="O37" i="33"/>
  <c r="N38" i="33"/>
  <c r="O38" i="33"/>
  <c r="N39" i="33"/>
  <c r="O39" i="33"/>
  <c r="N40" i="33"/>
  <c r="O40" i="33"/>
  <c r="N41" i="33"/>
  <c r="O41" i="33" s="1"/>
  <c r="N42" i="33"/>
  <c r="O42" i="33"/>
  <c r="N8" i="33"/>
  <c r="O8" i="33"/>
  <c r="N9" i="33"/>
  <c r="O9" i="33"/>
  <c r="E43" i="33"/>
  <c r="F43" i="33"/>
  <c r="G43" i="33"/>
  <c r="H43" i="33"/>
  <c r="N43" i="33"/>
  <c r="O43" i="33" s="1"/>
  <c r="I43" i="33"/>
  <c r="J43" i="33"/>
  <c r="K43" i="33"/>
  <c r="L43" i="33"/>
  <c r="M43" i="33"/>
  <c r="D43" i="33"/>
  <c r="E24" i="33"/>
  <c r="F24" i="33"/>
  <c r="G24" i="33"/>
  <c r="H24" i="33"/>
  <c r="I24" i="33"/>
  <c r="N24" i="33" s="1"/>
  <c r="O24" i="33" s="1"/>
  <c r="J24" i="33"/>
  <c r="K24" i="33"/>
  <c r="L24" i="33"/>
  <c r="M24" i="33"/>
  <c r="D24" i="33"/>
  <c r="E18" i="33"/>
  <c r="F18" i="33"/>
  <c r="G18" i="33"/>
  <c r="H18" i="33"/>
  <c r="I18" i="33"/>
  <c r="J18" i="33"/>
  <c r="N18" i="33" s="1"/>
  <c r="O18" i="33" s="1"/>
  <c r="K18" i="33"/>
  <c r="L18" i="33"/>
  <c r="M18" i="33"/>
  <c r="D18" i="33"/>
  <c r="E5" i="33"/>
  <c r="F5" i="33"/>
  <c r="F84" i="33" s="1"/>
  <c r="G5" i="33"/>
  <c r="H5" i="33"/>
  <c r="I5" i="33"/>
  <c r="J5" i="33"/>
  <c r="J84" i="33" s="1"/>
  <c r="K5" i="33"/>
  <c r="L5" i="33"/>
  <c r="L84" i="33" s="1"/>
  <c r="M5" i="33"/>
  <c r="M84" i="33" s="1"/>
  <c r="D5" i="33"/>
  <c r="D84" i="33" s="1"/>
  <c r="E80" i="33"/>
  <c r="F80" i="33"/>
  <c r="G80" i="33"/>
  <c r="H80" i="33"/>
  <c r="H84" i="33" s="1"/>
  <c r="I80" i="33"/>
  <c r="J80" i="33"/>
  <c r="K80" i="33"/>
  <c r="L80" i="33"/>
  <c r="M80" i="33"/>
  <c r="D80" i="33"/>
  <c r="N81" i="33"/>
  <c r="O81" i="33" s="1"/>
  <c r="N72" i="33"/>
  <c r="N73" i="33"/>
  <c r="O73" i="33" s="1"/>
  <c r="N74" i="33"/>
  <c r="O74" i="33"/>
  <c r="N75" i="33"/>
  <c r="O75" i="33"/>
  <c r="N76" i="33"/>
  <c r="O76" i="33"/>
  <c r="N77" i="33"/>
  <c r="O77" i="33" s="1"/>
  <c r="N78" i="33"/>
  <c r="O78" i="33"/>
  <c r="N79" i="33"/>
  <c r="O79" i="33" s="1"/>
  <c r="N71" i="33"/>
  <c r="O71" i="33" s="1"/>
  <c r="E70" i="33"/>
  <c r="F70" i="33"/>
  <c r="G70" i="33"/>
  <c r="G84" i="33" s="1"/>
  <c r="H70" i="33"/>
  <c r="I70" i="33"/>
  <c r="J70" i="33"/>
  <c r="K70" i="33"/>
  <c r="L70" i="33"/>
  <c r="M70" i="33"/>
  <c r="D70" i="33"/>
  <c r="N70" i="33" s="1"/>
  <c r="O70" i="33" s="1"/>
  <c r="E64" i="33"/>
  <c r="F64" i="33"/>
  <c r="G64" i="33"/>
  <c r="H64" i="33"/>
  <c r="N64" i="33" s="1"/>
  <c r="O64" i="33" s="1"/>
  <c r="I64" i="33"/>
  <c r="J64" i="33"/>
  <c r="K64" i="33"/>
  <c r="L64" i="33"/>
  <c r="M64" i="33"/>
  <c r="D64" i="33"/>
  <c r="N66" i="33"/>
  <c r="O66" i="33"/>
  <c r="N67" i="33"/>
  <c r="O67" i="33" s="1"/>
  <c r="N68" i="33"/>
  <c r="O68" i="33" s="1"/>
  <c r="N69" i="33"/>
  <c r="O69" i="33"/>
  <c r="N65" i="33"/>
  <c r="O65" i="33" s="1"/>
  <c r="N22" i="33"/>
  <c r="O22" i="33" s="1"/>
  <c r="N63" i="33"/>
  <c r="O63" i="33"/>
  <c r="O72" i="33"/>
  <c r="N20" i="33"/>
  <c r="O20" i="33" s="1"/>
  <c r="N21" i="33"/>
  <c r="O21" i="33"/>
  <c r="N23" i="33"/>
  <c r="O23" i="33" s="1"/>
  <c r="N7" i="33"/>
  <c r="O7" i="33" s="1"/>
  <c r="N10" i="33"/>
  <c r="O10" i="33"/>
  <c r="N11" i="33"/>
  <c r="O11" i="33" s="1"/>
  <c r="N12" i="33"/>
  <c r="O12" i="33" s="1"/>
  <c r="N13" i="33"/>
  <c r="O13" i="33"/>
  <c r="N14" i="33"/>
  <c r="O14" i="33" s="1"/>
  <c r="N15" i="33"/>
  <c r="O15" i="33" s="1"/>
  <c r="N16" i="33"/>
  <c r="O16" i="33"/>
  <c r="N17" i="33"/>
  <c r="O17" i="33" s="1"/>
  <c r="N6" i="33"/>
  <c r="O6" i="33" s="1"/>
  <c r="N19" i="33"/>
  <c r="O19" i="33"/>
  <c r="H87" i="35"/>
  <c r="M87" i="35"/>
  <c r="E87" i="35"/>
  <c r="N24" i="35"/>
  <c r="O24" i="35" s="1"/>
  <c r="I87" i="35"/>
  <c r="N18" i="35"/>
  <c r="O18" i="35" s="1"/>
  <c r="K87" i="35"/>
  <c r="M85" i="36"/>
  <c r="N65" i="36"/>
  <c r="O65" i="36" s="1"/>
  <c r="J85" i="36"/>
  <c r="E85" i="36"/>
  <c r="D84" i="37"/>
  <c r="L84" i="37"/>
  <c r="J84" i="37"/>
  <c r="N23" i="37"/>
  <c r="O23" i="37" s="1"/>
  <c r="E84" i="37"/>
  <c r="H84" i="37"/>
  <c r="H87" i="38"/>
  <c r="G87" i="38"/>
  <c r="J87" i="38"/>
  <c r="K87" i="38"/>
  <c r="D87" i="38"/>
  <c r="G86" i="34"/>
  <c r="F84" i="39"/>
  <c r="H84" i="39"/>
  <c r="L84" i="39"/>
  <c r="N81" i="39"/>
  <c r="O81" i="39"/>
  <c r="K84" i="39"/>
  <c r="N70" i="39"/>
  <c r="O70" i="39" s="1"/>
  <c r="D84" i="39"/>
  <c r="E84" i="39"/>
  <c r="D86" i="34"/>
  <c r="F86" i="34"/>
  <c r="E84" i="33"/>
  <c r="N5" i="35"/>
  <c r="O5" i="35" s="1"/>
  <c r="N43" i="38"/>
  <c r="O43" i="38" s="1"/>
  <c r="K84" i="33"/>
  <c r="K86" i="34"/>
  <c r="N67" i="40"/>
  <c r="O67" i="40"/>
  <c r="L90" i="40"/>
  <c r="J90" i="40"/>
  <c r="M90" i="40"/>
  <c r="H90" i="40"/>
  <c r="N84" i="40"/>
  <c r="O84" i="40" s="1"/>
  <c r="K90" i="40"/>
  <c r="F90" i="40"/>
  <c r="G90" i="40"/>
  <c r="N73" i="40"/>
  <c r="O73" i="40"/>
  <c r="N27" i="40"/>
  <c r="O27" i="40" s="1"/>
  <c r="D90" i="40"/>
  <c r="N5" i="40"/>
  <c r="O5" i="40" s="1"/>
  <c r="L91" i="41"/>
  <c r="M91" i="41"/>
  <c r="J91" i="41"/>
  <c r="K91" i="41"/>
  <c r="N85" i="41"/>
  <c r="O85" i="41" s="1"/>
  <c r="F91" i="41"/>
  <c r="N75" i="41"/>
  <c r="O75" i="41"/>
  <c r="I91" i="41"/>
  <c r="N69" i="41"/>
  <c r="O69" i="41"/>
  <c r="H91" i="41"/>
  <c r="G91" i="41"/>
  <c r="N91" i="41" s="1"/>
  <c r="O91" i="41" s="1"/>
  <c r="N51" i="41"/>
  <c r="O51" i="41" s="1"/>
  <c r="E91" i="41"/>
  <c r="N27" i="41"/>
  <c r="O27" i="41"/>
  <c r="N17" i="41"/>
  <c r="O17" i="41"/>
  <c r="D91" i="41"/>
  <c r="N5" i="41"/>
  <c r="O5" i="41"/>
  <c r="L86" i="42"/>
  <c r="M86" i="42"/>
  <c r="N72" i="42"/>
  <c r="O72" i="42"/>
  <c r="N66" i="42"/>
  <c r="O66" i="42" s="1"/>
  <c r="G86" i="42"/>
  <c r="H86" i="42"/>
  <c r="I86" i="42"/>
  <c r="J86" i="42"/>
  <c r="N26" i="42"/>
  <c r="O26" i="42" s="1"/>
  <c r="F86" i="42"/>
  <c r="E86" i="42"/>
  <c r="N17" i="42"/>
  <c r="O17" i="42"/>
  <c r="N5" i="42"/>
  <c r="O5" i="42"/>
  <c r="M91" i="43"/>
  <c r="L91" i="43"/>
  <c r="J91" i="43"/>
  <c r="N86" i="43"/>
  <c r="O86" i="43"/>
  <c r="K91" i="43"/>
  <c r="N76" i="43"/>
  <c r="O76" i="43"/>
  <c r="N71" i="43"/>
  <c r="O71" i="43"/>
  <c r="I91" i="43"/>
  <c r="N53" i="43"/>
  <c r="O53" i="43"/>
  <c r="H91" i="43"/>
  <c r="F91" i="43"/>
  <c r="G91" i="43"/>
  <c r="N27" i="43"/>
  <c r="O27" i="43" s="1"/>
  <c r="N17" i="43"/>
  <c r="O17" i="43"/>
  <c r="E91" i="43"/>
  <c r="N91" i="43" s="1"/>
  <c r="O91" i="43" s="1"/>
  <c r="N5" i="43"/>
  <c r="O5" i="43" s="1"/>
  <c r="D91" i="43"/>
  <c r="M86" i="44"/>
  <c r="L86" i="44"/>
  <c r="N83" i="44"/>
  <c r="O83" i="44" s="1"/>
  <c r="J86" i="44"/>
  <c r="N73" i="44"/>
  <c r="O73" i="44"/>
  <c r="K86" i="44"/>
  <c r="N68" i="44"/>
  <c r="O68" i="44" s="1"/>
  <c r="H86" i="44"/>
  <c r="N50" i="44"/>
  <c r="O50" i="44"/>
  <c r="I86" i="44"/>
  <c r="F86" i="44"/>
  <c r="G86" i="44"/>
  <c r="N27" i="44"/>
  <c r="O27" i="44"/>
  <c r="E86" i="44"/>
  <c r="N86" i="44" s="1"/>
  <c r="O86" i="44" s="1"/>
  <c r="N17" i="44"/>
  <c r="O17" i="44" s="1"/>
  <c r="D86" i="44"/>
  <c r="N5" i="44"/>
  <c r="O5" i="44" s="1"/>
  <c r="M85" i="45"/>
  <c r="L85" i="45"/>
  <c r="N81" i="45"/>
  <c r="O81" i="45"/>
  <c r="K85" i="45"/>
  <c r="N71" i="45"/>
  <c r="O71" i="45" s="1"/>
  <c r="N65" i="45"/>
  <c r="O65" i="45"/>
  <c r="H85" i="45"/>
  <c r="N47" i="45"/>
  <c r="O47" i="45"/>
  <c r="F85" i="45"/>
  <c r="N28" i="45"/>
  <c r="O28" i="45"/>
  <c r="G85" i="45"/>
  <c r="D85" i="45"/>
  <c r="N85" i="45" s="1"/>
  <c r="O85" i="45" s="1"/>
  <c r="N17" i="45"/>
  <c r="O17" i="45" s="1"/>
  <c r="E85" i="45"/>
  <c r="I85" i="45"/>
  <c r="N5" i="45"/>
  <c r="O5" i="45" s="1"/>
  <c r="O73" i="46"/>
  <c r="P73" i="46"/>
  <c r="O67" i="46"/>
  <c r="P67" i="46" s="1"/>
  <c r="O49" i="46"/>
  <c r="P49" i="46" s="1"/>
  <c r="J87" i="46"/>
  <c r="O28" i="46"/>
  <c r="P28" i="46" s="1"/>
  <c r="M87" i="46"/>
  <c r="N87" i="46"/>
  <c r="G87" i="46"/>
  <c r="I87" i="46"/>
  <c r="D87" i="46"/>
  <c r="O87" i="46" s="1"/>
  <c r="P87" i="46" s="1"/>
  <c r="K87" i="46"/>
  <c r="L87" i="46"/>
  <c r="O17" i="46"/>
  <c r="P17" i="46"/>
  <c r="E87" i="46"/>
  <c r="F87" i="46"/>
  <c r="O5" i="46"/>
  <c r="P5" i="46" s="1"/>
  <c r="O86" i="47" l="1"/>
  <c r="P86" i="47" s="1"/>
  <c r="N87" i="38"/>
  <c r="O87" i="38" s="1"/>
  <c r="N86" i="42"/>
  <c r="O86" i="42" s="1"/>
  <c r="N87" i="35"/>
  <c r="O87" i="35" s="1"/>
  <c r="N84" i="39"/>
  <c r="O84" i="39" s="1"/>
  <c r="N48" i="42"/>
  <c r="O48" i="42" s="1"/>
  <c r="F85" i="36"/>
  <c r="N5" i="37"/>
  <c r="O5" i="37" s="1"/>
  <c r="J86" i="34"/>
  <c r="N86" i="34" s="1"/>
  <c r="O86" i="34" s="1"/>
  <c r="N47" i="40"/>
  <c r="O47" i="40" s="1"/>
  <c r="N17" i="37"/>
  <c r="O17" i="37" s="1"/>
  <c r="G84" i="37"/>
  <c r="N84" i="37" s="1"/>
  <c r="O84" i="37" s="1"/>
  <c r="N18" i="36"/>
  <c r="O18" i="36" s="1"/>
  <c r="O83" i="46"/>
  <c r="P83" i="46" s="1"/>
  <c r="I84" i="33"/>
  <c r="N84" i="33" s="1"/>
  <c r="O84" i="33" s="1"/>
  <c r="N5" i="33"/>
  <c r="O5" i="33" s="1"/>
  <c r="L86" i="34"/>
  <c r="I90" i="40"/>
  <c r="N90" i="40" s="1"/>
  <c r="O90" i="40" s="1"/>
  <c r="N5" i="39"/>
  <c r="O5" i="39" s="1"/>
  <c r="N5" i="38"/>
  <c r="O5" i="38" s="1"/>
  <c r="N83" i="38"/>
  <c r="O83" i="38" s="1"/>
  <c r="D85" i="36"/>
  <c r="N85" i="36" s="1"/>
  <c r="O85" i="36" s="1"/>
  <c r="N80" i="33"/>
  <c r="O80" i="33" s="1"/>
  <c r="N45" i="35"/>
  <c r="O45" i="35" s="1"/>
  <c r="N81" i="42"/>
  <c r="O81" i="42" s="1"/>
  <c r="L87" i="38"/>
</calcChain>
</file>

<file path=xl/sharedStrings.xml><?xml version="1.0" encoding="utf-8"?>
<sst xmlns="http://schemas.openxmlformats.org/spreadsheetml/2006/main" count="1643" uniqueCount="199">
  <si>
    <t>Building Permits</t>
  </si>
  <si>
    <t>Other Charges for Services</t>
  </si>
  <si>
    <t>Taxes</t>
  </si>
  <si>
    <t>Ad Valorem Taxes</t>
  </si>
  <si>
    <t>Miscellaneous Revenues</t>
  </si>
  <si>
    <t>General</t>
  </si>
  <si>
    <t>Permanent</t>
  </si>
  <si>
    <t>Enterprise</t>
  </si>
  <si>
    <t>Pension</t>
  </si>
  <si>
    <t>Trust</t>
  </si>
  <si>
    <t>Component Units</t>
  </si>
  <si>
    <t>First Local Option Fuel Tax (1 to 6 Cents)</t>
  </si>
  <si>
    <t>Discretionary Sales Surtaxes</t>
  </si>
  <si>
    <t>Utility Service Tax - Electricity</t>
  </si>
  <si>
    <t>Utility Service Tax - Water</t>
  </si>
  <si>
    <t>Utility Service Tax - Gas</t>
  </si>
  <si>
    <t>Utility Service Tax - Fuel Oil</t>
  </si>
  <si>
    <t>Utility Service Tax - Propane</t>
  </si>
  <si>
    <t>Communications Services Taxes</t>
  </si>
  <si>
    <t>Local Business Tax</t>
  </si>
  <si>
    <t>Permits, Fees, and Special Assessments</t>
  </si>
  <si>
    <t>Franchise Fee - Electricity</t>
  </si>
  <si>
    <t>Franchise Fee - Gas</t>
  </si>
  <si>
    <t>Impact Fees - Commercial - Physical Environment</t>
  </si>
  <si>
    <t>Other Permits, Fees, and Special Assessments</t>
  </si>
  <si>
    <t>Federal Grant - Public Safety</t>
  </si>
  <si>
    <t>Intergovernmental Revenue</t>
  </si>
  <si>
    <t>Federal Grant - Economic Environment</t>
  </si>
  <si>
    <t>State Grant - Physical Environment - Garbage / Solid Waste</t>
  </si>
  <si>
    <t>State Grant - Transportation - Airport Development</t>
  </si>
  <si>
    <t>State Grant - Transportation - Other Transportation</t>
  </si>
  <si>
    <t>State Grant - Economic Environment</t>
  </si>
  <si>
    <t>State Grant - Culture / Recreation</t>
  </si>
  <si>
    <t>State Grant - Other</t>
  </si>
  <si>
    <t>State Shared Revenues - General Gov't - Revenue Sharing Proceeds</t>
  </si>
  <si>
    <t>State Shared Revenues - General Gov't - Mobile Home License Tax</t>
  </si>
  <si>
    <t>State Shared Revenues - General Gov't - Alcoholic Beverage License Tax</t>
  </si>
  <si>
    <t>State Shared Revenues - General Gov't - Local Gov't Half-Cent Sales Tax</t>
  </si>
  <si>
    <t>State Shared Revenues - Public Safety - Firefighter Supplemental Compensation</t>
  </si>
  <si>
    <t>State Shared Revenues - Public Safety - Other Public Safety</t>
  </si>
  <si>
    <t>State Shared Revenues - Transportation - Other Transportation</t>
  </si>
  <si>
    <t>Grants from Other Local Units - Transportation</t>
  </si>
  <si>
    <t>Grants from Other Local Units - Other</t>
  </si>
  <si>
    <t>Shared Revenue from Other Local Units</t>
  </si>
  <si>
    <t>Governmental Funds</t>
  </si>
  <si>
    <t>Proprietary Funds</t>
  </si>
  <si>
    <t>Account Total</t>
  </si>
  <si>
    <t>Fiduciary Funds</t>
  </si>
  <si>
    <t>Charges for Services</t>
  </si>
  <si>
    <t>Judgments, Fines, and Forfeits</t>
  </si>
  <si>
    <t>Other Sources</t>
  </si>
  <si>
    <t>General Gov't (Not Court-Related) - Internal Service Fund Fees and Charges</t>
  </si>
  <si>
    <t>General Gov't (Not Court-Related) - Administrative Service Fees</t>
  </si>
  <si>
    <t>General Gov't (Not Court-Related) - Other General Gov't Charges and Fees</t>
  </si>
  <si>
    <t>Public Safety - Law Enforcement Services</t>
  </si>
  <si>
    <t>Public Safety - Protective Inspection Fees</t>
  </si>
  <si>
    <t>Physical Environment - Gas Utility</t>
  </si>
  <si>
    <t>Physical Environment - Water Utility</t>
  </si>
  <si>
    <t>Physical Environment - Garbage / Solid Waste</t>
  </si>
  <si>
    <t>Physical Environment - Sewer / Wastewater Utility</t>
  </si>
  <si>
    <t>Physical Environment - Water / Sewer Combination Utility</t>
  </si>
  <si>
    <t>Physical Environment - Conservation and Resource Management</t>
  </si>
  <si>
    <t>Physical Environment - Cemetary</t>
  </si>
  <si>
    <t>Physical Environment - Other Physical Environment Charges</t>
  </si>
  <si>
    <t>Transportation (User Fees) - Parking Facilities</t>
  </si>
  <si>
    <t>Transportation (User Fees) - Other Transportation Charges</t>
  </si>
  <si>
    <t>Culture / Recreation - Libraries</t>
  </si>
  <si>
    <t>Culture / Recreation - Parks and Recreation</t>
  </si>
  <si>
    <t>Culture / Recreation - Special Events</t>
  </si>
  <si>
    <t>Culture / Recreation - Special Recreation Facilities</t>
  </si>
  <si>
    <t>Total - All Account Codes</t>
  </si>
  <si>
    <t>Local Fiscal Year Ended September 30, 2009</t>
  </si>
  <si>
    <t>Court-Ordered Judgments and Fines - As Decided by County Court Criminal</t>
  </si>
  <si>
    <t>Court-Ordered Judgments and Fines - As Decided by Circuit Court Criminal</t>
  </si>
  <si>
    <t>Court-Ordered Judgments and Fines - As Decided by County Court Civil</t>
  </si>
  <si>
    <t>Fines - Library</t>
  </si>
  <si>
    <t>Fines - Local Ordinance Violations</t>
  </si>
  <si>
    <t>Interest and Other Earnings - Interest</t>
  </si>
  <si>
    <t>Interest and Other Earnings - Dividends</t>
  </si>
  <si>
    <t>Interest and Other Earnings - Net Increase (Decrease) in Fair Value of Investments</t>
  </si>
  <si>
    <t>Rents and Royalties</t>
  </si>
  <si>
    <t>Disposition of Fixed Assets</t>
  </si>
  <si>
    <t>Sale of Surplus Materials and Scrap</t>
  </si>
  <si>
    <t>Contributions and Donations from Private Sources</t>
  </si>
  <si>
    <t>Pension Fund Contributions</t>
  </si>
  <si>
    <t>Other Miscellaneous Revenues - Other</t>
  </si>
  <si>
    <t>Non-Operating - Inter-Fund Group Transfers In</t>
  </si>
  <si>
    <t>Proceeds - Debt Proceeds</t>
  </si>
  <si>
    <t>Proprietary Non-Operating Sources - Other Grants and Donations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</si>
  <si>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</si>
  <si>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</si>
  <si>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</si>
  <si>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</si>
  <si>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</si>
  <si>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</si>
  <si>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2009 Municipal Population:</t>
  </si>
  <si>
    <t>Insurance Premium Tax for Firefighters' Pension</t>
  </si>
  <si>
    <t>Casualty Insurance Premium Tax for Police Officers' Retirement</t>
  </si>
  <si>
    <t>Clearwater Revenues Reported by Account Code and Fund Type</t>
  </si>
  <si>
    <t>Local Fiscal Year Ended September 30, 2010</t>
  </si>
  <si>
    <t>Fire Insurance Premium Tax for Firefighters' Pension</t>
  </si>
  <si>
    <t>Federal Grant - Transportation - Other Transportation</t>
  </si>
  <si>
    <t>Federal Grant - Human Services - Other Human Services</t>
  </si>
  <si>
    <t>Culture / Recreation - Cultural Services</t>
  </si>
  <si>
    <t>Proceeds - Installment Purchases and Capital Lease Proceeds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</si>
  <si>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</si>
  <si>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</si>
  <si>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</si>
  <si>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Grants from Other Local Units - Culture / Recreation</t>
  </si>
  <si>
    <t>2011 Municipal Population:</t>
  </si>
  <si>
    <t>Local Fiscal Year Ended September 30, 2012</t>
  </si>
  <si>
    <t>2012 Municipal Population:</t>
  </si>
  <si>
    <t>Local Fiscal Year Ended September 30, 2013</t>
  </si>
  <si>
    <t>Insurance Premium Tax for Police Officers' Retirement</t>
  </si>
  <si>
    <t>Communications Services Taxes (Chapter 202, F.S.)</t>
  </si>
  <si>
    <t>Local Business Tax (Chapter 205, F.S.)</t>
  </si>
  <si>
    <t>State Shared Revenues - General Government - Revenue Sharing Proceeds</t>
  </si>
  <si>
    <t>State Shared Revenues - General Government - Mobile Home License Tax</t>
  </si>
  <si>
    <t>State Shared Revenues - General Government - Alcoholic Beverage License Tax</t>
  </si>
  <si>
    <t>State Shared Revenues - General Government - Local Government Half-Cent Sales Tax</t>
  </si>
  <si>
    <t>General Government - Internal Service Fund Fees and Charges</t>
  </si>
  <si>
    <t>General Government - Administrative Service Fees</t>
  </si>
  <si>
    <t>General Government - Other General Government Charges and Fees</t>
  </si>
  <si>
    <t>Transportation - Parking Facilities</t>
  </si>
  <si>
    <t>Transportation - Other Transportation Charges</t>
  </si>
  <si>
    <t>Sales - Disposition of Fixed Assets</t>
  </si>
  <si>
    <t>Sales - Sale of Surplus Materials and Scrap</t>
  </si>
  <si>
    <t>Proprietary Non-Operating - Other Grants and Donations</t>
  </si>
  <si>
    <t>2013 Municipal Population:</t>
  </si>
  <si>
    <t>Local Fiscal Year Ended September 30, 2008</t>
  </si>
  <si>
    <t>Permits and Franchise Fees</t>
  </si>
  <si>
    <t>Other Permits and Fees</t>
  </si>
  <si>
    <t>Special Assessments - Capital Improvement</t>
  </si>
  <si>
    <t>Impact Fees - Physical Environment</t>
  </si>
  <si>
    <t>2008 Municipal Population:</t>
  </si>
  <si>
    <t>Local Fiscal Year Ended September 30, 2014</t>
  </si>
  <si>
    <t>State Grant - Physical Environment - Sewer / Wastewater</t>
  </si>
  <si>
    <t>Other Miscellaneous Revenues - Settlements</t>
  </si>
  <si>
    <t>2014 Municipal Population:</t>
  </si>
  <si>
    <t>Local Fiscal Year Ended September 30, 2015</t>
  </si>
  <si>
    <t>Impact Fees - Residential - Transportation</t>
  </si>
  <si>
    <t>Impact Fees - Commercial - Transportation</t>
  </si>
  <si>
    <t>Impact Fees - Residential - Culture / Recreation</t>
  </si>
  <si>
    <t>Impact Fees - Commercial - Culture / Recreation</t>
  </si>
  <si>
    <t>State Grant - Public Safety</t>
  </si>
  <si>
    <t>Grants from Other Local Units - Public Safety</t>
  </si>
  <si>
    <t>Transportation - Airports</t>
  </si>
  <si>
    <t>Culture / Recreation - Other Culture / Recreation Charges</t>
  </si>
  <si>
    <t>Proprietary Non-Operating - State Grants and Donations</t>
  </si>
  <si>
    <t>Proprietary Non-Operating - Capital Contributions from Private Source</t>
  </si>
  <si>
    <t>2015 Municipal Population:</t>
  </si>
  <si>
    <t>Local Fiscal Year Ended September 30, 2016</t>
  </si>
  <si>
    <t>Federal Grant - Culture / Recreation</t>
  </si>
  <si>
    <t>Grants from Other Local Units - General Government</t>
  </si>
  <si>
    <t>Grants from Other Local Units - Physical Environment</t>
  </si>
  <si>
    <t>Grants from Other Local Units - Human Services</t>
  </si>
  <si>
    <t>Proprietary Non-Operating - Capital Contributions from Other Public Source</t>
  </si>
  <si>
    <t>2016 Municipal Population:</t>
  </si>
  <si>
    <t>Local Fiscal Year Ended September 30, 2017</t>
  </si>
  <si>
    <t>2017 Municipal Population:</t>
  </si>
  <si>
    <t>Local Fiscal Year Ended September 30, 2018</t>
  </si>
  <si>
    <t>Federal Grant - Physical Environment - Sewer / Wastewater</t>
  </si>
  <si>
    <t>State Grant - Physical Environment - Water Supply System</t>
  </si>
  <si>
    <t>Grants from Other Local Units - Economic Environment</t>
  </si>
  <si>
    <t>2018 Municipal Population:</t>
  </si>
  <si>
    <t>Local Fiscal Year Ended September 30, 2019</t>
  </si>
  <si>
    <t>2019 Municipal Population:</t>
  </si>
  <si>
    <t>Local Fiscal Year Ended September 30, 2020</t>
  </si>
  <si>
    <t>Impact Fees - Residential - Physical Environment</t>
  </si>
  <si>
    <t>Other Financial Assistance - Federal Source</t>
  </si>
  <si>
    <t>2020 Municipal Population:</t>
  </si>
  <si>
    <t>Local Fiscal Year Ended September 30, 2021</t>
  </si>
  <si>
    <t>Per Capita Account</t>
  </si>
  <si>
    <t>Custodial</t>
  </si>
  <si>
    <t>Total Account</t>
  </si>
  <si>
    <t>General Government Taxes</t>
  </si>
  <si>
    <t>First Local Option Fuel Tax (1 to 6 Cents Local Option Fuel Tax)</t>
  </si>
  <si>
    <t>Local Government Infrastructure Surtax</t>
  </si>
  <si>
    <t>Local Communications Services Taxes</t>
  </si>
  <si>
    <t>Building Permits (Buildling Permit Fees)</t>
  </si>
  <si>
    <t>Inspection Fee</t>
  </si>
  <si>
    <t>Intergovernmental Revenues</t>
  </si>
  <si>
    <t>State Shared Revenues - General Government - Municipal Revenue Sharing Program</t>
  </si>
  <si>
    <t>State Shared Revenues - General Government - Local Government Half-Cent Sales Tax Program</t>
  </si>
  <si>
    <t>State Shared Revenues - Transportation - Fuel Tax Refunds and Credits</t>
  </si>
  <si>
    <t>Other Charges for Services (Not Court-Related)</t>
  </si>
  <si>
    <t>Proprietary Non-Operating Sources - Capital Contributions from Private Source</t>
  </si>
  <si>
    <t>2021 Municipal Population:</t>
  </si>
  <si>
    <t>Local Fiscal Year Ended September 30, 2022</t>
  </si>
  <si>
    <t>Federal Grant - Transportation - Airport Development</t>
  </si>
  <si>
    <t>State Shared Revenues - Public Safety - Enhanced 911 Fee</t>
  </si>
  <si>
    <t>Proceeds - Leases</t>
  </si>
  <si>
    <t>2022 Municipal Population:</t>
  </si>
  <si>
    <t>Local Fiscal Year Ended September 30, 2023</t>
  </si>
  <si>
    <t>State Grant - Human Services - Other Human Services</t>
  </si>
  <si>
    <t>State Shared Revenues - Economic Environment</t>
  </si>
  <si>
    <t>Other Miscellaneous Revenues - Settlements - Opioid Settlement Trust Fund</t>
  </si>
  <si>
    <t>2023 Municipal Population:</t>
  </si>
  <si>
    <t>Proceeds - Leases - Financial Agreements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</si>
</sst>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11">
    <font>
      <sz val="12"/>
      <name val="Arial MT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3" fillId="0" borderId="0" xfId="0" applyFont="1" applyProtection="1"/>
    <xf numFmtId="37" fontId="3" fillId="0" borderId="0" xfId="0" applyNumberFormat="1" applyFont="1" applyProtection="1"/>
    <xf numFmtId="0" fontId="1" fillId="0" borderId="0" xfId="0" applyFont="1" applyProtection="1"/>
    <xf numFmtId="44" fontId="6" fillId="0" borderId="0" xfId="0" applyNumberFormat="1" applyFont="1" applyProtection="1"/>
    <xf numFmtId="0" fontId="5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right"/>
    </xf>
    <xf numFmtId="43" fontId="3" fillId="0" borderId="0" xfId="0" applyNumberFormat="1" applyFont="1" applyProtection="1"/>
    <xf numFmtId="43" fontId="6" fillId="0" borderId="0" xfId="0" applyNumberFormat="1" applyFont="1" applyProtection="1"/>
    <xf numFmtId="0" fontId="1" fillId="0" borderId="0" xfId="0" applyFont="1" applyAlignment="1" applyProtection="1"/>
    <xf numFmtId="0" fontId="3" fillId="0" borderId="1" xfId="0" applyFont="1" applyBorder="1" applyAlignment="1" applyProtection="1">
      <alignment vertical="center"/>
    </xf>
    <xf numFmtId="0" fontId="7" fillId="0" borderId="1" xfId="0" applyFont="1" applyBorder="1" applyAlignment="1" applyProtection="1">
      <alignment vertical="center"/>
    </xf>
    <xf numFmtId="0" fontId="1" fillId="2" borderId="2" xfId="0" applyFont="1" applyFill="1" applyBorder="1" applyAlignment="1" applyProtection="1">
      <alignment vertical="center"/>
    </xf>
    <xf numFmtId="42" fontId="1" fillId="2" borderId="3" xfId="0" applyNumberFormat="1" applyFont="1" applyFill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37" fontId="3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7" fillId="0" borderId="6" xfId="0" applyFont="1" applyBorder="1" applyAlignment="1" applyProtection="1">
      <alignment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  <xf numFmtId="0" fontId="1" fillId="2" borderId="4" xfId="0" applyFont="1" applyFill="1" applyBorder="1" applyAlignment="1" applyProtection="1">
      <alignment vertical="center"/>
    </xf>
    <xf numFmtId="164" fontId="3" fillId="0" borderId="8" xfId="0" applyNumberFormat="1" applyFont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vertical="center"/>
    </xf>
    <xf numFmtId="42" fontId="1" fillId="2" borderId="10" xfId="0" applyNumberFormat="1" applyFont="1" applyFill="1" applyBorder="1" applyAlignment="1" applyProtection="1">
      <alignment vertical="center"/>
    </xf>
    <xf numFmtId="42" fontId="1" fillId="2" borderId="11" xfId="0" applyNumberFormat="1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0" fontId="1" fillId="2" borderId="12" xfId="0" applyFont="1" applyFill="1" applyBorder="1" applyAlignment="1" applyProtection="1">
      <alignment vertical="center"/>
    </xf>
    <xf numFmtId="0" fontId="1" fillId="2" borderId="6" xfId="0" applyFont="1" applyFill="1" applyBorder="1" applyAlignment="1" applyProtection="1">
      <alignment vertical="center"/>
    </xf>
    <xf numFmtId="42" fontId="1" fillId="2" borderId="12" xfId="0" applyNumberFormat="1" applyFont="1" applyFill="1" applyBorder="1" applyAlignment="1" applyProtection="1">
      <alignment vertical="center"/>
    </xf>
    <xf numFmtId="44" fontId="1" fillId="2" borderId="5" xfId="0" applyNumberFormat="1" applyFont="1" applyFill="1" applyBorder="1" applyAlignment="1" applyProtection="1">
      <alignment vertical="center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37" fontId="8" fillId="2" borderId="14" xfId="0" applyNumberFormat="1" applyFont="1" applyFill="1" applyBorder="1" applyAlignment="1" applyProtection="1">
      <alignment horizontal="center" vertical="center" wrapText="1"/>
    </xf>
    <xf numFmtId="0" fontId="9" fillId="2" borderId="15" xfId="0" applyFont="1" applyFill="1" applyBorder="1" applyAlignment="1" applyProtection="1">
      <alignment horizontal="center" vertical="center"/>
    </xf>
    <xf numFmtId="0" fontId="9" fillId="2" borderId="16" xfId="0" applyFont="1" applyFill="1" applyBorder="1" applyAlignment="1" applyProtection="1">
      <alignment horizontal="center" vertical="center"/>
    </xf>
    <xf numFmtId="44" fontId="1" fillId="2" borderId="17" xfId="0" applyNumberFormat="1" applyFont="1" applyFill="1" applyBorder="1" applyAlignment="1" applyProtection="1">
      <alignment vertical="center"/>
    </xf>
    <xf numFmtId="164" fontId="7" fillId="0" borderId="8" xfId="0" applyNumberFormat="1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vertical="center"/>
    </xf>
    <xf numFmtId="0" fontId="3" fillId="0" borderId="19" xfId="0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vertical="center"/>
    </xf>
    <xf numFmtId="41" fontId="3" fillId="0" borderId="20" xfId="0" applyNumberFormat="1" applyFont="1" applyBorder="1" applyAlignment="1" applyProtection="1">
      <alignment vertical="center"/>
    </xf>
    <xf numFmtId="42" fontId="1" fillId="2" borderId="8" xfId="0" applyNumberFormat="1" applyFont="1" applyFill="1" applyBorder="1" applyAlignment="1" applyProtection="1">
      <alignment vertical="center"/>
    </xf>
    <xf numFmtId="44" fontId="1" fillId="2" borderId="21" xfId="0" applyNumberFormat="1" applyFont="1" applyFill="1" applyBorder="1" applyAlignment="1" applyProtection="1">
      <alignment vertical="center"/>
    </xf>
    <xf numFmtId="42" fontId="3" fillId="0" borderId="12" xfId="0" applyNumberFormat="1" applyFont="1" applyBorder="1" applyAlignment="1" applyProtection="1">
      <alignment vertical="center"/>
    </xf>
    <xf numFmtId="44" fontId="3" fillId="0" borderId="21" xfId="0" applyNumberFormat="1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horizontal="right" vertical="center"/>
    </xf>
    <xf numFmtId="0" fontId="3" fillId="0" borderId="22" xfId="0" applyFont="1" applyBorder="1" applyAlignment="1" applyProtection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3" fillId="0" borderId="25" xfId="0" applyFont="1" applyBorder="1" applyAlignment="1" applyProtection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5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0" fillId="0" borderId="15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9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  <xf numFmtId="0" fontId="0" fillId="0" borderId="34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89"/>
  <sheetViews>
    <sheetView tabSelected="1"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5" t="s">
        <v>98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7"/>
      <c r="Q1" s="7"/>
      <c r="R1"/>
    </row>
    <row r="2" spans="1:134" ht="24" thickBot="1">
      <c r="A2" s="58" t="s">
        <v>193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60"/>
      <c r="Q2" s="7"/>
      <c r="R2"/>
    </row>
    <row r="3" spans="1:134" ht="18" customHeight="1">
      <c r="A3" s="61" t="s">
        <v>89</v>
      </c>
      <c r="B3" s="62"/>
      <c r="C3" s="63"/>
      <c r="D3" s="67" t="s">
        <v>44</v>
      </c>
      <c r="E3" s="68"/>
      <c r="F3" s="68"/>
      <c r="G3" s="68"/>
      <c r="H3" s="69"/>
      <c r="I3" s="67" t="s">
        <v>45</v>
      </c>
      <c r="J3" s="69"/>
      <c r="K3" s="67" t="s">
        <v>47</v>
      </c>
      <c r="L3" s="68"/>
      <c r="M3" s="69"/>
      <c r="N3" s="36"/>
      <c r="O3" s="37"/>
      <c r="P3" s="70" t="s">
        <v>172</v>
      </c>
      <c r="Q3" s="11"/>
      <c r="R3"/>
    </row>
    <row r="4" spans="1:134" ht="32.25" customHeight="1" thickBot="1">
      <c r="A4" s="64"/>
      <c r="B4" s="65"/>
      <c r="C4" s="66"/>
      <c r="D4" s="34" t="s">
        <v>5</v>
      </c>
      <c r="E4" s="34" t="s">
        <v>90</v>
      </c>
      <c r="F4" s="34" t="s">
        <v>91</v>
      </c>
      <c r="G4" s="34" t="s">
        <v>92</v>
      </c>
      <c r="H4" s="34" t="s">
        <v>6</v>
      </c>
      <c r="I4" s="34" t="s">
        <v>7</v>
      </c>
      <c r="J4" s="35" t="s">
        <v>93</v>
      </c>
      <c r="K4" s="35" t="s">
        <v>8</v>
      </c>
      <c r="L4" s="35" t="s">
        <v>9</v>
      </c>
      <c r="M4" s="35" t="s">
        <v>173</v>
      </c>
      <c r="N4" s="35" t="s">
        <v>10</v>
      </c>
      <c r="O4" s="35" t="s">
        <v>174</v>
      </c>
      <c r="P4" s="71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175</v>
      </c>
      <c r="B5" s="26"/>
      <c r="C5" s="26"/>
      <c r="D5" s="27">
        <f t="shared" ref="D5:N5" si="0">SUM(D6:D16)</f>
        <v>108647785</v>
      </c>
      <c r="E5" s="27">
        <f t="shared" si="0"/>
        <v>22464587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2931043</v>
      </c>
      <c r="L5" s="27">
        <f t="shared" si="0"/>
        <v>0</v>
      </c>
      <c r="M5" s="27">
        <f t="shared" si="0"/>
        <v>456622</v>
      </c>
      <c r="N5" s="27">
        <f t="shared" si="0"/>
        <v>0</v>
      </c>
      <c r="O5" s="28">
        <f>SUM(D5:N5)</f>
        <v>134500037</v>
      </c>
      <c r="P5" s="33">
        <f t="shared" ref="P5:P36" si="1">(O5/P$87)</f>
        <v>1131.1649481935005</v>
      </c>
      <c r="Q5" s="6"/>
    </row>
    <row r="6" spans="1:134">
      <c r="A6" s="12"/>
      <c r="B6" s="25">
        <v>311</v>
      </c>
      <c r="C6" s="20" t="s">
        <v>3</v>
      </c>
      <c r="D6" s="46">
        <v>82061583</v>
      </c>
      <c r="E6" s="46">
        <v>4105687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456622</v>
      </c>
      <c r="N6" s="46">
        <v>0</v>
      </c>
      <c r="O6" s="46">
        <f>SUM(D6:N6)</f>
        <v>86623892</v>
      </c>
      <c r="P6" s="47">
        <f t="shared" si="1"/>
        <v>728.51957881988835</v>
      </c>
      <c r="Q6" s="9"/>
    </row>
    <row r="7" spans="1:134">
      <c r="A7" s="12"/>
      <c r="B7" s="25">
        <v>312.41000000000003</v>
      </c>
      <c r="C7" s="20" t="s">
        <v>176</v>
      </c>
      <c r="D7" s="46">
        <v>0</v>
      </c>
      <c r="E7" s="46">
        <v>1483005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6" si="2">SUM(D7:N7)</f>
        <v>1483005</v>
      </c>
      <c r="P7" s="47">
        <f t="shared" si="1"/>
        <v>12.472288568929557</v>
      </c>
      <c r="Q7" s="9"/>
    </row>
    <row r="8" spans="1:134">
      <c r="A8" s="12"/>
      <c r="B8" s="25">
        <v>312.51</v>
      </c>
      <c r="C8" s="20" t="s">
        <v>96</v>
      </c>
      <c r="D8" s="46">
        <v>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1558274</v>
      </c>
      <c r="L8" s="46">
        <v>0</v>
      </c>
      <c r="M8" s="46">
        <v>0</v>
      </c>
      <c r="N8" s="46">
        <v>0</v>
      </c>
      <c r="O8" s="46">
        <f t="shared" si="2"/>
        <v>1558274</v>
      </c>
      <c r="P8" s="47">
        <f t="shared" si="1"/>
        <v>13.105311848213685</v>
      </c>
      <c r="Q8" s="9"/>
    </row>
    <row r="9" spans="1:134">
      <c r="A9" s="12"/>
      <c r="B9" s="25">
        <v>312.52</v>
      </c>
      <c r="C9" s="20" t="s">
        <v>113</v>
      </c>
      <c r="D9" s="46">
        <v>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1372769</v>
      </c>
      <c r="L9" s="46">
        <v>0</v>
      </c>
      <c r="M9" s="46">
        <v>0</v>
      </c>
      <c r="N9" s="46">
        <v>0</v>
      </c>
      <c r="O9" s="46">
        <f t="shared" si="2"/>
        <v>1372769</v>
      </c>
      <c r="P9" s="47">
        <f t="shared" si="1"/>
        <v>11.545187714458724</v>
      </c>
      <c r="Q9" s="9"/>
    </row>
    <row r="10" spans="1:134">
      <c r="A10" s="12"/>
      <c r="B10" s="25">
        <v>312.63</v>
      </c>
      <c r="C10" s="20" t="s">
        <v>177</v>
      </c>
      <c r="D10" s="46">
        <v>0</v>
      </c>
      <c r="E10" s="46">
        <v>16875895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16875895</v>
      </c>
      <c r="P10" s="47">
        <f t="shared" si="1"/>
        <v>141.92874083294086</v>
      </c>
      <c r="Q10" s="9"/>
    </row>
    <row r="11" spans="1:134">
      <c r="A11" s="12"/>
      <c r="B11" s="25">
        <v>314.10000000000002</v>
      </c>
      <c r="C11" s="20" t="s">
        <v>13</v>
      </c>
      <c r="D11" s="46">
        <v>14484638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14484638</v>
      </c>
      <c r="P11" s="47">
        <f t="shared" si="1"/>
        <v>121.81792033909709</v>
      </c>
      <c r="Q11" s="9"/>
    </row>
    <row r="12" spans="1:134">
      <c r="A12" s="12"/>
      <c r="B12" s="25">
        <v>314.3</v>
      </c>
      <c r="C12" s="20" t="s">
        <v>14</v>
      </c>
      <c r="D12" s="46">
        <v>4678161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4678161</v>
      </c>
      <c r="P12" s="47">
        <f t="shared" si="1"/>
        <v>39.344017022135503</v>
      </c>
      <c r="Q12" s="9"/>
    </row>
    <row r="13" spans="1:134">
      <c r="A13" s="12"/>
      <c r="B13" s="25">
        <v>314.39999999999998</v>
      </c>
      <c r="C13" s="20" t="s">
        <v>15</v>
      </c>
      <c r="D13" s="46">
        <v>624329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2"/>
        <v>624329</v>
      </c>
      <c r="P13" s="47">
        <f t="shared" si="1"/>
        <v>5.2506980421180112</v>
      </c>
      <c r="Q13" s="9"/>
    </row>
    <row r="14" spans="1:134">
      <c r="A14" s="12"/>
      <c r="B14" s="25">
        <v>314.8</v>
      </c>
      <c r="C14" s="20" t="s">
        <v>17</v>
      </c>
      <c r="D14" s="46">
        <v>157717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si="2"/>
        <v>157717</v>
      </c>
      <c r="P14" s="47">
        <f t="shared" si="1"/>
        <v>1.3264229967032228</v>
      </c>
      <c r="Q14" s="9"/>
    </row>
    <row r="15" spans="1:134">
      <c r="A15" s="12"/>
      <c r="B15" s="25">
        <v>315.2</v>
      </c>
      <c r="C15" s="20" t="s">
        <v>178</v>
      </c>
      <c r="D15" s="46">
        <v>4558837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2"/>
        <v>4558837</v>
      </c>
      <c r="P15" s="47">
        <f t="shared" si="1"/>
        <v>38.34048476081545</v>
      </c>
      <c r="Q15" s="9"/>
    </row>
    <row r="16" spans="1:134">
      <c r="A16" s="12"/>
      <c r="B16" s="25">
        <v>316</v>
      </c>
      <c r="C16" s="20" t="s">
        <v>115</v>
      </c>
      <c r="D16" s="46">
        <v>2082520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2"/>
        <v>2082520</v>
      </c>
      <c r="P16" s="47">
        <f t="shared" si="1"/>
        <v>17.514297248200229</v>
      </c>
      <c r="Q16" s="9"/>
    </row>
    <row r="17" spans="1:17" ht="15.75">
      <c r="A17" s="29" t="s">
        <v>20</v>
      </c>
      <c r="B17" s="30"/>
      <c r="C17" s="31"/>
      <c r="D17" s="32">
        <f t="shared" ref="D17:N17" si="3">SUM(D18:D26)</f>
        <v>17017358</v>
      </c>
      <c r="E17" s="32">
        <f t="shared" si="3"/>
        <v>464033</v>
      </c>
      <c r="F17" s="32">
        <f t="shared" si="3"/>
        <v>0</v>
      </c>
      <c r="G17" s="32">
        <f t="shared" si="3"/>
        <v>0</v>
      </c>
      <c r="H17" s="32">
        <f t="shared" si="3"/>
        <v>0</v>
      </c>
      <c r="I17" s="32">
        <f t="shared" si="3"/>
        <v>432357</v>
      </c>
      <c r="J17" s="32">
        <f t="shared" si="3"/>
        <v>0</v>
      </c>
      <c r="K17" s="32">
        <f t="shared" si="3"/>
        <v>0</v>
      </c>
      <c r="L17" s="32">
        <f t="shared" si="3"/>
        <v>0</v>
      </c>
      <c r="M17" s="32">
        <f t="shared" si="3"/>
        <v>0</v>
      </c>
      <c r="N17" s="32">
        <f t="shared" si="3"/>
        <v>0</v>
      </c>
      <c r="O17" s="44">
        <f>SUM(D17:N17)</f>
        <v>17913748</v>
      </c>
      <c r="P17" s="45">
        <f t="shared" si="1"/>
        <v>150.65723608961852</v>
      </c>
      <c r="Q17" s="10"/>
    </row>
    <row r="18" spans="1:17">
      <c r="A18" s="12"/>
      <c r="B18" s="25">
        <v>322</v>
      </c>
      <c r="C18" s="20" t="s">
        <v>179</v>
      </c>
      <c r="D18" s="46">
        <v>3961885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>SUM(D18:N18)</f>
        <v>3961885</v>
      </c>
      <c r="P18" s="47">
        <f t="shared" si="1"/>
        <v>33.32003128574312</v>
      </c>
      <c r="Q18" s="9"/>
    </row>
    <row r="19" spans="1:17">
      <c r="A19" s="12"/>
      <c r="B19" s="25">
        <v>323.10000000000002</v>
      </c>
      <c r="C19" s="20" t="s">
        <v>21</v>
      </c>
      <c r="D19" s="46">
        <v>12429446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ref="O19:O26" si="4">SUM(D19:N19)</f>
        <v>12429446</v>
      </c>
      <c r="P19" s="47">
        <f t="shared" si="1"/>
        <v>104.53345556078854</v>
      </c>
      <c r="Q19" s="9"/>
    </row>
    <row r="20" spans="1:17">
      <c r="A20" s="12"/>
      <c r="B20" s="25">
        <v>323.39999999999998</v>
      </c>
      <c r="C20" s="20" t="s">
        <v>22</v>
      </c>
      <c r="D20" s="46">
        <v>619290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619290</v>
      </c>
      <c r="P20" s="47">
        <f t="shared" si="1"/>
        <v>5.2083193164233332</v>
      </c>
      <c r="Q20" s="9"/>
    </row>
    <row r="21" spans="1:17">
      <c r="A21" s="12"/>
      <c r="B21" s="25">
        <v>324.20999999999998</v>
      </c>
      <c r="C21" s="20" t="s">
        <v>168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122806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122806</v>
      </c>
      <c r="P21" s="47">
        <f t="shared" si="1"/>
        <v>1.0328163896925251</v>
      </c>
      <c r="Q21" s="9"/>
    </row>
    <row r="22" spans="1:17">
      <c r="A22" s="12"/>
      <c r="B22" s="25">
        <v>324.22000000000003</v>
      </c>
      <c r="C22" s="20" t="s">
        <v>23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308134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4"/>
        <v>308134</v>
      </c>
      <c r="P22" s="47">
        <f t="shared" si="1"/>
        <v>2.5914519276054633</v>
      </c>
      <c r="Q22" s="9"/>
    </row>
    <row r="23" spans="1:17">
      <c r="A23" s="12"/>
      <c r="B23" s="25">
        <v>324.31</v>
      </c>
      <c r="C23" s="20" t="s">
        <v>140</v>
      </c>
      <c r="D23" s="46">
        <v>0</v>
      </c>
      <c r="E23" s="46">
        <v>198977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4"/>
        <v>198977</v>
      </c>
      <c r="P23" s="47">
        <f t="shared" si="1"/>
        <v>1.6734256206687748</v>
      </c>
      <c r="Q23" s="9"/>
    </row>
    <row r="24" spans="1:17">
      <c r="A24" s="12"/>
      <c r="B24" s="25">
        <v>324.32</v>
      </c>
      <c r="C24" s="20" t="s">
        <v>141</v>
      </c>
      <c r="D24" s="46">
        <v>0</v>
      </c>
      <c r="E24" s="46">
        <v>161306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4"/>
        <v>161306</v>
      </c>
      <c r="P24" s="47">
        <f t="shared" si="1"/>
        <v>1.3566070106977057</v>
      </c>
      <c r="Q24" s="9"/>
    </row>
    <row r="25" spans="1:17">
      <c r="A25" s="12"/>
      <c r="B25" s="25">
        <v>324.61</v>
      </c>
      <c r="C25" s="20" t="s">
        <v>142</v>
      </c>
      <c r="D25" s="46">
        <v>0</v>
      </c>
      <c r="E25" s="46">
        <v>103750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4"/>
        <v>103750</v>
      </c>
      <c r="P25" s="47">
        <f t="shared" si="1"/>
        <v>0.87255264751396089</v>
      </c>
      <c r="Q25" s="9"/>
    </row>
    <row r="26" spans="1:17">
      <c r="A26" s="12"/>
      <c r="B26" s="25">
        <v>329.1</v>
      </c>
      <c r="C26" s="20" t="s">
        <v>180</v>
      </c>
      <c r="D26" s="46">
        <v>6737</v>
      </c>
      <c r="E26" s="46">
        <v>0</v>
      </c>
      <c r="F26" s="46">
        <v>0</v>
      </c>
      <c r="G26" s="46">
        <v>0</v>
      </c>
      <c r="H26" s="46">
        <v>0</v>
      </c>
      <c r="I26" s="46">
        <v>1417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4"/>
        <v>8154</v>
      </c>
      <c r="P26" s="47">
        <f t="shared" si="1"/>
        <v>6.8576330485097217E-2</v>
      </c>
      <c r="Q26" s="9"/>
    </row>
    <row r="27" spans="1:17" ht="15.75">
      <c r="A27" s="29" t="s">
        <v>181</v>
      </c>
      <c r="B27" s="30"/>
      <c r="C27" s="31"/>
      <c r="D27" s="32">
        <f t="shared" ref="D27:N27" si="5">SUM(D28:D45)</f>
        <v>30579163</v>
      </c>
      <c r="E27" s="32">
        <f t="shared" si="5"/>
        <v>5616368</v>
      </c>
      <c r="F27" s="32">
        <f t="shared" si="5"/>
        <v>500004</v>
      </c>
      <c r="G27" s="32">
        <f t="shared" si="5"/>
        <v>3150559</v>
      </c>
      <c r="H27" s="32">
        <f t="shared" si="5"/>
        <v>0</v>
      </c>
      <c r="I27" s="32">
        <f t="shared" si="5"/>
        <v>45804</v>
      </c>
      <c r="J27" s="32">
        <f t="shared" si="5"/>
        <v>0</v>
      </c>
      <c r="K27" s="32">
        <f t="shared" si="5"/>
        <v>0</v>
      </c>
      <c r="L27" s="32">
        <f t="shared" si="5"/>
        <v>0</v>
      </c>
      <c r="M27" s="32">
        <f t="shared" si="5"/>
        <v>0</v>
      </c>
      <c r="N27" s="32">
        <f t="shared" si="5"/>
        <v>0</v>
      </c>
      <c r="O27" s="44">
        <f>SUM(D27:N27)</f>
        <v>39891898</v>
      </c>
      <c r="P27" s="45">
        <f t="shared" si="1"/>
        <v>335.49668640247597</v>
      </c>
      <c r="Q27" s="10"/>
    </row>
    <row r="28" spans="1:17">
      <c r="A28" s="12"/>
      <c r="B28" s="25">
        <v>331.2</v>
      </c>
      <c r="C28" s="20" t="s">
        <v>25</v>
      </c>
      <c r="D28" s="46">
        <v>0</v>
      </c>
      <c r="E28" s="46">
        <v>257769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>SUM(D28:N28)</f>
        <v>257769</v>
      </c>
      <c r="P28" s="47">
        <f t="shared" si="1"/>
        <v>2.1678749243086859</v>
      </c>
      <c r="Q28" s="9"/>
    </row>
    <row r="29" spans="1:17">
      <c r="A29" s="12"/>
      <c r="B29" s="25">
        <v>331.5</v>
      </c>
      <c r="C29" s="20" t="s">
        <v>27</v>
      </c>
      <c r="D29" s="46">
        <v>0</v>
      </c>
      <c r="E29" s="46">
        <v>1515976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ref="O29:O42" si="6">SUM(D29:N29)</f>
        <v>1515976</v>
      </c>
      <c r="P29" s="47">
        <f t="shared" si="1"/>
        <v>12.749579492699993</v>
      </c>
      <c r="Q29" s="9"/>
    </row>
    <row r="30" spans="1:17">
      <c r="A30" s="12"/>
      <c r="B30" s="25">
        <v>331.7</v>
      </c>
      <c r="C30" s="20" t="s">
        <v>152</v>
      </c>
      <c r="D30" s="46">
        <v>0</v>
      </c>
      <c r="E30" s="46">
        <v>0</v>
      </c>
      <c r="F30" s="46">
        <v>0</v>
      </c>
      <c r="G30" s="46">
        <v>1493242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6"/>
        <v>1493242</v>
      </c>
      <c r="P30" s="47">
        <f t="shared" si="1"/>
        <v>12.558383233532934</v>
      </c>
      <c r="Q30" s="9"/>
    </row>
    <row r="31" spans="1:17">
      <c r="A31" s="12"/>
      <c r="B31" s="25">
        <v>334.2</v>
      </c>
      <c r="C31" s="20" t="s">
        <v>144</v>
      </c>
      <c r="D31" s="46">
        <v>0</v>
      </c>
      <c r="E31" s="46">
        <v>25619</v>
      </c>
      <c r="F31" s="46">
        <v>0</v>
      </c>
      <c r="G31" s="46">
        <v>20415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6"/>
        <v>46034</v>
      </c>
      <c r="P31" s="47">
        <f t="shared" si="1"/>
        <v>0.38715266097019446</v>
      </c>
      <c r="Q31" s="9"/>
    </row>
    <row r="32" spans="1:17">
      <c r="A32" s="12"/>
      <c r="B32" s="25">
        <v>334.41</v>
      </c>
      <c r="C32" s="20" t="s">
        <v>29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45804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6"/>
        <v>45804</v>
      </c>
      <c r="P32" s="47">
        <f t="shared" si="1"/>
        <v>0.38521832739016348</v>
      </c>
      <c r="Q32" s="9"/>
    </row>
    <row r="33" spans="1:17">
      <c r="A33" s="12"/>
      <c r="B33" s="25">
        <v>334.49</v>
      </c>
      <c r="C33" s="20" t="s">
        <v>30</v>
      </c>
      <c r="D33" s="46">
        <v>605366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6"/>
        <v>605366</v>
      </c>
      <c r="P33" s="47">
        <f t="shared" si="1"/>
        <v>5.0912164435174594</v>
      </c>
      <c r="Q33" s="9"/>
    </row>
    <row r="34" spans="1:17">
      <c r="A34" s="12"/>
      <c r="B34" s="25">
        <v>334.5</v>
      </c>
      <c r="C34" s="20" t="s">
        <v>31</v>
      </c>
      <c r="D34" s="46">
        <v>0</v>
      </c>
      <c r="E34" s="46">
        <v>676148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6"/>
        <v>676148</v>
      </c>
      <c r="P34" s="47">
        <f t="shared" si="1"/>
        <v>5.6865033976989841</v>
      </c>
      <c r="Q34" s="9"/>
    </row>
    <row r="35" spans="1:17">
      <c r="A35" s="12"/>
      <c r="B35" s="25">
        <v>334.69</v>
      </c>
      <c r="C35" s="20" t="s">
        <v>194</v>
      </c>
      <c r="D35" s="46">
        <v>0</v>
      </c>
      <c r="E35" s="46">
        <v>491440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6"/>
        <v>491440</v>
      </c>
      <c r="P35" s="47">
        <f t="shared" si="1"/>
        <v>4.1330821503061292</v>
      </c>
      <c r="Q35" s="9"/>
    </row>
    <row r="36" spans="1:17">
      <c r="A36" s="12"/>
      <c r="B36" s="25">
        <v>334.7</v>
      </c>
      <c r="C36" s="20" t="s">
        <v>32</v>
      </c>
      <c r="D36" s="46">
        <v>0</v>
      </c>
      <c r="E36" s="46">
        <v>0</v>
      </c>
      <c r="F36" s="46">
        <v>500004</v>
      </c>
      <c r="G36" s="46">
        <v>1296722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6"/>
        <v>1796726</v>
      </c>
      <c r="P36" s="47">
        <f t="shared" si="1"/>
        <v>15.110727982237771</v>
      </c>
      <c r="Q36" s="9"/>
    </row>
    <row r="37" spans="1:17">
      <c r="A37" s="12"/>
      <c r="B37" s="25">
        <v>335.125</v>
      </c>
      <c r="C37" s="20" t="s">
        <v>182</v>
      </c>
      <c r="D37" s="46">
        <v>5583615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6"/>
        <v>5583615</v>
      </c>
      <c r="P37" s="47">
        <f t="shared" ref="P37:P68" si="7">(O37/P$87)</f>
        <v>46.959017358541345</v>
      </c>
      <c r="Q37" s="9"/>
    </row>
    <row r="38" spans="1:17">
      <c r="A38" s="12"/>
      <c r="B38" s="25">
        <v>335.14</v>
      </c>
      <c r="C38" s="20" t="s">
        <v>117</v>
      </c>
      <c r="D38" s="46">
        <v>113996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6"/>
        <v>113996</v>
      </c>
      <c r="P38" s="47">
        <f t="shared" si="7"/>
        <v>0.95872300343133954</v>
      </c>
      <c r="Q38" s="9"/>
    </row>
    <row r="39" spans="1:17">
      <c r="A39" s="12"/>
      <c r="B39" s="25">
        <v>335.15</v>
      </c>
      <c r="C39" s="20" t="s">
        <v>118</v>
      </c>
      <c r="D39" s="46">
        <v>132280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6"/>
        <v>132280</v>
      </c>
      <c r="P39" s="47">
        <f t="shared" si="7"/>
        <v>1.1124941128977999</v>
      </c>
      <c r="Q39" s="9"/>
    </row>
    <row r="40" spans="1:17">
      <c r="A40" s="12"/>
      <c r="B40" s="25">
        <v>335.18</v>
      </c>
      <c r="C40" s="20" t="s">
        <v>183</v>
      </c>
      <c r="D40" s="46">
        <v>10000391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si="6"/>
        <v>10000391</v>
      </c>
      <c r="P40" s="47">
        <f t="shared" si="7"/>
        <v>84.104748368431672</v>
      </c>
      <c r="Q40" s="9"/>
    </row>
    <row r="41" spans="1:17">
      <c r="A41" s="12"/>
      <c r="B41" s="25">
        <v>335.21</v>
      </c>
      <c r="C41" s="20" t="s">
        <v>38</v>
      </c>
      <c r="D41" s="46">
        <v>67120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si="6"/>
        <v>67120</v>
      </c>
      <c r="P41" s="47">
        <f t="shared" si="7"/>
        <v>0.56448899952903187</v>
      </c>
      <c r="Q41" s="9"/>
    </row>
    <row r="42" spans="1:17">
      <c r="A42" s="12"/>
      <c r="B42" s="25">
        <v>335.29</v>
      </c>
      <c r="C42" s="20" t="s">
        <v>39</v>
      </c>
      <c r="D42" s="46">
        <v>2943043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 t="shared" si="6"/>
        <v>2943043</v>
      </c>
      <c r="P42" s="47">
        <f t="shared" si="7"/>
        <v>24.751421314674023</v>
      </c>
      <c r="Q42" s="9"/>
    </row>
    <row r="43" spans="1:17">
      <c r="A43" s="12"/>
      <c r="B43" s="25">
        <v>335.45</v>
      </c>
      <c r="C43" s="20" t="s">
        <v>184</v>
      </c>
      <c r="D43" s="46">
        <v>111822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 t="shared" ref="O43:O44" si="8">SUM(D43:N43)</f>
        <v>111822</v>
      </c>
      <c r="P43" s="47">
        <f t="shared" si="7"/>
        <v>0.94043934602704704</v>
      </c>
      <c r="Q43" s="9"/>
    </row>
    <row r="44" spans="1:17">
      <c r="A44" s="12"/>
      <c r="B44" s="25">
        <v>335.5</v>
      </c>
      <c r="C44" s="20" t="s">
        <v>195</v>
      </c>
      <c r="D44" s="46">
        <v>0</v>
      </c>
      <c r="E44" s="46">
        <v>10984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 t="shared" si="8"/>
        <v>10984</v>
      </c>
      <c r="P44" s="47">
        <f t="shared" si="7"/>
        <v>9.2377043665478026E-2</v>
      </c>
      <c r="Q44" s="9"/>
    </row>
    <row r="45" spans="1:17">
      <c r="A45" s="12"/>
      <c r="B45" s="25">
        <v>338</v>
      </c>
      <c r="C45" s="20" t="s">
        <v>43</v>
      </c>
      <c r="D45" s="46">
        <v>11021530</v>
      </c>
      <c r="E45" s="46">
        <v>2638432</v>
      </c>
      <c r="F45" s="46">
        <v>0</v>
      </c>
      <c r="G45" s="46">
        <v>340180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f>SUM(D45:N45)</f>
        <v>14000142</v>
      </c>
      <c r="P45" s="47">
        <f t="shared" si="7"/>
        <v>117.74323824261589</v>
      </c>
      <c r="Q45" s="9"/>
    </row>
    <row r="46" spans="1:17" ht="15.75">
      <c r="A46" s="29" t="s">
        <v>48</v>
      </c>
      <c r="B46" s="30"/>
      <c r="C46" s="31"/>
      <c r="D46" s="32">
        <f t="shared" ref="D46:N46" si="9">SUM(D47:D63)</f>
        <v>17810784</v>
      </c>
      <c r="E46" s="32">
        <f t="shared" si="9"/>
        <v>1999512</v>
      </c>
      <c r="F46" s="32">
        <f t="shared" si="9"/>
        <v>0</v>
      </c>
      <c r="G46" s="32">
        <f t="shared" si="9"/>
        <v>4409</v>
      </c>
      <c r="H46" s="32">
        <f t="shared" si="9"/>
        <v>0</v>
      </c>
      <c r="I46" s="32">
        <f t="shared" si="9"/>
        <v>215613835</v>
      </c>
      <c r="J46" s="32">
        <f t="shared" si="9"/>
        <v>70441026</v>
      </c>
      <c r="K46" s="32">
        <f t="shared" si="9"/>
        <v>0</v>
      </c>
      <c r="L46" s="32">
        <f t="shared" si="9"/>
        <v>0</v>
      </c>
      <c r="M46" s="32">
        <f t="shared" si="9"/>
        <v>0</v>
      </c>
      <c r="N46" s="32">
        <f t="shared" si="9"/>
        <v>0</v>
      </c>
      <c r="O46" s="32">
        <f>SUM(D46:N46)</f>
        <v>305869566</v>
      </c>
      <c r="P46" s="45">
        <f t="shared" si="7"/>
        <v>2572.4077070577946</v>
      </c>
      <c r="Q46" s="10"/>
    </row>
    <row r="47" spans="1:17">
      <c r="A47" s="12"/>
      <c r="B47" s="25">
        <v>341.2</v>
      </c>
      <c r="C47" s="20" t="s">
        <v>120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70441026</v>
      </c>
      <c r="K47" s="46">
        <v>0</v>
      </c>
      <c r="L47" s="46">
        <v>0</v>
      </c>
      <c r="M47" s="46">
        <v>0</v>
      </c>
      <c r="N47" s="46">
        <v>0</v>
      </c>
      <c r="O47" s="46">
        <f t="shared" ref="O47:O62" si="10">SUM(D47:N47)</f>
        <v>70441026</v>
      </c>
      <c r="P47" s="47">
        <f t="shared" si="7"/>
        <v>592.41931305927471</v>
      </c>
      <c r="Q47" s="9"/>
    </row>
    <row r="48" spans="1:17">
      <c r="A48" s="12"/>
      <c r="B48" s="25">
        <v>341.3</v>
      </c>
      <c r="C48" s="20" t="s">
        <v>121</v>
      </c>
      <c r="D48" s="46">
        <v>11509908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v>0</v>
      </c>
      <c r="O48" s="46">
        <f t="shared" si="10"/>
        <v>11509908</v>
      </c>
      <c r="P48" s="47">
        <f t="shared" si="7"/>
        <v>96.800006728116799</v>
      </c>
      <c r="Q48" s="9"/>
    </row>
    <row r="49" spans="1:17">
      <c r="A49" s="12"/>
      <c r="B49" s="25">
        <v>341.9</v>
      </c>
      <c r="C49" s="20" t="s">
        <v>122</v>
      </c>
      <c r="D49" s="46">
        <v>98235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f t="shared" si="10"/>
        <v>98235</v>
      </c>
      <c r="P49" s="47">
        <f t="shared" si="7"/>
        <v>0.82617069232321871</v>
      </c>
      <c r="Q49" s="9"/>
    </row>
    <row r="50" spans="1:17">
      <c r="A50" s="12"/>
      <c r="B50" s="25">
        <v>342.1</v>
      </c>
      <c r="C50" s="20" t="s">
        <v>54</v>
      </c>
      <c r="D50" s="46">
        <v>43507</v>
      </c>
      <c r="E50" s="46">
        <v>1999512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6">
        <f t="shared" si="10"/>
        <v>2043019</v>
      </c>
      <c r="P50" s="47">
        <f t="shared" si="7"/>
        <v>17.182088071048913</v>
      </c>
      <c r="Q50" s="9"/>
    </row>
    <row r="51" spans="1:17">
      <c r="A51" s="12"/>
      <c r="B51" s="25">
        <v>342.5</v>
      </c>
      <c r="C51" s="20" t="s">
        <v>55</v>
      </c>
      <c r="D51" s="46">
        <v>279207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v>0</v>
      </c>
      <c r="O51" s="46">
        <f t="shared" si="10"/>
        <v>279207</v>
      </c>
      <c r="P51" s="47">
        <f t="shared" si="7"/>
        <v>2.3481716342595709</v>
      </c>
      <c r="Q51" s="9"/>
    </row>
    <row r="52" spans="1:17">
      <c r="A52" s="12"/>
      <c r="B52" s="25">
        <v>343.2</v>
      </c>
      <c r="C52" s="20" t="s">
        <v>56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46682467</v>
      </c>
      <c r="J52" s="46">
        <v>0</v>
      </c>
      <c r="K52" s="46">
        <v>0</v>
      </c>
      <c r="L52" s="46">
        <v>0</v>
      </c>
      <c r="M52" s="46">
        <v>0</v>
      </c>
      <c r="N52" s="46">
        <v>0</v>
      </c>
      <c r="O52" s="46">
        <f t="shared" si="10"/>
        <v>46682467</v>
      </c>
      <c r="P52" s="47">
        <f t="shared" si="7"/>
        <v>392.60636311646368</v>
      </c>
      <c r="Q52" s="9"/>
    </row>
    <row r="53" spans="1:17">
      <c r="A53" s="12"/>
      <c r="B53" s="25">
        <v>343.4</v>
      </c>
      <c r="C53" s="20" t="s">
        <v>58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31731506</v>
      </c>
      <c r="J53" s="46">
        <v>0</v>
      </c>
      <c r="K53" s="46">
        <v>0</v>
      </c>
      <c r="L53" s="46">
        <v>0</v>
      </c>
      <c r="M53" s="46">
        <v>0</v>
      </c>
      <c r="N53" s="46">
        <v>0</v>
      </c>
      <c r="O53" s="46">
        <f t="shared" si="10"/>
        <v>31731506</v>
      </c>
      <c r="P53" s="47">
        <f t="shared" si="7"/>
        <v>266.86659826414586</v>
      </c>
      <c r="Q53" s="9"/>
    </row>
    <row r="54" spans="1:17">
      <c r="A54" s="12"/>
      <c r="B54" s="25">
        <v>343.6</v>
      </c>
      <c r="C54" s="20" t="s">
        <v>60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105650752</v>
      </c>
      <c r="J54" s="46">
        <v>0</v>
      </c>
      <c r="K54" s="46">
        <v>0</v>
      </c>
      <c r="L54" s="46">
        <v>0</v>
      </c>
      <c r="M54" s="46">
        <v>0</v>
      </c>
      <c r="N54" s="46">
        <v>0</v>
      </c>
      <c r="O54" s="46">
        <f t="shared" si="10"/>
        <v>105650752</v>
      </c>
      <c r="P54" s="47">
        <f t="shared" si="7"/>
        <v>888.53824934400859</v>
      </c>
      <c r="Q54" s="9"/>
    </row>
    <row r="55" spans="1:17">
      <c r="A55" s="12"/>
      <c r="B55" s="25">
        <v>343.8</v>
      </c>
      <c r="C55" s="20" t="s">
        <v>62</v>
      </c>
      <c r="D55" s="46">
        <v>90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v>0</v>
      </c>
      <c r="O55" s="46">
        <f t="shared" si="10"/>
        <v>90</v>
      </c>
      <c r="P55" s="47">
        <f t="shared" si="7"/>
        <v>7.5691314001211064E-4</v>
      </c>
      <c r="Q55" s="9"/>
    </row>
    <row r="56" spans="1:17">
      <c r="A56" s="12"/>
      <c r="B56" s="25">
        <v>343.9</v>
      </c>
      <c r="C56" s="20" t="s">
        <v>63</v>
      </c>
      <c r="D56" s="46">
        <v>34851</v>
      </c>
      <c r="E56" s="46">
        <v>0</v>
      </c>
      <c r="F56" s="46">
        <v>0</v>
      </c>
      <c r="G56" s="46">
        <v>0</v>
      </c>
      <c r="H56" s="46">
        <v>0</v>
      </c>
      <c r="I56" s="46">
        <v>17403343</v>
      </c>
      <c r="J56" s="46">
        <v>0</v>
      </c>
      <c r="K56" s="46">
        <v>0</v>
      </c>
      <c r="L56" s="46">
        <v>0</v>
      </c>
      <c r="M56" s="46">
        <v>0</v>
      </c>
      <c r="N56" s="46">
        <v>0</v>
      </c>
      <c r="O56" s="46">
        <f t="shared" si="10"/>
        <v>17438194</v>
      </c>
      <c r="P56" s="47">
        <f t="shared" si="7"/>
        <v>146.65775751867054</v>
      </c>
      <c r="Q56" s="9"/>
    </row>
    <row r="57" spans="1:17">
      <c r="A57" s="12"/>
      <c r="B57" s="25">
        <v>344.1</v>
      </c>
      <c r="C57" s="20" t="s">
        <v>146</v>
      </c>
      <c r="D57" s="46">
        <v>0</v>
      </c>
      <c r="E57" s="46">
        <v>0</v>
      </c>
      <c r="F57" s="46">
        <v>0</v>
      </c>
      <c r="G57" s="46">
        <v>0</v>
      </c>
      <c r="H57" s="46">
        <v>0</v>
      </c>
      <c r="I57" s="46">
        <v>8433</v>
      </c>
      <c r="J57" s="46">
        <v>0</v>
      </c>
      <c r="K57" s="46">
        <v>0</v>
      </c>
      <c r="L57" s="46">
        <v>0</v>
      </c>
      <c r="M57" s="46">
        <v>0</v>
      </c>
      <c r="N57" s="46">
        <v>0</v>
      </c>
      <c r="O57" s="46">
        <f t="shared" si="10"/>
        <v>8433</v>
      </c>
      <c r="P57" s="47">
        <f t="shared" si="7"/>
        <v>7.0922761219134767E-2</v>
      </c>
      <c r="Q57" s="9"/>
    </row>
    <row r="58" spans="1:17">
      <c r="A58" s="12"/>
      <c r="B58" s="25">
        <v>344.5</v>
      </c>
      <c r="C58" s="20" t="s">
        <v>123</v>
      </c>
      <c r="D58" s="46">
        <v>0</v>
      </c>
      <c r="E58" s="46">
        <v>0</v>
      </c>
      <c r="F58" s="46">
        <v>0</v>
      </c>
      <c r="G58" s="46">
        <v>0</v>
      </c>
      <c r="H58" s="46">
        <v>0</v>
      </c>
      <c r="I58" s="46">
        <v>9737155</v>
      </c>
      <c r="J58" s="46">
        <v>0</v>
      </c>
      <c r="K58" s="46">
        <v>0</v>
      </c>
      <c r="L58" s="46">
        <v>0</v>
      </c>
      <c r="M58" s="46">
        <v>0</v>
      </c>
      <c r="N58" s="46">
        <v>0</v>
      </c>
      <c r="O58" s="46">
        <f t="shared" si="10"/>
        <v>9737155</v>
      </c>
      <c r="P58" s="47">
        <f t="shared" si="7"/>
        <v>81.890895175940258</v>
      </c>
      <c r="Q58" s="9"/>
    </row>
    <row r="59" spans="1:17">
      <c r="A59" s="12"/>
      <c r="B59" s="25">
        <v>347.1</v>
      </c>
      <c r="C59" s="20" t="s">
        <v>66</v>
      </c>
      <c r="D59" s="46">
        <v>19765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v>0</v>
      </c>
      <c r="O59" s="46">
        <f t="shared" si="10"/>
        <v>19765</v>
      </c>
      <c r="P59" s="47">
        <f t="shared" si="7"/>
        <v>0.16622653569265963</v>
      </c>
      <c r="Q59" s="9"/>
    </row>
    <row r="60" spans="1:17">
      <c r="A60" s="12"/>
      <c r="B60" s="25">
        <v>347.2</v>
      </c>
      <c r="C60" s="20" t="s">
        <v>67</v>
      </c>
      <c r="D60" s="46">
        <v>3114477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v>0</v>
      </c>
      <c r="O60" s="46">
        <f t="shared" si="10"/>
        <v>3114477</v>
      </c>
      <c r="P60" s="47">
        <f t="shared" si="7"/>
        <v>26.193206284061091</v>
      </c>
      <c r="Q60" s="9"/>
    </row>
    <row r="61" spans="1:17">
      <c r="A61" s="12"/>
      <c r="B61" s="25">
        <v>347.4</v>
      </c>
      <c r="C61" s="20" t="s">
        <v>68</v>
      </c>
      <c r="D61" s="46">
        <v>29984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v>0</v>
      </c>
      <c r="O61" s="46">
        <f t="shared" si="10"/>
        <v>29984</v>
      </c>
      <c r="P61" s="47">
        <f t="shared" si="7"/>
        <v>0.2521698176680347</v>
      </c>
      <c r="Q61" s="9"/>
    </row>
    <row r="62" spans="1:17">
      <c r="A62" s="12"/>
      <c r="B62" s="25">
        <v>347.5</v>
      </c>
      <c r="C62" s="20" t="s">
        <v>69</v>
      </c>
      <c r="D62" s="46">
        <v>2658098</v>
      </c>
      <c r="E62" s="46">
        <v>0</v>
      </c>
      <c r="F62" s="46">
        <v>0</v>
      </c>
      <c r="G62" s="46">
        <v>0</v>
      </c>
      <c r="H62" s="46">
        <v>0</v>
      </c>
      <c r="I62" s="46">
        <v>4400179</v>
      </c>
      <c r="J62" s="46">
        <v>0</v>
      </c>
      <c r="K62" s="46">
        <v>0</v>
      </c>
      <c r="L62" s="46">
        <v>0</v>
      </c>
      <c r="M62" s="46">
        <v>0</v>
      </c>
      <c r="N62" s="46">
        <v>0</v>
      </c>
      <c r="O62" s="46">
        <f t="shared" si="10"/>
        <v>7058277</v>
      </c>
      <c r="P62" s="47">
        <f t="shared" si="7"/>
        <v>59.361140079391781</v>
      </c>
      <c r="Q62" s="9"/>
    </row>
    <row r="63" spans="1:17">
      <c r="A63" s="12"/>
      <c r="B63" s="25">
        <v>349</v>
      </c>
      <c r="C63" s="20" t="s">
        <v>185</v>
      </c>
      <c r="D63" s="46">
        <v>22662</v>
      </c>
      <c r="E63" s="46">
        <v>0</v>
      </c>
      <c r="F63" s="46">
        <v>0</v>
      </c>
      <c r="G63" s="46">
        <v>4409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v>0</v>
      </c>
      <c r="O63" s="46">
        <f>SUM(D63:N63)</f>
        <v>27071</v>
      </c>
      <c r="P63" s="47">
        <f t="shared" si="7"/>
        <v>0.22767106236964274</v>
      </c>
      <c r="Q63" s="9"/>
    </row>
    <row r="64" spans="1:17" ht="15.75">
      <c r="A64" s="29" t="s">
        <v>49</v>
      </c>
      <c r="B64" s="30"/>
      <c r="C64" s="31"/>
      <c r="D64" s="32">
        <f t="shared" ref="D64:N64" si="11">SUM(D65:D69)</f>
        <v>1426817</v>
      </c>
      <c r="E64" s="32">
        <f t="shared" si="11"/>
        <v>510784</v>
      </c>
      <c r="F64" s="32">
        <f t="shared" si="11"/>
        <v>0</v>
      </c>
      <c r="G64" s="32">
        <f t="shared" si="11"/>
        <v>0</v>
      </c>
      <c r="H64" s="32">
        <f t="shared" si="11"/>
        <v>0</v>
      </c>
      <c r="I64" s="32">
        <f t="shared" si="11"/>
        <v>1879556</v>
      </c>
      <c r="J64" s="32">
        <f t="shared" si="11"/>
        <v>0</v>
      </c>
      <c r="K64" s="32">
        <f t="shared" si="11"/>
        <v>0</v>
      </c>
      <c r="L64" s="32">
        <f t="shared" si="11"/>
        <v>0</v>
      </c>
      <c r="M64" s="32">
        <f t="shared" si="11"/>
        <v>0</v>
      </c>
      <c r="N64" s="32">
        <f t="shared" si="11"/>
        <v>0</v>
      </c>
      <c r="O64" s="32">
        <f>SUM(D64:N64)</f>
        <v>3817157</v>
      </c>
      <c r="P64" s="45">
        <f t="shared" si="7"/>
        <v>32.102847675435648</v>
      </c>
      <c r="Q64" s="10"/>
    </row>
    <row r="65" spans="1:17">
      <c r="A65" s="13"/>
      <c r="B65" s="39">
        <v>351.1</v>
      </c>
      <c r="C65" s="21" t="s">
        <v>72</v>
      </c>
      <c r="D65" s="46">
        <v>772303</v>
      </c>
      <c r="E65" s="46">
        <v>335955</v>
      </c>
      <c r="F65" s="46">
        <v>0</v>
      </c>
      <c r="G65" s="46">
        <v>0</v>
      </c>
      <c r="H65" s="46">
        <v>0</v>
      </c>
      <c r="I65" s="46">
        <v>1394270</v>
      </c>
      <c r="J65" s="46">
        <v>0</v>
      </c>
      <c r="K65" s="46">
        <v>0</v>
      </c>
      <c r="L65" s="46">
        <v>0</v>
      </c>
      <c r="M65" s="46">
        <v>0</v>
      </c>
      <c r="N65" s="46">
        <v>0</v>
      </c>
      <c r="O65" s="46">
        <f>SUM(D65:N65)</f>
        <v>2502528</v>
      </c>
      <c r="P65" s="47">
        <f t="shared" si="7"/>
        <v>21.046625849424746</v>
      </c>
      <c r="Q65" s="9"/>
    </row>
    <row r="66" spans="1:17">
      <c r="A66" s="13"/>
      <c r="B66" s="39">
        <v>351.2</v>
      </c>
      <c r="C66" s="21" t="s">
        <v>73</v>
      </c>
      <c r="D66" s="46">
        <v>2069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v>0</v>
      </c>
      <c r="O66" s="46">
        <f t="shared" ref="O66:O69" si="12">SUM(D66:N66)</f>
        <v>2069</v>
      </c>
      <c r="P66" s="47">
        <f t="shared" si="7"/>
        <v>1.7400592074278409E-2</v>
      </c>
      <c r="Q66" s="9"/>
    </row>
    <row r="67" spans="1:17">
      <c r="A67" s="13"/>
      <c r="B67" s="39">
        <v>351.3</v>
      </c>
      <c r="C67" s="21" t="s">
        <v>74</v>
      </c>
      <c r="D67" s="46">
        <v>0</v>
      </c>
      <c r="E67" s="46">
        <v>26130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v>0</v>
      </c>
      <c r="O67" s="46">
        <f t="shared" si="12"/>
        <v>26130</v>
      </c>
      <c r="P67" s="47">
        <f t="shared" si="7"/>
        <v>0.21975711498351611</v>
      </c>
      <c r="Q67" s="9"/>
    </row>
    <row r="68" spans="1:17">
      <c r="A68" s="13"/>
      <c r="B68" s="39">
        <v>352</v>
      </c>
      <c r="C68" s="21" t="s">
        <v>75</v>
      </c>
      <c r="D68" s="46">
        <v>2430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v>0</v>
      </c>
      <c r="O68" s="46">
        <f t="shared" si="12"/>
        <v>2430</v>
      </c>
      <c r="P68" s="47">
        <f t="shared" si="7"/>
        <v>2.0436654780326986E-2</v>
      </c>
      <c r="Q68" s="9"/>
    </row>
    <row r="69" spans="1:17">
      <c r="A69" s="13"/>
      <c r="B69" s="39">
        <v>354</v>
      </c>
      <c r="C69" s="21" t="s">
        <v>76</v>
      </c>
      <c r="D69" s="46">
        <v>650015</v>
      </c>
      <c r="E69" s="46">
        <v>148699</v>
      </c>
      <c r="F69" s="46">
        <v>0</v>
      </c>
      <c r="G69" s="46">
        <v>0</v>
      </c>
      <c r="H69" s="46">
        <v>0</v>
      </c>
      <c r="I69" s="46">
        <v>485286</v>
      </c>
      <c r="J69" s="46">
        <v>0</v>
      </c>
      <c r="K69" s="46">
        <v>0</v>
      </c>
      <c r="L69" s="46">
        <v>0</v>
      </c>
      <c r="M69" s="46">
        <v>0</v>
      </c>
      <c r="N69" s="46">
        <v>0</v>
      </c>
      <c r="O69" s="46">
        <f t="shared" si="12"/>
        <v>1284000</v>
      </c>
      <c r="P69" s="47">
        <f t="shared" ref="P69:P85" si="13">(O69/P$87)</f>
        <v>10.798627464172778</v>
      </c>
      <c r="Q69" s="9"/>
    </row>
    <row r="70" spans="1:17" ht="15.75">
      <c r="A70" s="29" t="s">
        <v>4</v>
      </c>
      <c r="B70" s="30"/>
      <c r="C70" s="31"/>
      <c r="D70" s="32">
        <f t="shared" ref="D70:N70" si="14">SUM(D71:D80)</f>
        <v>8106103</v>
      </c>
      <c r="E70" s="32">
        <f t="shared" si="14"/>
        <v>5339692</v>
      </c>
      <c r="F70" s="32">
        <f t="shared" si="14"/>
        <v>14469</v>
      </c>
      <c r="G70" s="32">
        <f t="shared" si="14"/>
        <v>296816</v>
      </c>
      <c r="H70" s="32">
        <f t="shared" si="14"/>
        <v>0</v>
      </c>
      <c r="I70" s="32">
        <f t="shared" si="14"/>
        <v>12623699</v>
      </c>
      <c r="J70" s="32">
        <f t="shared" si="14"/>
        <v>3273313</v>
      </c>
      <c r="K70" s="32">
        <f t="shared" si="14"/>
        <v>156221129</v>
      </c>
      <c r="L70" s="32">
        <f t="shared" si="14"/>
        <v>0</v>
      </c>
      <c r="M70" s="32">
        <f t="shared" si="14"/>
        <v>360800</v>
      </c>
      <c r="N70" s="32">
        <f t="shared" si="14"/>
        <v>0</v>
      </c>
      <c r="O70" s="32">
        <f>SUM(D70:N70)</f>
        <v>186236021</v>
      </c>
      <c r="P70" s="45">
        <f t="shared" si="13"/>
        <v>1566.2721270941263</v>
      </c>
      <c r="Q70" s="10"/>
    </row>
    <row r="71" spans="1:17">
      <c r="A71" s="12"/>
      <c r="B71" s="25">
        <v>361.1</v>
      </c>
      <c r="C71" s="20" t="s">
        <v>77</v>
      </c>
      <c r="D71" s="46">
        <v>2239350</v>
      </c>
      <c r="E71" s="46">
        <v>1567959</v>
      </c>
      <c r="F71" s="46">
        <v>8416</v>
      </c>
      <c r="G71" s="46">
        <v>262595</v>
      </c>
      <c r="H71" s="46">
        <v>0</v>
      </c>
      <c r="I71" s="46">
        <v>7541983</v>
      </c>
      <c r="J71" s="46">
        <v>1863405</v>
      </c>
      <c r="K71" s="46">
        <v>13228201</v>
      </c>
      <c r="L71" s="46">
        <v>0</v>
      </c>
      <c r="M71" s="46">
        <v>15614</v>
      </c>
      <c r="N71" s="46">
        <v>0</v>
      </c>
      <c r="O71" s="46">
        <f>SUM(D71:N71)</f>
        <v>26727523</v>
      </c>
      <c r="P71" s="47">
        <f t="shared" si="13"/>
        <v>224.78237065195452</v>
      </c>
      <c r="Q71" s="9"/>
    </row>
    <row r="72" spans="1:17">
      <c r="A72" s="12"/>
      <c r="B72" s="25">
        <v>361.2</v>
      </c>
      <c r="C72" s="20" t="s">
        <v>78</v>
      </c>
      <c r="D72" s="46">
        <v>0</v>
      </c>
      <c r="E72" s="46">
        <v>0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8721409</v>
      </c>
      <c r="L72" s="46">
        <v>0</v>
      </c>
      <c r="M72" s="46">
        <v>0</v>
      </c>
      <c r="N72" s="46">
        <v>0</v>
      </c>
      <c r="O72" s="46">
        <f t="shared" ref="O72:O84" si="15">SUM(D72:N72)</f>
        <v>8721409</v>
      </c>
      <c r="P72" s="47">
        <f t="shared" si="13"/>
        <v>73.348323016887576</v>
      </c>
      <c r="Q72" s="9"/>
    </row>
    <row r="73" spans="1:17">
      <c r="A73" s="12"/>
      <c r="B73" s="25">
        <v>361.3</v>
      </c>
      <c r="C73" s="20" t="s">
        <v>79</v>
      </c>
      <c r="D73" s="46">
        <v>1206841</v>
      </c>
      <c r="E73" s="46">
        <v>2135594</v>
      </c>
      <c r="F73" s="46">
        <v>6053</v>
      </c>
      <c r="G73" s="46">
        <v>0</v>
      </c>
      <c r="H73" s="46">
        <v>0</v>
      </c>
      <c r="I73" s="46">
        <v>346068</v>
      </c>
      <c r="J73" s="46">
        <v>403756</v>
      </c>
      <c r="K73" s="46">
        <v>112353833</v>
      </c>
      <c r="L73" s="46">
        <v>0</v>
      </c>
      <c r="M73" s="46">
        <v>6666</v>
      </c>
      <c r="N73" s="46">
        <v>0</v>
      </c>
      <c r="O73" s="46">
        <f t="shared" si="15"/>
        <v>116458811</v>
      </c>
      <c r="P73" s="47">
        <f t="shared" si="13"/>
        <v>979.43560351207702</v>
      </c>
      <c r="Q73" s="9"/>
    </row>
    <row r="74" spans="1:17">
      <c r="A74" s="12"/>
      <c r="B74" s="25">
        <v>362</v>
      </c>
      <c r="C74" s="20" t="s">
        <v>80</v>
      </c>
      <c r="D74" s="46">
        <v>3030129</v>
      </c>
      <c r="E74" s="46">
        <v>0</v>
      </c>
      <c r="F74" s="46">
        <v>0</v>
      </c>
      <c r="G74" s="46">
        <v>0</v>
      </c>
      <c r="H74" s="46">
        <v>0</v>
      </c>
      <c r="I74" s="46">
        <v>4005147</v>
      </c>
      <c r="J74" s="46">
        <v>0</v>
      </c>
      <c r="K74" s="46">
        <v>0</v>
      </c>
      <c r="L74" s="46">
        <v>0</v>
      </c>
      <c r="M74" s="46">
        <v>0</v>
      </c>
      <c r="N74" s="46">
        <v>0</v>
      </c>
      <c r="O74" s="46">
        <f t="shared" si="15"/>
        <v>7035276</v>
      </c>
      <c r="P74" s="47">
        <f t="shared" si="13"/>
        <v>59.167698311242681</v>
      </c>
      <c r="Q74" s="9"/>
    </row>
    <row r="75" spans="1:17">
      <c r="A75" s="12"/>
      <c r="B75" s="25">
        <v>364</v>
      </c>
      <c r="C75" s="20" t="s">
        <v>125</v>
      </c>
      <c r="D75" s="46">
        <v>202924</v>
      </c>
      <c r="E75" s="46">
        <v>0</v>
      </c>
      <c r="F75" s="46">
        <v>0</v>
      </c>
      <c r="G75" s="46">
        <v>8475</v>
      </c>
      <c r="H75" s="46">
        <v>0</v>
      </c>
      <c r="I75" s="46">
        <v>-60506</v>
      </c>
      <c r="J75" s="46">
        <v>383203</v>
      </c>
      <c r="K75" s="46">
        <v>0</v>
      </c>
      <c r="L75" s="46">
        <v>0</v>
      </c>
      <c r="M75" s="46">
        <v>0</v>
      </c>
      <c r="N75" s="46">
        <v>0</v>
      </c>
      <c r="O75" s="46">
        <f t="shared" si="15"/>
        <v>534096</v>
      </c>
      <c r="P75" s="47">
        <f t="shared" si="13"/>
        <v>4.4918253380878692</v>
      </c>
      <c r="Q75" s="9"/>
    </row>
    <row r="76" spans="1:17">
      <c r="A76" s="12"/>
      <c r="B76" s="25">
        <v>365</v>
      </c>
      <c r="C76" s="20" t="s">
        <v>126</v>
      </c>
      <c r="D76" s="46">
        <v>2091</v>
      </c>
      <c r="E76" s="46">
        <v>0</v>
      </c>
      <c r="F76" s="46">
        <v>0</v>
      </c>
      <c r="G76" s="46">
        <v>0</v>
      </c>
      <c r="H76" s="46">
        <v>0</v>
      </c>
      <c r="I76" s="46">
        <v>194966</v>
      </c>
      <c r="J76" s="46">
        <v>0</v>
      </c>
      <c r="K76" s="46">
        <v>0</v>
      </c>
      <c r="L76" s="46">
        <v>0</v>
      </c>
      <c r="M76" s="46">
        <v>0</v>
      </c>
      <c r="N76" s="46">
        <v>0</v>
      </c>
      <c r="O76" s="46">
        <f t="shared" si="15"/>
        <v>197057</v>
      </c>
      <c r="P76" s="47">
        <f t="shared" si="13"/>
        <v>1.6572781403485164</v>
      </c>
      <c r="Q76" s="9"/>
    </row>
    <row r="77" spans="1:17">
      <c r="A77" s="12"/>
      <c r="B77" s="25">
        <v>366</v>
      </c>
      <c r="C77" s="20" t="s">
        <v>83</v>
      </c>
      <c r="D77" s="46">
        <v>0</v>
      </c>
      <c r="E77" s="46">
        <v>1287083</v>
      </c>
      <c r="F77" s="46">
        <v>0</v>
      </c>
      <c r="G77" s="46">
        <v>0</v>
      </c>
      <c r="H77" s="46">
        <v>0</v>
      </c>
      <c r="I77" s="46">
        <v>2000</v>
      </c>
      <c r="J77" s="46">
        <v>0</v>
      </c>
      <c r="K77" s="46">
        <v>0</v>
      </c>
      <c r="L77" s="46">
        <v>0</v>
      </c>
      <c r="M77" s="46">
        <v>0</v>
      </c>
      <c r="N77" s="46">
        <v>0</v>
      </c>
      <c r="O77" s="46">
        <f t="shared" si="15"/>
        <v>1289083</v>
      </c>
      <c r="P77" s="47">
        <f t="shared" si="13"/>
        <v>10.841376236291461</v>
      </c>
      <c r="Q77" s="9"/>
    </row>
    <row r="78" spans="1:17">
      <c r="A78" s="12"/>
      <c r="B78" s="25">
        <v>368</v>
      </c>
      <c r="C78" s="20" t="s">
        <v>84</v>
      </c>
      <c r="D78" s="46">
        <v>0</v>
      </c>
      <c r="E78" s="46">
        <v>0</v>
      </c>
      <c r="F78" s="46">
        <v>0</v>
      </c>
      <c r="G78" s="46">
        <v>0</v>
      </c>
      <c r="H78" s="46">
        <v>0</v>
      </c>
      <c r="I78" s="46">
        <v>0</v>
      </c>
      <c r="J78" s="46">
        <v>0</v>
      </c>
      <c r="K78" s="46">
        <v>21612055</v>
      </c>
      <c r="L78" s="46">
        <v>0</v>
      </c>
      <c r="M78" s="46">
        <v>0</v>
      </c>
      <c r="N78" s="46">
        <v>0</v>
      </c>
      <c r="O78" s="46">
        <f t="shared" si="15"/>
        <v>21612055</v>
      </c>
      <c r="P78" s="47">
        <f t="shared" si="13"/>
        <v>181.76053791293816</v>
      </c>
      <c r="Q78" s="9"/>
    </row>
    <row r="79" spans="1:17">
      <c r="A79" s="12"/>
      <c r="B79" s="25">
        <v>369.35</v>
      </c>
      <c r="C79" s="20" t="s">
        <v>196</v>
      </c>
      <c r="D79" s="46">
        <v>0</v>
      </c>
      <c r="E79" s="46">
        <v>135281</v>
      </c>
      <c r="F79" s="46">
        <v>0</v>
      </c>
      <c r="G79" s="46">
        <v>0</v>
      </c>
      <c r="H79" s="46">
        <v>0</v>
      </c>
      <c r="I79" s="46">
        <v>0</v>
      </c>
      <c r="J79" s="46">
        <v>0</v>
      </c>
      <c r="K79" s="46">
        <v>0</v>
      </c>
      <c r="L79" s="46">
        <v>0</v>
      </c>
      <c r="M79" s="46">
        <v>0</v>
      </c>
      <c r="N79" s="46">
        <v>0</v>
      </c>
      <c r="O79" s="46">
        <f>SUM(D79:N79)</f>
        <v>135281</v>
      </c>
      <c r="P79" s="47">
        <f t="shared" si="13"/>
        <v>1.1377329610442037</v>
      </c>
      <c r="Q79" s="9"/>
    </row>
    <row r="80" spans="1:17">
      <c r="A80" s="12"/>
      <c r="B80" s="25">
        <v>369.9</v>
      </c>
      <c r="C80" s="20" t="s">
        <v>85</v>
      </c>
      <c r="D80" s="46">
        <v>1424768</v>
      </c>
      <c r="E80" s="46">
        <v>213775</v>
      </c>
      <c r="F80" s="46">
        <v>0</v>
      </c>
      <c r="G80" s="46">
        <v>25746</v>
      </c>
      <c r="H80" s="46">
        <v>0</v>
      </c>
      <c r="I80" s="46">
        <v>594041</v>
      </c>
      <c r="J80" s="46">
        <v>622949</v>
      </c>
      <c r="K80" s="46">
        <v>305631</v>
      </c>
      <c r="L80" s="46">
        <v>0</v>
      </c>
      <c r="M80" s="46">
        <v>338520</v>
      </c>
      <c r="N80" s="46">
        <v>0</v>
      </c>
      <c r="O80" s="46">
        <f t="shared" si="15"/>
        <v>3525430</v>
      </c>
      <c r="P80" s="47">
        <f t="shared" si="13"/>
        <v>29.649381013254391</v>
      </c>
      <c r="Q80" s="9"/>
    </row>
    <row r="81" spans="1:120" ht="15.75">
      <c r="A81" s="29" t="s">
        <v>50</v>
      </c>
      <c r="B81" s="30"/>
      <c r="C81" s="31"/>
      <c r="D81" s="32">
        <f t="shared" ref="D81:N81" si="16">SUM(D82:D84)</f>
        <v>14385029</v>
      </c>
      <c r="E81" s="32">
        <f t="shared" si="16"/>
        <v>4266426</v>
      </c>
      <c r="F81" s="32">
        <f t="shared" si="16"/>
        <v>1995720</v>
      </c>
      <c r="G81" s="32">
        <f t="shared" si="16"/>
        <v>51547705</v>
      </c>
      <c r="H81" s="32">
        <f t="shared" si="16"/>
        <v>0</v>
      </c>
      <c r="I81" s="32">
        <f t="shared" si="16"/>
        <v>14067873</v>
      </c>
      <c r="J81" s="32">
        <f t="shared" si="16"/>
        <v>5467851</v>
      </c>
      <c r="K81" s="32">
        <f t="shared" si="16"/>
        <v>9967</v>
      </c>
      <c r="L81" s="32">
        <f t="shared" si="16"/>
        <v>0</v>
      </c>
      <c r="M81" s="32">
        <f t="shared" si="16"/>
        <v>0</v>
      </c>
      <c r="N81" s="32">
        <f t="shared" si="16"/>
        <v>0</v>
      </c>
      <c r="O81" s="32">
        <f t="shared" si="15"/>
        <v>91740571</v>
      </c>
      <c r="P81" s="45">
        <f t="shared" si="13"/>
        <v>771.55159624571081</v>
      </c>
      <c r="Q81" s="9"/>
    </row>
    <row r="82" spans="1:120">
      <c r="A82" s="12"/>
      <c r="B82" s="25">
        <v>381</v>
      </c>
      <c r="C82" s="20" t="s">
        <v>86</v>
      </c>
      <c r="D82" s="46">
        <v>12514215</v>
      </c>
      <c r="E82" s="46">
        <v>4266426</v>
      </c>
      <c r="F82" s="46">
        <v>1995720</v>
      </c>
      <c r="G82" s="46">
        <v>51547705</v>
      </c>
      <c r="H82" s="46">
        <v>0</v>
      </c>
      <c r="I82" s="46">
        <v>11750000</v>
      </c>
      <c r="J82" s="46">
        <v>5467851</v>
      </c>
      <c r="K82" s="46">
        <v>9967</v>
      </c>
      <c r="L82" s="46">
        <v>0</v>
      </c>
      <c r="M82" s="46">
        <v>0</v>
      </c>
      <c r="N82" s="46">
        <v>0</v>
      </c>
      <c r="O82" s="46">
        <f t="shared" si="15"/>
        <v>87551884</v>
      </c>
      <c r="P82" s="47">
        <f t="shared" si="13"/>
        <v>736.32412702684519</v>
      </c>
      <c r="Q82" s="9"/>
    </row>
    <row r="83" spans="1:120">
      <c r="A83" s="12"/>
      <c r="B83" s="25">
        <v>383.2</v>
      </c>
      <c r="C83" s="20" t="s">
        <v>191</v>
      </c>
      <c r="D83" s="46">
        <v>1870814</v>
      </c>
      <c r="E83" s="46">
        <v>0</v>
      </c>
      <c r="F83" s="46">
        <v>0</v>
      </c>
      <c r="G83" s="46">
        <v>0</v>
      </c>
      <c r="H83" s="46">
        <v>0</v>
      </c>
      <c r="I83" s="46">
        <v>0</v>
      </c>
      <c r="J83" s="46">
        <v>0</v>
      </c>
      <c r="K83" s="46">
        <v>0</v>
      </c>
      <c r="L83" s="46">
        <v>0</v>
      </c>
      <c r="M83" s="46">
        <v>0</v>
      </c>
      <c r="N83" s="46">
        <v>0</v>
      </c>
      <c r="O83" s="46">
        <f t="shared" si="15"/>
        <v>1870814</v>
      </c>
      <c r="P83" s="47">
        <f t="shared" si="13"/>
        <v>15.733818879095741</v>
      </c>
      <c r="Q83" s="9"/>
    </row>
    <row r="84" spans="1:120" ht="15.75" thickBot="1">
      <c r="A84" s="12"/>
      <c r="B84" s="25">
        <v>389.8</v>
      </c>
      <c r="C84" s="20" t="s">
        <v>186</v>
      </c>
      <c r="D84" s="46">
        <v>0</v>
      </c>
      <c r="E84" s="46">
        <v>0</v>
      </c>
      <c r="F84" s="46">
        <v>0</v>
      </c>
      <c r="G84" s="46">
        <v>0</v>
      </c>
      <c r="H84" s="46">
        <v>0</v>
      </c>
      <c r="I84" s="46">
        <v>2317873</v>
      </c>
      <c r="J84" s="46">
        <v>0</v>
      </c>
      <c r="K84" s="46">
        <v>0</v>
      </c>
      <c r="L84" s="46">
        <v>0</v>
      </c>
      <c r="M84" s="46">
        <v>0</v>
      </c>
      <c r="N84" s="46">
        <v>0</v>
      </c>
      <c r="O84" s="46">
        <f t="shared" si="15"/>
        <v>2317873</v>
      </c>
      <c r="P84" s="47">
        <f t="shared" si="13"/>
        <v>19.4936503397699</v>
      </c>
      <c r="Q84" s="9"/>
    </row>
    <row r="85" spans="1:120" ht="16.5" thickBot="1">
      <c r="A85" s="14" t="s">
        <v>70</v>
      </c>
      <c r="B85" s="23"/>
      <c r="C85" s="22"/>
      <c r="D85" s="15">
        <f t="shared" ref="D85:N85" si="17">SUM(D5,D17,D27,D46,D64,D70,D81)</f>
        <v>197973039</v>
      </c>
      <c r="E85" s="15">
        <f t="shared" si="17"/>
        <v>40661402</v>
      </c>
      <c r="F85" s="15">
        <f t="shared" si="17"/>
        <v>2510193</v>
      </c>
      <c r="G85" s="15">
        <f t="shared" si="17"/>
        <v>54999489</v>
      </c>
      <c r="H85" s="15">
        <f t="shared" si="17"/>
        <v>0</v>
      </c>
      <c r="I85" s="15">
        <f t="shared" si="17"/>
        <v>244663124</v>
      </c>
      <c r="J85" s="15">
        <f t="shared" si="17"/>
        <v>79182190</v>
      </c>
      <c r="K85" s="15">
        <f t="shared" si="17"/>
        <v>159162139</v>
      </c>
      <c r="L85" s="15">
        <f t="shared" si="17"/>
        <v>0</v>
      </c>
      <c r="M85" s="15">
        <f t="shared" si="17"/>
        <v>817422</v>
      </c>
      <c r="N85" s="15">
        <f t="shared" si="17"/>
        <v>0</v>
      </c>
      <c r="O85" s="15">
        <f>SUM(D85:N85)</f>
        <v>779968998</v>
      </c>
      <c r="P85" s="38">
        <f t="shared" si="13"/>
        <v>6559.6531487586626</v>
      </c>
      <c r="Q85" s="6"/>
      <c r="R85" s="2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5"/>
      <c r="BD85" s="5"/>
      <c r="BE85" s="5"/>
      <c r="BF85" s="5"/>
      <c r="BG85" s="5"/>
      <c r="BH85" s="5"/>
      <c r="BI85" s="5"/>
      <c r="BJ85" s="5"/>
      <c r="BK85" s="5"/>
      <c r="BL85" s="5"/>
      <c r="BM85" s="5"/>
      <c r="BN85" s="5"/>
      <c r="BO85" s="5"/>
      <c r="BP85" s="5"/>
      <c r="BQ85" s="5"/>
      <c r="BR85" s="5"/>
      <c r="BS85" s="5"/>
      <c r="BT85" s="5"/>
      <c r="BU85" s="5"/>
      <c r="BV85" s="5"/>
      <c r="BW85" s="5"/>
      <c r="BX85" s="5"/>
      <c r="BY85" s="5"/>
      <c r="BZ85" s="5"/>
      <c r="CA85" s="5"/>
      <c r="CB85" s="5"/>
      <c r="CC85" s="5"/>
      <c r="CD85" s="5"/>
      <c r="CE85" s="5"/>
      <c r="CF85" s="5"/>
      <c r="CG85" s="5"/>
      <c r="CH85" s="5"/>
      <c r="CI85" s="5"/>
      <c r="CJ85" s="5"/>
      <c r="CK85" s="5"/>
      <c r="CL85" s="5"/>
      <c r="CM85" s="5"/>
      <c r="CN85" s="5"/>
      <c r="CO85" s="5"/>
      <c r="CP85" s="5"/>
      <c r="CQ85" s="5"/>
      <c r="CR85" s="5"/>
      <c r="CS85" s="5"/>
      <c r="CT85" s="5"/>
      <c r="CU85" s="5"/>
      <c r="CV85" s="5"/>
      <c r="CW85" s="5"/>
      <c r="CX85" s="5"/>
      <c r="CY85" s="5"/>
      <c r="CZ85" s="5"/>
      <c r="DA85" s="5"/>
      <c r="DB85" s="5"/>
      <c r="DC85" s="5"/>
      <c r="DD85" s="5"/>
      <c r="DE85" s="5"/>
      <c r="DF85" s="5"/>
      <c r="DG85" s="5"/>
      <c r="DH85" s="5"/>
      <c r="DI85" s="5"/>
      <c r="DJ85" s="5"/>
      <c r="DK85" s="5"/>
      <c r="DL85" s="5"/>
      <c r="DM85" s="5"/>
      <c r="DN85" s="5"/>
      <c r="DO85" s="5"/>
      <c r="DP85" s="5"/>
    </row>
    <row r="86" spans="1:120">
      <c r="A86" s="16"/>
      <c r="B86" s="18"/>
      <c r="C86" s="18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9"/>
    </row>
    <row r="87" spans="1:120">
      <c r="A87" s="40"/>
      <c r="B87" s="41"/>
      <c r="C87" s="41"/>
      <c r="D87" s="42"/>
      <c r="E87" s="42"/>
      <c r="F87" s="42"/>
      <c r="G87" s="42"/>
      <c r="H87" s="42"/>
      <c r="I87" s="42"/>
      <c r="J87" s="42"/>
      <c r="K87" s="42"/>
      <c r="L87" s="42"/>
      <c r="M87" s="48" t="s">
        <v>197</v>
      </c>
      <c r="N87" s="48"/>
      <c r="O87" s="48"/>
      <c r="P87" s="43">
        <v>118904</v>
      </c>
    </row>
    <row r="88" spans="1:120">
      <c r="A88" s="49"/>
      <c r="B88" s="50"/>
      <c r="C88" s="50"/>
      <c r="D88" s="50"/>
      <c r="E88" s="50"/>
      <c r="F88" s="50"/>
      <c r="G88" s="50"/>
      <c r="H88" s="50"/>
      <c r="I88" s="50"/>
      <c r="J88" s="50"/>
      <c r="K88" s="50"/>
      <c r="L88" s="50"/>
      <c r="M88" s="50"/>
      <c r="N88" s="50"/>
      <c r="O88" s="50"/>
      <c r="P88" s="51"/>
    </row>
    <row r="89" spans="1:120" ht="15.75" customHeight="1" thickBot="1">
      <c r="A89" s="52" t="s">
        <v>106</v>
      </c>
      <c r="B89" s="53"/>
      <c r="C89" s="53"/>
      <c r="D89" s="53"/>
      <c r="E89" s="53"/>
      <c r="F89" s="53"/>
      <c r="G89" s="53"/>
      <c r="H89" s="53"/>
      <c r="I89" s="53"/>
      <c r="J89" s="53"/>
      <c r="K89" s="53"/>
      <c r="L89" s="53"/>
      <c r="M89" s="53"/>
      <c r="N89" s="53"/>
      <c r="O89" s="53"/>
      <c r="P89" s="54"/>
    </row>
  </sheetData>
  <mergeCells count="10">
    <mergeCell ref="M87:O87"/>
    <mergeCell ref="A88:P88"/>
    <mergeCell ref="A89:P89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8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98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135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89</v>
      </c>
      <c r="B3" s="62"/>
      <c r="C3" s="63"/>
      <c r="D3" s="67" t="s">
        <v>44</v>
      </c>
      <c r="E3" s="68"/>
      <c r="F3" s="68"/>
      <c r="G3" s="68"/>
      <c r="H3" s="69"/>
      <c r="I3" s="67" t="s">
        <v>45</v>
      </c>
      <c r="J3" s="69"/>
      <c r="K3" s="67" t="s">
        <v>47</v>
      </c>
      <c r="L3" s="69"/>
      <c r="M3" s="36"/>
      <c r="N3" s="37"/>
      <c r="O3" s="70" t="s">
        <v>94</v>
      </c>
      <c r="P3" s="11"/>
      <c r="Q3"/>
    </row>
    <row r="4" spans="1:133" ht="32.25" customHeight="1" thickBot="1">
      <c r="A4" s="64"/>
      <c r="B4" s="65"/>
      <c r="C4" s="66"/>
      <c r="D4" s="34" t="s">
        <v>5</v>
      </c>
      <c r="E4" s="34" t="s">
        <v>90</v>
      </c>
      <c r="F4" s="34" t="s">
        <v>91</v>
      </c>
      <c r="G4" s="34" t="s">
        <v>92</v>
      </c>
      <c r="H4" s="34" t="s">
        <v>6</v>
      </c>
      <c r="I4" s="34" t="s">
        <v>7</v>
      </c>
      <c r="J4" s="35" t="s">
        <v>93</v>
      </c>
      <c r="K4" s="35" t="s">
        <v>8</v>
      </c>
      <c r="L4" s="35" t="s">
        <v>9</v>
      </c>
      <c r="M4" s="35" t="s">
        <v>10</v>
      </c>
      <c r="N4" s="35" t="s">
        <v>46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SUM(D6:D16)</f>
        <v>58237598</v>
      </c>
      <c r="E5" s="27">
        <f t="shared" si="0"/>
        <v>12748270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2083341</v>
      </c>
      <c r="L5" s="27">
        <f t="shared" si="0"/>
        <v>0</v>
      </c>
      <c r="M5" s="27">
        <f t="shared" si="0"/>
        <v>0</v>
      </c>
      <c r="N5" s="28">
        <f>SUM(D5:M5)</f>
        <v>73069209</v>
      </c>
      <c r="O5" s="33">
        <f t="shared" ref="O5:O36" si="1">(N5/O$86)</f>
        <v>668.27518748856778</v>
      </c>
      <c r="P5" s="6"/>
    </row>
    <row r="6" spans="1:133">
      <c r="A6" s="12"/>
      <c r="B6" s="25">
        <v>311</v>
      </c>
      <c r="C6" s="20" t="s">
        <v>3</v>
      </c>
      <c r="D6" s="46">
        <v>36756233</v>
      </c>
      <c r="E6" s="46">
        <v>1840484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38596717</v>
      </c>
      <c r="O6" s="47">
        <f t="shared" si="1"/>
        <v>352.99722882751053</v>
      </c>
      <c r="P6" s="9"/>
    </row>
    <row r="7" spans="1:133">
      <c r="A7" s="12"/>
      <c r="B7" s="25">
        <v>312.41000000000003</v>
      </c>
      <c r="C7" s="20" t="s">
        <v>11</v>
      </c>
      <c r="D7" s="46">
        <v>0</v>
      </c>
      <c r="E7" s="46">
        <v>1443072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6" si="2">SUM(D7:M7)</f>
        <v>1443072</v>
      </c>
      <c r="O7" s="47">
        <f t="shared" si="1"/>
        <v>13.198024510700566</v>
      </c>
      <c r="P7" s="9"/>
    </row>
    <row r="8" spans="1:133">
      <c r="A8" s="12"/>
      <c r="B8" s="25">
        <v>312.51</v>
      </c>
      <c r="C8" s="20" t="s">
        <v>96</v>
      </c>
      <c r="D8" s="46">
        <v>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1230136</v>
      </c>
      <c r="L8" s="46">
        <v>0</v>
      </c>
      <c r="M8" s="46">
        <v>0</v>
      </c>
      <c r="N8" s="46">
        <f>SUM(D8:M8)</f>
        <v>1230136</v>
      </c>
      <c r="O8" s="47">
        <f t="shared" si="1"/>
        <v>11.250557892811415</v>
      </c>
      <c r="P8" s="9"/>
    </row>
    <row r="9" spans="1:133">
      <c r="A9" s="12"/>
      <c r="B9" s="25">
        <v>312.52</v>
      </c>
      <c r="C9" s="20" t="s">
        <v>113</v>
      </c>
      <c r="D9" s="46">
        <v>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853205</v>
      </c>
      <c r="L9" s="46">
        <v>0</v>
      </c>
      <c r="M9" s="46">
        <v>0</v>
      </c>
      <c r="N9" s="46">
        <f>SUM(D9:M9)</f>
        <v>853205</v>
      </c>
      <c r="O9" s="47">
        <f t="shared" si="1"/>
        <v>7.8032284616791658</v>
      </c>
      <c r="P9" s="9"/>
    </row>
    <row r="10" spans="1:133">
      <c r="A10" s="12"/>
      <c r="B10" s="25">
        <v>312.60000000000002</v>
      </c>
      <c r="C10" s="20" t="s">
        <v>12</v>
      </c>
      <c r="D10" s="46">
        <v>0</v>
      </c>
      <c r="E10" s="46">
        <v>9464714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9464714</v>
      </c>
      <c r="O10" s="47">
        <f t="shared" si="1"/>
        <v>86.562227912932144</v>
      </c>
      <c r="P10" s="9"/>
    </row>
    <row r="11" spans="1:133">
      <c r="A11" s="12"/>
      <c r="B11" s="25">
        <v>314.10000000000002</v>
      </c>
      <c r="C11" s="20" t="s">
        <v>13</v>
      </c>
      <c r="D11" s="46">
        <v>10622825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10622825</v>
      </c>
      <c r="O11" s="47">
        <f t="shared" si="1"/>
        <v>97.154060728004396</v>
      </c>
      <c r="P11" s="9"/>
    </row>
    <row r="12" spans="1:133">
      <c r="A12" s="12"/>
      <c r="B12" s="25">
        <v>314.3</v>
      </c>
      <c r="C12" s="20" t="s">
        <v>14</v>
      </c>
      <c r="D12" s="46">
        <v>2933021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2933021</v>
      </c>
      <c r="O12" s="47">
        <f t="shared" si="1"/>
        <v>26.824775928297054</v>
      </c>
      <c r="P12" s="9"/>
    </row>
    <row r="13" spans="1:133">
      <c r="A13" s="12"/>
      <c r="B13" s="25">
        <v>314.39999999999998</v>
      </c>
      <c r="C13" s="20" t="s">
        <v>15</v>
      </c>
      <c r="D13" s="46">
        <v>642300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642300</v>
      </c>
      <c r="O13" s="47">
        <f t="shared" si="1"/>
        <v>5.8743369306749589</v>
      </c>
      <c r="P13" s="9"/>
    </row>
    <row r="14" spans="1:133">
      <c r="A14" s="12"/>
      <c r="B14" s="25">
        <v>314.8</v>
      </c>
      <c r="C14" s="20" t="s">
        <v>17</v>
      </c>
      <c r="D14" s="46">
        <v>110919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110919</v>
      </c>
      <c r="O14" s="47">
        <f t="shared" si="1"/>
        <v>1.0144411926102066</v>
      </c>
      <c r="P14" s="9"/>
    </row>
    <row r="15" spans="1:133">
      <c r="A15" s="12"/>
      <c r="B15" s="25">
        <v>315</v>
      </c>
      <c r="C15" s="20" t="s">
        <v>114</v>
      </c>
      <c r="D15" s="46">
        <v>5061031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5061031</v>
      </c>
      <c r="O15" s="47">
        <f t="shared" si="1"/>
        <v>46.287095299067133</v>
      </c>
      <c r="P15" s="9"/>
    </row>
    <row r="16" spans="1:133">
      <c r="A16" s="12"/>
      <c r="B16" s="25">
        <v>316</v>
      </c>
      <c r="C16" s="20" t="s">
        <v>115</v>
      </c>
      <c r="D16" s="46">
        <v>2111269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2"/>
        <v>2111269</v>
      </c>
      <c r="O16" s="47">
        <f t="shared" si="1"/>
        <v>19.309209804280226</v>
      </c>
      <c r="P16" s="9"/>
    </row>
    <row r="17" spans="1:16" ht="15.75">
      <c r="A17" s="29" t="s">
        <v>20</v>
      </c>
      <c r="B17" s="30"/>
      <c r="C17" s="31"/>
      <c r="D17" s="32">
        <f t="shared" ref="D17:M17" si="3">SUM(D18:D22)</f>
        <v>12669751</v>
      </c>
      <c r="E17" s="32">
        <f t="shared" si="3"/>
        <v>12781</v>
      </c>
      <c r="F17" s="32">
        <f t="shared" si="3"/>
        <v>0</v>
      </c>
      <c r="G17" s="32">
        <f t="shared" si="3"/>
        <v>0</v>
      </c>
      <c r="H17" s="32">
        <f t="shared" si="3"/>
        <v>0</v>
      </c>
      <c r="I17" s="32">
        <f t="shared" si="3"/>
        <v>1820</v>
      </c>
      <c r="J17" s="32">
        <f t="shared" si="3"/>
        <v>0</v>
      </c>
      <c r="K17" s="32">
        <f t="shared" si="3"/>
        <v>0</v>
      </c>
      <c r="L17" s="32">
        <f t="shared" si="3"/>
        <v>0</v>
      </c>
      <c r="M17" s="32">
        <f t="shared" si="3"/>
        <v>0</v>
      </c>
      <c r="N17" s="44">
        <f t="shared" ref="N17:N26" si="4">SUM(D17:M17)</f>
        <v>12684352</v>
      </c>
      <c r="O17" s="45">
        <f t="shared" si="1"/>
        <v>116.00834095481983</v>
      </c>
      <c r="P17" s="10"/>
    </row>
    <row r="18" spans="1:16">
      <c r="A18" s="12"/>
      <c r="B18" s="25">
        <v>322</v>
      </c>
      <c r="C18" s="20" t="s">
        <v>0</v>
      </c>
      <c r="D18" s="46">
        <v>2787751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2787751</v>
      </c>
      <c r="O18" s="47">
        <f t="shared" si="1"/>
        <v>25.496167916590451</v>
      </c>
      <c r="P18" s="9"/>
    </row>
    <row r="19" spans="1:16">
      <c r="A19" s="12"/>
      <c r="B19" s="25">
        <v>323.10000000000002</v>
      </c>
      <c r="C19" s="20" t="s">
        <v>21</v>
      </c>
      <c r="D19" s="46">
        <v>9250223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9250223</v>
      </c>
      <c r="O19" s="47">
        <f t="shared" si="1"/>
        <v>84.600539601243824</v>
      </c>
      <c r="P19" s="9"/>
    </row>
    <row r="20" spans="1:16">
      <c r="A20" s="12"/>
      <c r="B20" s="25">
        <v>323.39999999999998</v>
      </c>
      <c r="C20" s="20" t="s">
        <v>22</v>
      </c>
      <c r="D20" s="46">
        <v>626397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626397</v>
      </c>
      <c r="O20" s="47">
        <f t="shared" si="1"/>
        <v>5.7288915310042068</v>
      </c>
      <c r="P20" s="9"/>
    </row>
    <row r="21" spans="1:16">
      <c r="A21" s="12"/>
      <c r="B21" s="25">
        <v>324.22000000000003</v>
      </c>
      <c r="C21" s="20" t="s">
        <v>23</v>
      </c>
      <c r="D21" s="46">
        <v>0</v>
      </c>
      <c r="E21" s="46">
        <v>12781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12781</v>
      </c>
      <c r="O21" s="47">
        <f t="shared" si="1"/>
        <v>0.11689226266691055</v>
      </c>
      <c r="P21" s="9"/>
    </row>
    <row r="22" spans="1:16">
      <c r="A22" s="12"/>
      <c r="B22" s="25">
        <v>329</v>
      </c>
      <c r="C22" s="20" t="s">
        <v>24</v>
      </c>
      <c r="D22" s="46">
        <v>5380</v>
      </c>
      <c r="E22" s="46">
        <v>0</v>
      </c>
      <c r="F22" s="46">
        <v>0</v>
      </c>
      <c r="G22" s="46">
        <v>0</v>
      </c>
      <c r="H22" s="46">
        <v>0</v>
      </c>
      <c r="I22" s="46">
        <v>1820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7200</v>
      </c>
      <c r="O22" s="47">
        <f t="shared" si="1"/>
        <v>6.5849643314432049E-2</v>
      </c>
      <c r="P22" s="9"/>
    </row>
    <row r="23" spans="1:16" ht="15.75">
      <c r="A23" s="29" t="s">
        <v>26</v>
      </c>
      <c r="B23" s="30"/>
      <c r="C23" s="31"/>
      <c r="D23" s="32">
        <f t="shared" ref="D23:M23" si="5">SUM(D24:D42)</f>
        <v>21052247</v>
      </c>
      <c r="E23" s="32">
        <f t="shared" si="5"/>
        <v>3178435</v>
      </c>
      <c r="F23" s="32">
        <f t="shared" si="5"/>
        <v>1087654</v>
      </c>
      <c r="G23" s="32">
        <f t="shared" si="5"/>
        <v>1035930</v>
      </c>
      <c r="H23" s="32">
        <f t="shared" si="5"/>
        <v>0</v>
      </c>
      <c r="I23" s="32">
        <f t="shared" si="5"/>
        <v>359473</v>
      </c>
      <c r="J23" s="32">
        <f t="shared" si="5"/>
        <v>0</v>
      </c>
      <c r="K23" s="32">
        <f t="shared" si="5"/>
        <v>0</v>
      </c>
      <c r="L23" s="32">
        <f t="shared" si="5"/>
        <v>0</v>
      </c>
      <c r="M23" s="32">
        <f t="shared" si="5"/>
        <v>0</v>
      </c>
      <c r="N23" s="44">
        <f t="shared" si="4"/>
        <v>26713739</v>
      </c>
      <c r="O23" s="45">
        <f t="shared" si="1"/>
        <v>244.3180812145601</v>
      </c>
      <c r="P23" s="10"/>
    </row>
    <row r="24" spans="1:16">
      <c r="A24" s="12"/>
      <c r="B24" s="25">
        <v>331.2</v>
      </c>
      <c r="C24" s="20" t="s">
        <v>25</v>
      </c>
      <c r="D24" s="46">
        <v>0</v>
      </c>
      <c r="E24" s="46">
        <v>215547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215547</v>
      </c>
      <c r="O24" s="47">
        <f t="shared" si="1"/>
        <v>1.9713462593744284</v>
      </c>
      <c r="P24" s="9"/>
    </row>
    <row r="25" spans="1:16">
      <c r="A25" s="12"/>
      <c r="B25" s="25">
        <v>331.5</v>
      </c>
      <c r="C25" s="20" t="s">
        <v>27</v>
      </c>
      <c r="D25" s="46">
        <v>0</v>
      </c>
      <c r="E25" s="46">
        <v>1604975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1604975</v>
      </c>
      <c r="O25" s="47">
        <f t="shared" si="1"/>
        <v>14.678754344247302</v>
      </c>
      <c r="P25" s="9"/>
    </row>
    <row r="26" spans="1:16">
      <c r="A26" s="12"/>
      <c r="B26" s="25">
        <v>334.35</v>
      </c>
      <c r="C26" s="20" t="s">
        <v>136</v>
      </c>
      <c r="D26" s="46">
        <v>0</v>
      </c>
      <c r="E26" s="46">
        <v>0</v>
      </c>
      <c r="F26" s="46">
        <v>0</v>
      </c>
      <c r="G26" s="46">
        <v>399104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399104</v>
      </c>
      <c r="O26" s="47">
        <f t="shared" si="1"/>
        <v>3.6501188951893178</v>
      </c>
      <c r="P26" s="9"/>
    </row>
    <row r="27" spans="1:16">
      <c r="A27" s="12"/>
      <c r="B27" s="25">
        <v>334.41</v>
      </c>
      <c r="C27" s="20" t="s">
        <v>29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211848</v>
      </c>
      <c r="J27" s="46">
        <v>0</v>
      </c>
      <c r="K27" s="46">
        <v>0</v>
      </c>
      <c r="L27" s="46">
        <v>0</v>
      </c>
      <c r="M27" s="46">
        <v>0</v>
      </c>
      <c r="N27" s="46">
        <f t="shared" ref="N27:N38" si="6">SUM(D27:M27)</f>
        <v>211848</v>
      </c>
      <c r="O27" s="47">
        <f t="shared" si="1"/>
        <v>1.9375160051216389</v>
      </c>
      <c r="P27" s="9"/>
    </row>
    <row r="28" spans="1:16">
      <c r="A28" s="12"/>
      <c r="B28" s="25">
        <v>334.49</v>
      </c>
      <c r="C28" s="20" t="s">
        <v>30</v>
      </c>
      <c r="D28" s="46">
        <v>244208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244208</v>
      </c>
      <c r="O28" s="47">
        <f t="shared" si="1"/>
        <v>2.2334735686848362</v>
      </c>
      <c r="P28" s="9"/>
    </row>
    <row r="29" spans="1:16">
      <c r="A29" s="12"/>
      <c r="B29" s="25">
        <v>334.5</v>
      </c>
      <c r="C29" s="20" t="s">
        <v>31</v>
      </c>
      <c r="D29" s="46">
        <v>0</v>
      </c>
      <c r="E29" s="46">
        <v>88497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88497</v>
      </c>
      <c r="O29" s="47">
        <f t="shared" si="1"/>
        <v>0.80937442838851292</v>
      </c>
      <c r="P29" s="9"/>
    </row>
    <row r="30" spans="1:16">
      <c r="A30" s="12"/>
      <c r="B30" s="25">
        <v>334.7</v>
      </c>
      <c r="C30" s="20" t="s">
        <v>32</v>
      </c>
      <c r="D30" s="46">
        <v>0</v>
      </c>
      <c r="E30" s="46">
        <v>0</v>
      </c>
      <c r="F30" s="46">
        <v>500004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500004</v>
      </c>
      <c r="O30" s="47">
        <f t="shared" si="1"/>
        <v>4.5729284799707335</v>
      </c>
      <c r="P30" s="9"/>
    </row>
    <row r="31" spans="1:16">
      <c r="A31" s="12"/>
      <c r="B31" s="25">
        <v>334.9</v>
      </c>
      <c r="C31" s="20" t="s">
        <v>33</v>
      </c>
      <c r="D31" s="46">
        <v>0</v>
      </c>
      <c r="E31" s="46">
        <v>128076</v>
      </c>
      <c r="F31" s="46">
        <v>0</v>
      </c>
      <c r="G31" s="46">
        <v>636826</v>
      </c>
      <c r="H31" s="46">
        <v>0</v>
      </c>
      <c r="I31" s="46">
        <v>14458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779360</v>
      </c>
      <c r="O31" s="47">
        <f t="shared" si="1"/>
        <v>7.1278580574355219</v>
      </c>
      <c r="P31" s="9"/>
    </row>
    <row r="32" spans="1:16">
      <c r="A32" s="12"/>
      <c r="B32" s="25">
        <v>335.12</v>
      </c>
      <c r="C32" s="20" t="s">
        <v>116</v>
      </c>
      <c r="D32" s="46">
        <v>3245248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3245248</v>
      </c>
      <c r="O32" s="47">
        <f t="shared" si="1"/>
        <v>29.680336564843607</v>
      </c>
      <c r="P32" s="9"/>
    </row>
    <row r="33" spans="1:16">
      <c r="A33" s="12"/>
      <c r="B33" s="25">
        <v>335.14</v>
      </c>
      <c r="C33" s="20" t="s">
        <v>117</v>
      </c>
      <c r="D33" s="46">
        <v>100600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100600</v>
      </c>
      <c r="O33" s="47">
        <f t="shared" si="1"/>
        <v>0.92006584964331439</v>
      </c>
      <c r="P33" s="9"/>
    </row>
    <row r="34" spans="1:16">
      <c r="A34" s="12"/>
      <c r="B34" s="25">
        <v>335.15</v>
      </c>
      <c r="C34" s="20" t="s">
        <v>118</v>
      </c>
      <c r="D34" s="46">
        <v>201767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201767</v>
      </c>
      <c r="O34" s="47">
        <f t="shared" si="1"/>
        <v>1.8453173586976404</v>
      </c>
      <c r="P34" s="9"/>
    </row>
    <row r="35" spans="1:16">
      <c r="A35" s="12"/>
      <c r="B35" s="25">
        <v>335.18</v>
      </c>
      <c r="C35" s="20" t="s">
        <v>119</v>
      </c>
      <c r="D35" s="46">
        <v>6257412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6257412</v>
      </c>
      <c r="O35" s="47">
        <f t="shared" si="1"/>
        <v>57.228937259923178</v>
      </c>
      <c r="P35" s="9"/>
    </row>
    <row r="36" spans="1:16">
      <c r="A36" s="12"/>
      <c r="B36" s="25">
        <v>335.21</v>
      </c>
      <c r="C36" s="20" t="s">
        <v>38</v>
      </c>
      <c r="D36" s="46">
        <v>72431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6"/>
        <v>72431</v>
      </c>
      <c r="O36" s="47">
        <f t="shared" si="1"/>
        <v>0.6624382659593927</v>
      </c>
      <c r="P36" s="9"/>
    </row>
    <row r="37" spans="1:16">
      <c r="A37" s="12"/>
      <c r="B37" s="25">
        <v>335.29</v>
      </c>
      <c r="C37" s="20" t="s">
        <v>39</v>
      </c>
      <c r="D37" s="46">
        <v>2095340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6"/>
        <v>2095340</v>
      </c>
      <c r="O37" s="47">
        <f t="shared" ref="O37:O68" si="7">(N37/O$86)</f>
        <v>19.16352661423084</v>
      </c>
      <c r="P37" s="9"/>
    </row>
    <row r="38" spans="1:16">
      <c r="A38" s="12"/>
      <c r="B38" s="25">
        <v>335.49</v>
      </c>
      <c r="C38" s="20" t="s">
        <v>40</v>
      </c>
      <c r="D38" s="46">
        <v>153158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6"/>
        <v>153158</v>
      </c>
      <c r="O38" s="47">
        <f t="shared" si="7"/>
        <v>1.4007499542710811</v>
      </c>
      <c r="P38" s="9"/>
    </row>
    <row r="39" spans="1:16">
      <c r="A39" s="12"/>
      <c r="B39" s="25">
        <v>337.4</v>
      </c>
      <c r="C39" s="20" t="s">
        <v>41</v>
      </c>
      <c r="D39" s="46">
        <v>0</v>
      </c>
      <c r="E39" s="46">
        <v>763</v>
      </c>
      <c r="F39" s="46">
        <v>0</v>
      </c>
      <c r="G39" s="46">
        <v>0</v>
      </c>
      <c r="H39" s="46">
        <v>0</v>
      </c>
      <c r="I39" s="46">
        <v>133167</v>
      </c>
      <c r="J39" s="46">
        <v>0</v>
      </c>
      <c r="K39" s="46">
        <v>0</v>
      </c>
      <c r="L39" s="46">
        <v>0</v>
      </c>
      <c r="M39" s="46">
        <v>0</v>
      </c>
      <c r="N39" s="46">
        <f>SUM(D39:M39)</f>
        <v>133930</v>
      </c>
      <c r="O39" s="47">
        <f t="shared" si="7"/>
        <v>1.2248948234863728</v>
      </c>
      <c r="P39" s="9"/>
    </row>
    <row r="40" spans="1:16">
      <c r="A40" s="12"/>
      <c r="B40" s="25">
        <v>337.7</v>
      </c>
      <c r="C40" s="20" t="s">
        <v>108</v>
      </c>
      <c r="D40" s="46">
        <v>0</v>
      </c>
      <c r="E40" s="46">
        <v>0</v>
      </c>
      <c r="F40" s="46">
        <v>587650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>SUM(D40:M40)</f>
        <v>587650</v>
      </c>
      <c r="O40" s="47">
        <f t="shared" si="7"/>
        <v>5.3745198463508324</v>
      </c>
      <c r="P40" s="9"/>
    </row>
    <row r="41" spans="1:16">
      <c r="A41" s="12"/>
      <c r="B41" s="25">
        <v>337.9</v>
      </c>
      <c r="C41" s="20" t="s">
        <v>42</v>
      </c>
      <c r="D41" s="46">
        <v>40159</v>
      </c>
      <c r="E41" s="46">
        <v>215385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>SUM(D41:M41)</f>
        <v>255544</v>
      </c>
      <c r="O41" s="47">
        <f t="shared" si="7"/>
        <v>2.3371501737698921</v>
      </c>
      <c r="P41" s="9"/>
    </row>
    <row r="42" spans="1:16">
      <c r="A42" s="12"/>
      <c r="B42" s="25">
        <v>338</v>
      </c>
      <c r="C42" s="20" t="s">
        <v>43</v>
      </c>
      <c r="D42" s="46">
        <v>8641924</v>
      </c>
      <c r="E42" s="46">
        <v>925192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>SUM(D42:M42)</f>
        <v>9567116</v>
      </c>
      <c r="O42" s="47">
        <f t="shared" si="7"/>
        <v>87.498774464971646</v>
      </c>
      <c r="P42" s="9"/>
    </row>
    <row r="43" spans="1:16" ht="15.75">
      <c r="A43" s="29" t="s">
        <v>48</v>
      </c>
      <c r="B43" s="30"/>
      <c r="C43" s="31"/>
      <c r="D43" s="32">
        <f t="shared" ref="D43:M43" si="8">SUM(D44:D63)</f>
        <v>14140847</v>
      </c>
      <c r="E43" s="32">
        <f t="shared" si="8"/>
        <v>1919696</v>
      </c>
      <c r="F43" s="32">
        <f t="shared" si="8"/>
        <v>0</v>
      </c>
      <c r="G43" s="32">
        <f t="shared" si="8"/>
        <v>0</v>
      </c>
      <c r="H43" s="32">
        <f t="shared" si="8"/>
        <v>0</v>
      </c>
      <c r="I43" s="32">
        <f t="shared" si="8"/>
        <v>168750110</v>
      </c>
      <c r="J43" s="32">
        <f t="shared" si="8"/>
        <v>47451948</v>
      </c>
      <c r="K43" s="32">
        <f t="shared" si="8"/>
        <v>0</v>
      </c>
      <c r="L43" s="32">
        <f t="shared" si="8"/>
        <v>0</v>
      </c>
      <c r="M43" s="32">
        <f t="shared" si="8"/>
        <v>0</v>
      </c>
      <c r="N43" s="32">
        <f>SUM(D43:M43)</f>
        <v>232262601</v>
      </c>
      <c r="O43" s="45">
        <f t="shared" si="7"/>
        <v>2124.223532101701</v>
      </c>
      <c r="P43" s="10"/>
    </row>
    <row r="44" spans="1:16">
      <c r="A44" s="12"/>
      <c r="B44" s="25">
        <v>341.2</v>
      </c>
      <c r="C44" s="20" t="s">
        <v>120</v>
      </c>
      <c r="D44" s="46">
        <v>82445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47451948</v>
      </c>
      <c r="K44" s="46">
        <v>0</v>
      </c>
      <c r="L44" s="46">
        <v>0</v>
      </c>
      <c r="M44" s="46">
        <v>0</v>
      </c>
      <c r="N44" s="46">
        <f t="shared" ref="N44:N63" si="9">SUM(D44:M44)</f>
        <v>47534393</v>
      </c>
      <c r="O44" s="47">
        <f t="shared" si="7"/>
        <v>434.7392811413938</v>
      </c>
      <c r="P44" s="9"/>
    </row>
    <row r="45" spans="1:16">
      <c r="A45" s="12"/>
      <c r="B45" s="25">
        <v>341.3</v>
      </c>
      <c r="C45" s="20" t="s">
        <v>121</v>
      </c>
      <c r="D45" s="46">
        <v>25443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25443</v>
      </c>
      <c r="O45" s="47">
        <f t="shared" si="7"/>
        <v>0.23269617706237425</v>
      </c>
      <c r="P45" s="9"/>
    </row>
    <row r="46" spans="1:16">
      <c r="A46" s="12"/>
      <c r="B46" s="25">
        <v>341.9</v>
      </c>
      <c r="C46" s="20" t="s">
        <v>122</v>
      </c>
      <c r="D46" s="46">
        <v>6900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6900</v>
      </c>
      <c r="O46" s="47">
        <f t="shared" si="7"/>
        <v>6.3105908176330716E-2</v>
      </c>
      <c r="P46" s="9"/>
    </row>
    <row r="47" spans="1:16">
      <c r="A47" s="12"/>
      <c r="B47" s="25">
        <v>342.1</v>
      </c>
      <c r="C47" s="20" t="s">
        <v>54</v>
      </c>
      <c r="D47" s="46">
        <v>28079</v>
      </c>
      <c r="E47" s="46">
        <v>1209764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1237843</v>
      </c>
      <c r="O47" s="47">
        <f t="shared" si="7"/>
        <v>11.321044448509237</v>
      </c>
      <c r="P47" s="9"/>
    </row>
    <row r="48" spans="1:16">
      <c r="A48" s="12"/>
      <c r="B48" s="25">
        <v>342.5</v>
      </c>
      <c r="C48" s="20" t="s">
        <v>55</v>
      </c>
      <c r="D48" s="46">
        <v>345549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345549</v>
      </c>
      <c r="O48" s="47">
        <f t="shared" si="7"/>
        <v>3.1603164441192608</v>
      </c>
      <c r="P48" s="9"/>
    </row>
    <row r="49" spans="1:16">
      <c r="A49" s="12"/>
      <c r="B49" s="25">
        <v>343.2</v>
      </c>
      <c r="C49" s="20" t="s">
        <v>56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41357837</v>
      </c>
      <c r="J49" s="46">
        <v>0</v>
      </c>
      <c r="K49" s="46">
        <v>0</v>
      </c>
      <c r="L49" s="46">
        <v>0</v>
      </c>
      <c r="M49" s="46">
        <v>0</v>
      </c>
      <c r="N49" s="46">
        <f t="shared" si="9"/>
        <v>41357837</v>
      </c>
      <c r="O49" s="47">
        <f t="shared" si="7"/>
        <v>378.24983537589173</v>
      </c>
      <c r="P49" s="9"/>
    </row>
    <row r="50" spans="1:16">
      <c r="A50" s="12"/>
      <c r="B50" s="25">
        <v>343.3</v>
      </c>
      <c r="C50" s="20" t="s">
        <v>57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32636869</v>
      </c>
      <c r="J50" s="46">
        <v>0</v>
      </c>
      <c r="K50" s="46">
        <v>0</v>
      </c>
      <c r="L50" s="46">
        <v>0</v>
      </c>
      <c r="M50" s="46">
        <v>0</v>
      </c>
      <c r="N50" s="46">
        <f t="shared" si="9"/>
        <v>32636869</v>
      </c>
      <c r="O50" s="47">
        <f t="shared" si="7"/>
        <v>298.48974757636728</v>
      </c>
      <c r="P50" s="9"/>
    </row>
    <row r="51" spans="1:16">
      <c r="A51" s="12"/>
      <c r="B51" s="25">
        <v>343.4</v>
      </c>
      <c r="C51" s="20" t="s">
        <v>58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21226418</v>
      </c>
      <c r="J51" s="46">
        <v>0</v>
      </c>
      <c r="K51" s="46">
        <v>0</v>
      </c>
      <c r="L51" s="46">
        <v>0</v>
      </c>
      <c r="M51" s="46">
        <v>0</v>
      </c>
      <c r="N51" s="46">
        <f t="shared" si="9"/>
        <v>21226418</v>
      </c>
      <c r="O51" s="47">
        <f t="shared" si="7"/>
        <v>194.1322297420889</v>
      </c>
      <c r="P51" s="9"/>
    </row>
    <row r="52" spans="1:16">
      <c r="A52" s="12"/>
      <c r="B52" s="25">
        <v>343.5</v>
      </c>
      <c r="C52" s="20" t="s">
        <v>59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45439318</v>
      </c>
      <c r="J52" s="46">
        <v>0</v>
      </c>
      <c r="K52" s="46">
        <v>0</v>
      </c>
      <c r="L52" s="46">
        <v>0</v>
      </c>
      <c r="M52" s="46">
        <v>0</v>
      </c>
      <c r="N52" s="46">
        <f t="shared" si="9"/>
        <v>45439318</v>
      </c>
      <c r="O52" s="47">
        <f t="shared" si="7"/>
        <v>415.57817815986829</v>
      </c>
      <c r="P52" s="9"/>
    </row>
    <row r="53" spans="1:16">
      <c r="A53" s="12"/>
      <c r="B53" s="25">
        <v>343.6</v>
      </c>
      <c r="C53" s="20" t="s">
        <v>60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18721738</v>
      </c>
      <c r="J53" s="46">
        <v>0</v>
      </c>
      <c r="K53" s="46">
        <v>0</v>
      </c>
      <c r="L53" s="46">
        <v>0</v>
      </c>
      <c r="M53" s="46">
        <v>0</v>
      </c>
      <c r="N53" s="46">
        <f t="shared" si="9"/>
        <v>18721738</v>
      </c>
      <c r="O53" s="47">
        <f t="shared" si="7"/>
        <v>171.22496798975672</v>
      </c>
      <c r="P53" s="9"/>
    </row>
    <row r="54" spans="1:16">
      <c r="A54" s="12"/>
      <c r="B54" s="25">
        <v>343.7</v>
      </c>
      <c r="C54" s="20" t="s">
        <v>61</v>
      </c>
      <c r="D54" s="46">
        <v>21724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9"/>
        <v>21724</v>
      </c>
      <c r="O54" s="47">
        <f t="shared" si="7"/>
        <v>0.19868300713371137</v>
      </c>
      <c r="P54" s="9"/>
    </row>
    <row r="55" spans="1:16">
      <c r="A55" s="12"/>
      <c r="B55" s="25">
        <v>343.8</v>
      </c>
      <c r="C55" s="20" t="s">
        <v>62</v>
      </c>
      <c r="D55" s="46">
        <v>245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9"/>
        <v>245</v>
      </c>
      <c r="O55" s="47">
        <f t="shared" si="7"/>
        <v>2.2407170294494239E-3</v>
      </c>
      <c r="P55" s="9"/>
    </row>
    <row r="56" spans="1:16">
      <c r="A56" s="12"/>
      <c r="B56" s="25">
        <v>343.9</v>
      </c>
      <c r="C56" s="20" t="s">
        <v>63</v>
      </c>
      <c r="D56" s="46">
        <v>53275</v>
      </c>
      <c r="E56" s="46">
        <v>368825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9"/>
        <v>422100</v>
      </c>
      <c r="O56" s="47">
        <f t="shared" si="7"/>
        <v>3.8604353393085789</v>
      </c>
      <c r="P56" s="9"/>
    </row>
    <row r="57" spans="1:16">
      <c r="A57" s="12"/>
      <c r="B57" s="25">
        <v>344.5</v>
      </c>
      <c r="C57" s="20" t="s">
        <v>123</v>
      </c>
      <c r="D57" s="46">
        <v>0</v>
      </c>
      <c r="E57" s="46">
        <v>0</v>
      </c>
      <c r="F57" s="46">
        <v>0</v>
      </c>
      <c r="G57" s="46">
        <v>0</v>
      </c>
      <c r="H57" s="46">
        <v>0</v>
      </c>
      <c r="I57" s="46">
        <v>4290150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9"/>
        <v>4290150</v>
      </c>
      <c r="O57" s="47">
        <f t="shared" si="7"/>
        <v>39.236784342418147</v>
      </c>
      <c r="P57" s="9"/>
    </row>
    <row r="58" spans="1:16">
      <c r="A58" s="12"/>
      <c r="B58" s="25">
        <v>344.9</v>
      </c>
      <c r="C58" s="20" t="s">
        <v>124</v>
      </c>
      <c r="D58" s="46">
        <v>0</v>
      </c>
      <c r="E58" s="46">
        <v>117419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9"/>
        <v>117419</v>
      </c>
      <c r="O58" s="47">
        <f t="shared" si="7"/>
        <v>1.073888787269069</v>
      </c>
      <c r="P58" s="9"/>
    </row>
    <row r="59" spans="1:16">
      <c r="A59" s="12"/>
      <c r="B59" s="25">
        <v>347.1</v>
      </c>
      <c r="C59" s="20" t="s">
        <v>66</v>
      </c>
      <c r="D59" s="46">
        <v>29308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9"/>
        <v>29308</v>
      </c>
      <c r="O59" s="47">
        <f t="shared" si="7"/>
        <v>0.26804463142491314</v>
      </c>
      <c r="P59" s="9"/>
    </row>
    <row r="60" spans="1:16">
      <c r="A60" s="12"/>
      <c r="B60" s="25">
        <v>347.2</v>
      </c>
      <c r="C60" s="20" t="s">
        <v>67</v>
      </c>
      <c r="D60" s="46">
        <v>2498816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9"/>
        <v>2498816</v>
      </c>
      <c r="O60" s="47">
        <f t="shared" si="7"/>
        <v>22.853630876166086</v>
      </c>
      <c r="P60" s="9"/>
    </row>
    <row r="61" spans="1:16">
      <c r="A61" s="12"/>
      <c r="B61" s="25">
        <v>347.4</v>
      </c>
      <c r="C61" s="20" t="s">
        <v>68</v>
      </c>
      <c r="D61" s="46">
        <v>7214</v>
      </c>
      <c r="E61" s="46">
        <v>223688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9"/>
        <v>230902</v>
      </c>
      <c r="O61" s="47">
        <f t="shared" si="7"/>
        <v>2.1117797695262484</v>
      </c>
      <c r="P61" s="9"/>
    </row>
    <row r="62" spans="1:16">
      <c r="A62" s="12"/>
      <c r="B62" s="25">
        <v>347.5</v>
      </c>
      <c r="C62" s="20" t="s">
        <v>69</v>
      </c>
      <c r="D62" s="46">
        <v>1737308</v>
      </c>
      <c r="E62" s="46">
        <v>0</v>
      </c>
      <c r="F62" s="46">
        <v>0</v>
      </c>
      <c r="G62" s="46">
        <v>0</v>
      </c>
      <c r="H62" s="46">
        <v>0</v>
      </c>
      <c r="I62" s="46">
        <v>5077780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9"/>
        <v>6815088</v>
      </c>
      <c r="O62" s="47">
        <f t="shared" si="7"/>
        <v>62.329321382842508</v>
      </c>
      <c r="P62" s="9"/>
    </row>
    <row r="63" spans="1:16">
      <c r="A63" s="12"/>
      <c r="B63" s="25">
        <v>349</v>
      </c>
      <c r="C63" s="20" t="s">
        <v>1</v>
      </c>
      <c r="D63" s="46">
        <v>9304541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9"/>
        <v>9304541</v>
      </c>
      <c r="O63" s="47">
        <f t="shared" si="7"/>
        <v>85.097320285348459</v>
      </c>
      <c r="P63" s="9"/>
    </row>
    <row r="64" spans="1:16" ht="15.75">
      <c r="A64" s="29" t="s">
        <v>49</v>
      </c>
      <c r="B64" s="30"/>
      <c r="C64" s="31"/>
      <c r="D64" s="32">
        <f t="shared" ref="D64:M64" si="10">SUM(D65:D69)</f>
        <v>1029658</v>
      </c>
      <c r="E64" s="32">
        <f t="shared" si="10"/>
        <v>449805</v>
      </c>
      <c r="F64" s="32">
        <f t="shared" si="10"/>
        <v>0</v>
      </c>
      <c r="G64" s="32">
        <f t="shared" si="10"/>
        <v>0</v>
      </c>
      <c r="H64" s="32">
        <f t="shared" si="10"/>
        <v>0</v>
      </c>
      <c r="I64" s="32">
        <f t="shared" si="10"/>
        <v>1094995</v>
      </c>
      <c r="J64" s="32">
        <f t="shared" si="10"/>
        <v>0</v>
      </c>
      <c r="K64" s="32">
        <f t="shared" si="10"/>
        <v>0</v>
      </c>
      <c r="L64" s="32">
        <f t="shared" si="10"/>
        <v>0</v>
      </c>
      <c r="M64" s="32">
        <f t="shared" si="10"/>
        <v>0</v>
      </c>
      <c r="N64" s="32">
        <f t="shared" ref="N64:N71" si="11">SUM(D64:M64)</f>
        <v>2574458</v>
      </c>
      <c r="O64" s="45">
        <f t="shared" si="7"/>
        <v>23.545436253886958</v>
      </c>
      <c r="P64" s="10"/>
    </row>
    <row r="65" spans="1:16">
      <c r="A65" s="13"/>
      <c r="B65" s="39">
        <v>351.1</v>
      </c>
      <c r="C65" s="21" t="s">
        <v>72</v>
      </c>
      <c r="D65" s="46">
        <v>498480</v>
      </c>
      <c r="E65" s="46">
        <v>419454</v>
      </c>
      <c r="F65" s="46">
        <v>0</v>
      </c>
      <c r="G65" s="46">
        <v>0</v>
      </c>
      <c r="H65" s="46">
        <v>0</v>
      </c>
      <c r="I65" s="46">
        <v>660796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1"/>
        <v>1578730</v>
      </c>
      <c r="O65" s="47">
        <f t="shared" si="7"/>
        <v>14.438723248582404</v>
      </c>
      <c r="P65" s="9"/>
    </row>
    <row r="66" spans="1:16">
      <c r="A66" s="13"/>
      <c r="B66" s="39">
        <v>351.2</v>
      </c>
      <c r="C66" s="21" t="s">
        <v>73</v>
      </c>
      <c r="D66" s="46">
        <v>5398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1"/>
        <v>5398</v>
      </c>
      <c r="O66" s="47">
        <f t="shared" si="7"/>
        <v>4.9368940918236695E-2</v>
      </c>
      <c r="P66" s="9"/>
    </row>
    <row r="67" spans="1:16">
      <c r="A67" s="13"/>
      <c r="B67" s="39">
        <v>351.3</v>
      </c>
      <c r="C67" s="21" t="s">
        <v>74</v>
      </c>
      <c r="D67" s="46">
        <v>0</v>
      </c>
      <c r="E67" s="46">
        <v>30351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1"/>
        <v>30351</v>
      </c>
      <c r="O67" s="47">
        <f t="shared" si="7"/>
        <v>0.27758368392171207</v>
      </c>
      <c r="P67" s="9"/>
    </row>
    <row r="68" spans="1:16">
      <c r="A68" s="13"/>
      <c r="B68" s="39">
        <v>352</v>
      </c>
      <c r="C68" s="21" t="s">
        <v>75</v>
      </c>
      <c r="D68" s="46">
        <v>73962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1"/>
        <v>73962</v>
      </c>
      <c r="O68" s="47">
        <f t="shared" si="7"/>
        <v>0.67644046094750321</v>
      </c>
      <c r="P68" s="9"/>
    </row>
    <row r="69" spans="1:16">
      <c r="A69" s="13"/>
      <c r="B69" s="39">
        <v>354</v>
      </c>
      <c r="C69" s="21" t="s">
        <v>76</v>
      </c>
      <c r="D69" s="46">
        <v>451818</v>
      </c>
      <c r="E69" s="46">
        <v>0</v>
      </c>
      <c r="F69" s="46">
        <v>0</v>
      </c>
      <c r="G69" s="46">
        <v>0</v>
      </c>
      <c r="H69" s="46">
        <v>0</v>
      </c>
      <c r="I69" s="46">
        <v>434199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1"/>
        <v>886017</v>
      </c>
      <c r="O69" s="47">
        <f t="shared" ref="O69:O84" si="12">(N69/O$86)</f>
        <v>8.1033199195171033</v>
      </c>
      <c r="P69" s="9"/>
    </row>
    <row r="70" spans="1:16" ht="15.75">
      <c r="A70" s="29" t="s">
        <v>4</v>
      </c>
      <c r="B70" s="30"/>
      <c r="C70" s="31"/>
      <c r="D70" s="32">
        <f t="shared" ref="D70:M70" si="13">SUM(D71:D80)</f>
        <v>2180700</v>
      </c>
      <c r="E70" s="32">
        <f t="shared" si="13"/>
        <v>2247434</v>
      </c>
      <c r="F70" s="32">
        <f t="shared" si="13"/>
        <v>9814</v>
      </c>
      <c r="G70" s="32">
        <f t="shared" si="13"/>
        <v>12884</v>
      </c>
      <c r="H70" s="32">
        <f t="shared" si="13"/>
        <v>0</v>
      </c>
      <c r="I70" s="32">
        <f t="shared" si="13"/>
        <v>637109</v>
      </c>
      <c r="J70" s="32">
        <f t="shared" si="13"/>
        <v>1560169</v>
      </c>
      <c r="K70" s="32">
        <f t="shared" si="13"/>
        <v>118962737</v>
      </c>
      <c r="L70" s="32">
        <f t="shared" si="13"/>
        <v>0</v>
      </c>
      <c r="M70" s="32">
        <f t="shared" si="13"/>
        <v>0</v>
      </c>
      <c r="N70" s="32">
        <f t="shared" si="11"/>
        <v>125610847</v>
      </c>
      <c r="O70" s="45">
        <f t="shared" si="12"/>
        <v>1148.8096488019023</v>
      </c>
      <c r="P70" s="10"/>
    </row>
    <row r="71" spans="1:16">
      <c r="A71" s="12"/>
      <c r="B71" s="25">
        <v>361.1</v>
      </c>
      <c r="C71" s="20" t="s">
        <v>77</v>
      </c>
      <c r="D71" s="46">
        <v>402813</v>
      </c>
      <c r="E71" s="46">
        <v>893333</v>
      </c>
      <c r="F71" s="46">
        <v>7150</v>
      </c>
      <c r="G71" s="46">
        <v>5779</v>
      </c>
      <c r="H71" s="46">
        <v>0</v>
      </c>
      <c r="I71" s="46">
        <v>2410367</v>
      </c>
      <c r="J71" s="46">
        <v>866144</v>
      </c>
      <c r="K71" s="46">
        <v>8590539</v>
      </c>
      <c r="L71" s="46">
        <v>0</v>
      </c>
      <c r="M71" s="46">
        <v>0</v>
      </c>
      <c r="N71" s="46">
        <f t="shared" si="11"/>
        <v>13176125</v>
      </c>
      <c r="O71" s="47">
        <f t="shared" si="12"/>
        <v>120.50599048838485</v>
      </c>
      <c r="P71" s="9"/>
    </row>
    <row r="72" spans="1:16">
      <c r="A72" s="12"/>
      <c r="B72" s="25">
        <v>361.2</v>
      </c>
      <c r="C72" s="20" t="s">
        <v>78</v>
      </c>
      <c r="D72" s="46">
        <v>0</v>
      </c>
      <c r="E72" s="46">
        <v>0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9570713</v>
      </c>
      <c r="L72" s="46">
        <v>0</v>
      </c>
      <c r="M72" s="46">
        <v>0</v>
      </c>
      <c r="N72" s="46">
        <f t="shared" ref="N72:N80" si="14">SUM(D72:M72)</f>
        <v>9570713</v>
      </c>
      <c r="O72" s="47">
        <f t="shared" si="12"/>
        <v>87.531671849277487</v>
      </c>
      <c r="P72" s="9"/>
    </row>
    <row r="73" spans="1:16">
      <c r="A73" s="12"/>
      <c r="B73" s="25">
        <v>361.3</v>
      </c>
      <c r="C73" s="20" t="s">
        <v>79</v>
      </c>
      <c r="D73" s="46">
        <v>148983</v>
      </c>
      <c r="E73" s="46">
        <v>253398</v>
      </c>
      <c r="F73" s="46">
        <v>2664</v>
      </c>
      <c r="G73" s="46">
        <v>2283</v>
      </c>
      <c r="H73" s="46">
        <v>0</v>
      </c>
      <c r="I73" s="46">
        <v>996648</v>
      </c>
      <c r="J73" s="46">
        <v>43067</v>
      </c>
      <c r="K73" s="46">
        <v>74855582</v>
      </c>
      <c r="L73" s="46">
        <v>0</v>
      </c>
      <c r="M73" s="46">
        <v>0</v>
      </c>
      <c r="N73" s="46">
        <f t="shared" si="14"/>
        <v>76302625</v>
      </c>
      <c r="O73" s="47">
        <f t="shared" si="12"/>
        <v>697.84731113956468</v>
      </c>
      <c r="P73" s="9"/>
    </row>
    <row r="74" spans="1:16">
      <c r="A74" s="12"/>
      <c r="B74" s="25">
        <v>362</v>
      </c>
      <c r="C74" s="20" t="s">
        <v>80</v>
      </c>
      <c r="D74" s="46">
        <v>1087193</v>
      </c>
      <c r="E74" s="46">
        <v>0</v>
      </c>
      <c r="F74" s="46">
        <v>0</v>
      </c>
      <c r="G74" s="46">
        <v>0</v>
      </c>
      <c r="H74" s="46">
        <v>0</v>
      </c>
      <c r="I74" s="46">
        <v>600874</v>
      </c>
      <c r="J74" s="46">
        <v>0</v>
      </c>
      <c r="K74" s="46">
        <v>0</v>
      </c>
      <c r="L74" s="46">
        <v>0</v>
      </c>
      <c r="M74" s="46">
        <v>0</v>
      </c>
      <c r="N74" s="46">
        <f t="shared" si="14"/>
        <v>1688067</v>
      </c>
      <c r="O74" s="47">
        <f t="shared" si="12"/>
        <v>15.438695811231023</v>
      </c>
      <c r="P74" s="9"/>
    </row>
    <row r="75" spans="1:16">
      <c r="A75" s="12"/>
      <c r="B75" s="25">
        <v>364</v>
      </c>
      <c r="C75" s="20" t="s">
        <v>125</v>
      </c>
      <c r="D75" s="46">
        <v>15432</v>
      </c>
      <c r="E75" s="46">
        <v>0</v>
      </c>
      <c r="F75" s="46">
        <v>0</v>
      </c>
      <c r="G75" s="46">
        <v>0</v>
      </c>
      <c r="H75" s="46">
        <v>0</v>
      </c>
      <c r="I75" s="46">
        <v>-4432014</v>
      </c>
      <c r="J75" s="46">
        <v>273607</v>
      </c>
      <c r="K75" s="46">
        <v>0</v>
      </c>
      <c r="L75" s="46">
        <v>0</v>
      </c>
      <c r="M75" s="46">
        <v>0</v>
      </c>
      <c r="N75" s="46">
        <f t="shared" si="14"/>
        <v>-4142975</v>
      </c>
      <c r="O75" s="47">
        <f t="shared" si="12"/>
        <v>-37.890753612584597</v>
      </c>
      <c r="P75" s="9"/>
    </row>
    <row r="76" spans="1:16">
      <c r="A76" s="12"/>
      <c r="B76" s="25">
        <v>365</v>
      </c>
      <c r="C76" s="20" t="s">
        <v>126</v>
      </c>
      <c r="D76" s="46">
        <v>20</v>
      </c>
      <c r="E76" s="46">
        <v>0</v>
      </c>
      <c r="F76" s="46">
        <v>0</v>
      </c>
      <c r="G76" s="46">
        <v>0</v>
      </c>
      <c r="H76" s="46">
        <v>0</v>
      </c>
      <c r="I76" s="46">
        <v>486559</v>
      </c>
      <c r="J76" s="46">
        <v>0</v>
      </c>
      <c r="K76" s="46">
        <v>0</v>
      </c>
      <c r="L76" s="46">
        <v>0</v>
      </c>
      <c r="M76" s="46">
        <v>0</v>
      </c>
      <c r="N76" s="46">
        <f t="shared" si="14"/>
        <v>486579</v>
      </c>
      <c r="O76" s="47">
        <f t="shared" si="12"/>
        <v>4.4501463325406991</v>
      </c>
      <c r="P76" s="9"/>
    </row>
    <row r="77" spans="1:16">
      <c r="A77" s="12"/>
      <c r="B77" s="25">
        <v>366</v>
      </c>
      <c r="C77" s="20" t="s">
        <v>83</v>
      </c>
      <c r="D77" s="46">
        <v>12215</v>
      </c>
      <c r="E77" s="46">
        <v>33822</v>
      </c>
      <c r="F77" s="46">
        <v>0</v>
      </c>
      <c r="G77" s="46">
        <v>0</v>
      </c>
      <c r="H77" s="46">
        <v>0</v>
      </c>
      <c r="I77" s="46">
        <v>0</v>
      </c>
      <c r="J77" s="46">
        <v>0</v>
      </c>
      <c r="K77" s="46">
        <v>0</v>
      </c>
      <c r="L77" s="46">
        <v>0</v>
      </c>
      <c r="M77" s="46">
        <v>0</v>
      </c>
      <c r="N77" s="46">
        <f t="shared" si="14"/>
        <v>46037</v>
      </c>
      <c r="O77" s="47">
        <f t="shared" si="12"/>
        <v>0.42104444850923722</v>
      </c>
      <c r="P77" s="9"/>
    </row>
    <row r="78" spans="1:16">
      <c r="A78" s="12"/>
      <c r="B78" s="25">
        <v>368</v>
      </c>
      <c r="C78" s="20" t="s">
        <v>84</v>
      </c>
      <c r="D78" s="46">
        <v>0</v>
      </c>
      <c r="E78" s="46">
        <v>0</v>
      </c>
      <c r="F78" s="46">
        <v>0</v>
      </c>
      <c r="G78" s="46">
        <v>0</v>
      </c>
      <c r="H78" s="46">
        <v>0</v>
      </c>
      <c r="I78" s="46">
        <v>0</v>
      </c>
      <c r="J78" s="46">
        <v>0</v>
      </c>
      <c r="K78" s="46">
        <v>25945903</v>
      </c>
      <c r="L78" s="46">
        <v>0</v>
      </c>
      <c r="M78" s="46">
        <v>0</v>
      </c>
      <c r="N78" s="46">
        <f t="shared" si="14"/>
        <v>25945903</v>
      </c>
      <c r="O78" s="47">
        <f t="shared" si="12"/>
        <v>237.29561916956283</v>
      </c>
      <c r="P78" s="9"/>
    </row>
    <row r="79" spans="1:16">
      <c r="A79" s="12"/>
      <c r="B79" s="25">
        <v>369.3</v>
      </c>
      <c r="C79" s="20" t="s">
        <v>137</v>
      </c>
      <c r="D79" s="46">
        <v>96333</v>
      </c>
      <c r="E79" s="46">
        <v>0</v>
      </c>
      <c r="F79" s="46">
        <v>0</v>
      </c>
      <c r="G79" s="46">
        <v>0</v>
      </c>
      <c r="H79" s="46">
        <v>0</v>
      </c>
      <c r="I79" s="46">
        <v>0</v>
      </c>
      <c r="J79" s="46">
        <v>0</v>
      </c>
      <c r="K79" s="46">
        <v>0</v>
      </c>
      <c r="L79" s="46">
        <v>0</v>
      </c>
      <c r="M79" s="46">
        <v>0</v>
      </c>
      <c r="N79" s="46">
        <f t="shared" si="14"/>
        <v>96333</v>
      </c>
      <c r="O79" s="47">
        <f t="shared" si="12"/>
        <v>0.88104079019571979</v>
      </c>
      <c r="P79" s="9"/>
    </row>
    <row r="80" spans="1:16">
      <c r="A80" s="12"/>
      <c r="B80" s="25">
        <v>369.9</v>
      </c>
      <c r="C80" s="20" t="s">
        <v>85</v>
      </c>
      <c r="D80" s="46">
        <v>417711</v>
      </c>
      <c r="E80" s="46">
        <v>1066881</v>
      </c>
      <c r="F80" s="46">
        <v>0</v>
      </c>
      <c r="G80" s="46">
        <v>4822</v>
      </c>
      <c r="H80" s="46">
        <v>0</v>
      </c>
      <c r="I80" s="46">
        <v>574675</v>
      </c>
      <c r="J80" s="46">
        <v>377351</v>
      </c>
      <c r="K80" s="46">
        <v>0</v>
      </c>
      <c r="L80" s="46">
        <v>0</v>
      </c>
      <c r="M80" s="46">
        <v>0</v>
      </c>
      <c r="N80" s="46">
        <f t="shared" si="14"/>
        <v>2441440</v>
      </c>
      <c r="O80" s="47">
        <f t="shared" si="12"/>
        <v>22.328882385220414</v>
      </c>
      <c r="P80" s="9"/>
    </row>
    <row r="81" spans="1:119" ht="15.75">
      <c r="A81" s="29" t="s">
        <v>50</v>
      </c>
      <c r="B81" s="30"/>
      <c r="C81" s="31"/>
      <c r="D81" s="32">
        <f t="shared" ref="D81:M81" si="15">SUM(D82:D83)</f>
        <v>10991963</v>
      </c>
      <c r="E81" s="32">
        <f t="shared" si="15"/>
        <v>3240056</v>
      </c>
      <c r="F81" s="32">
        <f t="shared" si="15"/>
        <v>358868</v>
      </c>
      <c r="G81" s="32">
        <f t="shared" si="15"/>
        <v>19862387</v>
      </c>
      <c r="H81" s="32">
        <f t="shared" si="15"/>
        <v>0</v>
      </c>
      <c r="I81" s="32">
        <f t="shared" si="15"/>
        <v>1241241</v>
      </c>
      <c r="J81" s="32">
        <f t="shared" si="15"/>
        <v>1116508</v>
      </c>
      <c r="K81" s="32">
        <f t="shared" si="15"/>
        <v>0</v>
      </c>
      <c r="L81" s="32">
        <f t="shared" si="15"/>
        <v>0</v>
      </c>
      <c r="M81" s="32">
        <f t="shared" si="15"/>
        <v>0</v>
      </c>
      <c r="N81" s="32">
        <f>SUM(D81:M81)</f>
        <v>36811023</v>
      </c>
      <c r="O81" s="45">
        <f t="shared" si="12"/>
        <v>336.66565758185476</v>
      </c>
      <c r="P81" s="9"/>
    </row>
    <row r="82" spans="1:119">
      <c r="A82" s="12"/>
      <c r="B82" s="25">
        <v>381</v>
      </c>
      <c r="C82" s="20" t="s">
        <v>86</v>
      </c>
      <c r="D82" s="46">
        <v>10991963</v>
      </c>
      <c r="E82" s="46">
        <v>3240056</v>
      </c>
      <c r="F82" s="46">
        <v>358868</v>
      </c>
      <c r="G82" s="46">
        <v>19862387</v>
      </c>
      <c r="H82" s="46">
        <v>0</v>
      </c>
      <c r="I82" s="46">
        <v>1035310</v>
      </c>
      <c r="J82" s="46">
        <v>1116508</v>
      </c>
      <c r="K82" s="46">
        <v>0</v>
      </c>
      <c r="L82" s="46">
        <v>0</v>
      </c>
      <c r="M82" s="46">
        <v>0</v>
      </c>
      <c r="N82" s="46">
        <f>SUM(D82:M82)</f>
        <v>36605092</v>
      </c>
      <c r="O82" s="47">
        <f t="shared" si="12"/>
        <v>334.78225717944025</v>
      </c>
      <c r="P82" s="9"/>
    </row>
    <row r="83" spans="1:119" ht="15.75" thickBot="1">
      <c r="A83" s="12"/>
      <c r="B83" s="25">
        <v>389.4</v>
      </c>
      <c r="C83" s="20" t="s">
        <v>127</v>
      </c>
      <c r="D83" s="46">
        <v>0</v>
      </c>
      <c r="E83" s="46">
        <v>0</v>
      </c>
      <c r="F83" s="46">
        <v>0</v>
      </c>
      <c r="G83" s="46">
        <v>0</v>
      </c>
      <c r="H83" s="46">
        <v>0</v>
      </c>
      <c r="I83" s="46">
        <v>205931</v>
      </c>
      <c r="J83" s="46">
        <v>0</v>
      </c>
      <c r="K83" s="46">
        <v>0</v>
      </c>
      <c r="L83" s="46">
        <v>0</v>
      </c>
      <c r="M83" s="46">
        <v>0</v>
      </c>
      <c r="N83" s="46">
        <f>SUM(D83:M83)</f>
        <v>205931</v>
      </c>
      <c r="O83" s="47">
        <f t="shared" si="12"/>
        <v>1.883400402414487</v>
      </c>
      <c r="P83" s="9"/>
    </row>
    <row r="84" spans="1:119" ht="16.5" thickBot="1">
      <c r="A84" s="14" t="s">
        <v>70</v>
      </c>
      <c r="B84" s="23"/>
      <c r="C84" s="22"/>
      <c r="D84" s="15">
        <f t="shared" ref="D84:M84" si="16">SUM(D5,D17,D23,D43,D64,D70,D81)</f>
        <v>120302764</v>
      </c>
      <c r="E84" s="15">
        <f t="shared" si="16"/>
        <v>23796477</v>
      </c>
      <c r="F84" s="15">
        <f t="shared" si="16"/>
        <v>1456336</v>
      </c>
      <c r="G84" s="15">
        <f t="shared" si="16"/>
        <v>20911201</v>
      </c>
      <c r="H84" s="15">
        <f t="shared" si="16"/>
        <v>0</v>
      </c>
      <c r="I84" s="15">
        <f t="shared" si="16"/>
        <v>172084748</v>
      </c>
      <c r="J84" s="15">
        <f t="shared" si="16"/>
        <v>50128625</v>
      </c>
      <c r="K84" s="15">
        <f t="shared" si="16"/>
        <v>121046078</v>
      </c>
      <c r="L84" s="15">
        <f t="shared" si="16"/>
        <v>0</v>
      </c>
      <c r="M84" s="15">
        <f t="shared" si="16"/>
        <v>0</v>
      </c>
      <c r="N84" s="15">
        <f>SUM(D84:M84)</f>
        <v>509726229</v>
      </c>
      <c r="O84" s="38">
        <f t="shared" si="12"/>
        <v>4661.845884397293</v>
      </c>
      <c r="P84" s="6"/>
      <c r="Q84" s="2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5"/>
      <c r="BC84" s="5"/>
      <c r="BD84" s="5"/>
      <c r="BE84" s="5"/>
      <c r="BF84" s="5"/>
      <c r="BG84" s="5"/>
      <c r="BH84" s="5"/>
      <c r="BI84" s="5"/>
      <c r="BJ84" s="5"/>
      <c r="BK84" s="5"/>
      <c r="BL84" s="5"/>
      <c r="BM84" s="5"/>
      <c r="BN84" s="5"/>
      <c r="BO84" s="5"/>
      <c r="BP84" s="5"/>
      <c r="BQ84" s="5"/>
      <c r="BR84" s="5"/>
      <c r="BS84" s="5"/>
      <c r="BT84" s="5"/>
      <c r="BU84" s="5"/>
      <c r="BV84" s="5"/>
      <c r="BW84" s="5"/>
      <c r="BX84" s="5"/>
      <c r="BY84" s="5"/>
      <c r="BZ84" s="5"/>
      <c r="CA84" s="5"/>
      <c r="CB84" s="5"/>
      <c r="CC84" s="5"/>
      <c r="CD84" s="5"/>
      <c r="CE84" s="5"/>
      <c r="CF84" s="5"/>
      <c r="CG84" s="5"/>
      <c r="CH84" s="5"/>
      <c r="CI84" s="5"/>
      <c r="CJ84" s="5"/>
      <c r="CK84" s="5"/>
      <c r="CL84" s="5"/>
      <c r="CM84" s="5"/>
      <c r="CN84" s="5"/>
      <c r="CO84" s="5"/>
      <c r="CP84" s="5"/>
      <c r="CQ84" s="5"/>
      <c r="CR84" s="5"/>
      <c r="CS84" s="5"/>
      <c r="CT84" s="5"/>
      <c r="CU84" s="5"/>
      <c r="CV84" s="5"/>
      <c r="CW84" s="5"/>
      <c r="CX84" s="5"/>
      <c r="CY84" s="5"/>
      <c r="CZ84" s="5"/>
      <c r="DA84" s="5"/>
      <c r="DB84" s="5"/>
      <c r="DC84" s="5"/>
      <c r="DD84" s="5"/>
      <c r="DE84" s="5"/>
      <c r="DF84" s="5"/>
      <c r="DG84" s="5"/>
      <c r="DH84" s="5"/>
      <c r="DI84" s="5"/>
      <c r="DJ84" s="5"/>
      <c r="DK84" s="5"/>
      <c r="DL84" s="5"/>
      <c r="DM84" s="5"/>
      <c r="DN84" s="5"/>
      <c r="DO84" s="5"/>
    </row>
    <row r="85" spans="1:119">
      <c r="A85" s="16"/>
      <c r="B85" s="18"/>
      <c r="C85" s="18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9"/>
    </row>
    <row r="86" spans="1:119">
      <c r="A86" s="40"/>
      <c r="B86" s="41"/>
      <c r="C86" s="41"/>
      <c r="D86" s="42"/>
      <c r="E86" s="42"/>
      <c r="F86" s="42"/>
      <c r="G86" s="42"/>
      <c r="H86" s="42"/>
      <c r="I86" s="42"/>
      <c r="J86" s="42"/>
      <c r="K86" s="42"/>
      <c r="L86" s="48" t="s">
        <v>138</v>
      </c>
      <c r="M86" s="48"/>
      <c r="N86" s="48"/>
      <c r="O86" s="43">
        <v>109340</v>
      </c>
    </row>
    <row r="87" spans="1:119">
      <c r="A87" s="49"/>
      <c r="B87" s="50"/>
      <c r="C87" s="50"/>
      <c r="D87" s="50"/>
      <c r="E87" s="50"/>
      <c r="F87" s="50"/>
      <c r="G87" s="50"/>
      <c r="H87" s="50"/>
      <c r="I87" s="50"/>
      <c r="J87" s="50"/>
      <c r="K87" s="50"/>
      <c r="L87" s="50"/>
      <c r="M87" s="50"/>
      <c r="N87" s="50"/>
      <c r="O87" s="51"/>
    </row>
    <row r="88" spans="1:119" ht="15.75" customHeight="1" thickBot="1">
      <c r="A88" s="52" t="s">
        <v>106</v>
      </c>
      <c r="B88" s="53"/>
      <c r="C88" s="53"/>
      <c r="D88" s="53"/>
      <c r="E88" s="53"/>
      <c r="F88" s="53"/>
      <c r="G88" s="53"/>
      <c r="H88" s="53"/>
      <c r="I88" s="53"/>
      <c r="J88" s="53"/>
      <c r="K88" s="53"/>
      <c r="L88" s="53"/>
      <c r="M88" s="53"/>
      <c r="N88" s="53"/>
      <c r="O88" s="54"/>
    </row>
  </sheetData>
  <mergeCells count="10">
    <mergeCell ref="L86:N86"/>
    <mergeCell ref="A87:O87"/>
    <mergeCell ref="A88:O8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4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8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98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112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89</v>
      </c>
      <c r="B3" s="62"/>
      <c r="C3" s="63"/>
      <c r="D3" s="67" t="s">
        <v>44</v>
      </c>
      <c r="E3" s="68"/>
      <c r="F3" s="68"/>
      <c r="G3" s="68"/>
      <c r="H3" s="69"/>
      <c r="I3" s="67" t="s">
        <v>45</v>
      </c>
      <c r="J3" s="69"/>
      <c r="K3" s="67" t="s">
        <v>47</v>
      </c>
      <c r="L3" s="69"/>
      <c r="M3" s="36"/>
      <c r="N3" s="37"/>
      <c r="O3" s="70" t="s">
        <v>94</v>
      </c>
      <c r="P3" s="11"/>
      <c r="Q3"/>
    </row>
    <row r="4" spans="1:133" ht="32.25" customHeight="1" thickBot="1">
      <c r="A4" s="64"/>
      <c r="B4" s="65"/>
      <c r="C4" s="66"/>
      <c r="D4" s="34" t="s">
        <v>5</v>
      </c>
      <c r="E4" s="34" t="s">
        <v>90</v>
      </c>
      <c r="F4" s="34" t="s">
        <v>91</v>
      </c>
      <c r="G4" s="34" t="s">
        <v>92</v>
      </c>
      <c r="H4" s="34" t="s">
        <v>6</v>
      </c>
      <c r="I4" s="34" t="s">
        <v>7</v>
      </c>
      <c r="J4" s="35" t="s">
        <v>93</v>
      </c>
      <c r="K4" s="35" t="s">
        <v>8</v>
      </c>
      <c r="L4" s="35" t="s">
        <v>9</v>
      </c>
      <c r="M4" s="35" t="s">
        <v>10</v>
      </c>
      <c r="N4" s="35" t="s">
        <v>46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SUM(D6:D16)</f>
        <v>56685215</v>
      </c>
      <c r="E5" s="27">
        <f t="shared" si="0"/>
        <v>12095131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2042715</v>
      </c>
      <c r="L5" s="27">
        <f t="shared" si="0"/>
        <v>0</v>
      </c>
      <c r="M5" s="27">
        <f t="shared" si="0"/>
        <v>0</v>
      </c>
      <c r="N5" s="28">
        <f>SUM(D5:M5)</f>
        <v>70823061</v>
      </c>
      <c r="O5" s="33">
        <f t="shared" ref="O5:O36" si="1">(N5/O$86)</f>
        <v>649.36561683399805</v>
      </c>
      <c r="P5" s="6"/>
    </row>
    <row r="6" spans="1:133">
      <c r="A6" s="12"/>
      <c r="B6" s="25">
        <v>311</v>
      </c>
      <c r="C6" s="20" t="s">
        <v>3</v>
      </c>
      <c r="D6" s="46">
        <v>35630452</v>
      </c>
      <c r="E6" s="46">
        <v>1782466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37412918</v>
      </c>
      <c r="O6" s="47">
        <f t="shared" si="1"/>
        <v>343.03321872278002</v>
      </c>
      <c r="P6" s="9"/>
    </row>
    <row r="7" spans="1:133">
      <c r="A7" s="12"/>
      <c r="B7" s="25">
        <v>312.41000000000003</v>
      </c>
      <c r="C7" s="20" t="s">
        <v>11</v>
      </c>
      <c r="D7" s="46">
        <v>0</v>
      </c>
      <c r="E7" s="46">
        <v>1444222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6" si="2">SUM(D7:M7)</f>
        <v>1444222</v>
      </c>
      <c r="O7" s="47">
        <f t="shared" si="1"/>
        <v>13.241846605235411</v>
      </c>
      <c r="P7" s="9"/>
    </row>
    <row r="8" spans="1:133">
      <c r="A8" s="12"/>
      <c r="B8" s="25">
        <v>312.51</v>
      </c>
      <c r="C8" s="20" t="s">
        <v>96</v>
      </c>
      <c r="D8" s="46">
        <v>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1179211</v>
      </c>
      <c r="L8" s="46">
        <v>0</v>
      </c>
      <c r="M8" s="46">
        <v>0</v>
      </c>
      <c r="N8" s="46">
        <f>SUM(D8:M8)</f>
        <v>1179211</v>
      </c>
      <c r="O8" s="47">
        <f t="shared" si="1"/>
        <v>10.812002017145739</v>
      </c>
      <c r="P8" s="9"/>
    </row>
    <row r="9" spans="1:133">
      <c r="A9" s="12"/>
      <c r="B9" s="25">
        <v>312.52</v>
      </c>
      <c r="C9" s="20" t="s">
        <v>113</v>
      </c>
      <c r="D9" s="46">
        <v>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863504</v>
      </c>
      <c r="L9" s="46">
        <v>0</v>
      </c>
      <c r="M9" s="46">
        <v>0</v>
      </c>
      <c r="N9" s="46">
        <f>SUM(D9:M9)</f>
        <v>863504</v>
      </c>
      <c r="O9" s="47">
        <f t="shared" si="1"/>
        <v>7.917333700087104</v>
      </c>
      <c r="P9" s="9"/>
    </row>
    <row r="10" spans="1:133">
      <c r="A10" s="12"/>
      <c r="B10" s="25">
        <v>312.60000000000002</v>
      </c>
      <c r="C10" s="20" t="s">
        <v>12</v>
      </c>
      <c r="D10" s="46">
        <v>0</v>
      </c>
      <c r="E10" s="46">
        <v>8868443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8868443</v>
      </c>
      <c r="O10" s="47">
        <f t="shared" si="1"/>
        <v>81.313372759363688</v>
      </c>
      <c r="P10" s="9"/>
    </row>
    <row r="11" spans="1:133">
      <c r="A11" s="12"/>
      <c r="B11" s="25">
        <v>314.10000000000002</v>
      </c>
      <c r="C11" s="20" t="s">
        <v>13</v>
      </c>
      <c r="D11" s="46">
        <v>9928059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9928059</v>
      </c>
      <c r="O11" s="47">
        <f t="shared" si="1"/>
        <v>91.02882684637602</v>
      </c>
      <c r="P11" s="9"/>
    </row>
    <row r="12" spans="1:133">
      <c r="A12" s="12"/>
      <c r="B12" s="25">
        <v>314.3</v>
      </c>
      <c r="C12" s="20" t="s">
        <v>14</v>
      </c>
      <c r="D12" s="46">
        <v>2818884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2818884</v>
      </c>
      <c r="O12" s="47">
        <f t="shared" si="1"/>
        <v>25.845908403245772</v>
      </c>
      <c r="P12" s="9"/>
    </row>
    <row r="13" spans="1:133">
      <c r="A13" s="12"/>
      <c r="B13" s="25">
        <v>314.39999999999998</v>
      </c>
      <c r="C13" s="20" t="s">
        <v>15</v>
      </c>
      <c r="D13" s="46">
        <v>626817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626817</v>
      </c>
      <c r="O13" s="47">
        <f t="shared" si="1"/>
        <v>5.7471874570210426</v>
      </c>
      <c r="P13" s="9"/>
    </row>
    <row r="14" spans="1:133">
      <c r="A14" s="12"/>
      <c r="B14" s="25">
        <v>314.8</v>
      </c>
      <c r="C14" s="20" t="s">
        <v>17</v>
      </c>
      <c r="D14" s="46">
        <v>98707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98707</v>
      </c>
      <c r="O14" s="47">
        <f t="shared" si="1"/>
        <v>0.90502911108054829</v>
      </c>
      <c r="P14" s="9"/>
    </row>
    <row r="15" spans="1:133">
      <c r="A15" s="12"/>
      <c r="B15" s="25">
        <v>315</v>
      </c>
      <c r="C15" s="20" t="s">
        <v>114</v>
      </c>
      <c r="D15" s="46">
        <v>5470390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5470390</v>
      </c>
      <c r="O15" s="47">
        <f t="shared" si="1"/>
        <v>50.157153990739467</v>
      </c>
      <c r="P15" s="9"/>
    </row>
    <row r="16" spans="1:133">
      <c r="A16" s="12"/>
      <c r="B16" s="25">
        <v>316</v>
      </c>
      <c r="C16" s="20" t="s">
        <v>115</v>
      </c>
      <c r="D16" s="46">
        <v>2111906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2"/>
        <v>2111906</v>
      </c>
      <c r="O16" s="47">
        <f t="shared" si="1"/>
        <v>19.363737220923301</v>
      </c>
      <c r="P16" s="9"/>
    </row>
    <row r="17" spans="1:16" ht="15.75">
      <c r="A17" s="29" t="s">
        <v>20</v>
      </c>
      <c r="B17" s="30"/>
      <c r="C17" s="31"/>
      <c r="D17" s="32">
        <f t="shared" ref="D17:M17" si="3">SUM(D18:D22)</f>
        <v>11056173</v>
      </c>
      <c r="E17" s="32">
        <f t="shared" si="3"/>
        <v>893</v>
      </c>
      <c r="F17" s="32">
        <f t="shared" si="3"/>
        <v>0</v>
      </c>
      <c r="G17" s="32">
        <f t="shared" si="3"/>
        <v>0</v>
      </c>
      <c r="H17" s="32">
        <f t="shared" si="3"/>
        <v>0</v>
      </c>
      <c r="I17" s="32">
        <f t="shared" si="3"/>
        <v>1647</v>
      </c>
      <c r="J17" s="32">
        <f t="shared" si="3"/>
        <v>0</v>
      </c>
      <c r="K17" s="32">
        <f t="shared" si="3"/>
        <v>0</v>
      </c>
      <c r="L17" s="32">
        <f t="shared" si="3"/>
        <v>0</v>
      </c>
      <c r="M17" s="32">
        <f t="shared" si="3"/>
        <v>0</v>
      </c>
      <c r="N17" s="44">
        <f t="shared" ref="N17:N26" si="4">SUM(D17:M17)</f>
        <v>11058713</v>
      </c>
      <c r="O17" s="45">
        <f t="shared" si="1"/>
        <v>101.39561729244029</v>
      </c>
      <c r="P17" s="10"/>
    </row>
    <row r="18" spans="1:16">
      <c r="A18" s="12"/>
      <c r="B18" s="25">
        <v>322</v>
      </c>
      <c r="C18" s="20" t="s">
        <v>0</v>
      </c>
      <c r="D18" s="46">
        <v>1886613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1886613</v>
      </c>
      <c r="O18" s="47">
        <f t="shared" si="1"/>
        <v>17.298060789437493</v>
      </c>
      <c r="P18" s="9"/>
    </row>
    <row r="19" spans="1:16">
      <c r="A19" s="12"/>
      <c r="B19" s="25">
        <v>323.10000000000002</v>
      </c>
      <c r="C19" s="20" t="s">
        <v>21</v>
      </c>
      <c r="D19" s="46">
        <v>8594708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8594708</v>
      </c>
      <c r="O19" s="47">
        <f t="shared" si="1"/>
        <v>78.803539173887131</v>
      </c>
      <c r="P19" s="9"/>
    </row>
    <row r="20" spans="1:16">
      <c r="A20" s="12"/>
      <c r="B20" s="25">
        <v>323.39999999999998</v>
      </c>
      <c r="C20" s="20" t="s">
        <v>22</v>
      </c>
      <c r="D20" s="46">
        <v>569637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569637</v>
      </c>
      <c r="O20" s="47">
        <f t="shared" si="1"/>
        <v>5.222912941823683</v>
      </c>
      <c r="P20" s="9"/>
    </row>
    <row r="21" spans="1:16">
      <c r="A21" s="12"/>
      <c r="B21" s="25">
        <v>324.22000000000003</v>
      </c>
      <c r="C21" s="20" t="s">
        <v>23</v>
      </c>
      <c r="D21" s="46">
        <v>0</v>
      </c>
      <c r="E21" s="46">
        <v>893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893</v>
      </c>
      <c r="O21" s="47">
        <f t="shared" si="1"/>
        <v>8.1877779305918486E-3</v>
      </c>
      <c r="P21" s="9"/>
    </row>
    <row r="22" spans="1:16">
      <c r="A22" s="12"/>
      <c r="B22" s="25">
        <v>329</v>
      </c>
      <c r="C22" s="20" t="s">
        <v>24</v>
      </c>
      <c r="D22" s="46">
        <v>5215</v>
      </c>
      <c r="E22" s="46">
        <v>0</v>
      </c>
      <c r="F22" s="46">
        <v>0</v>
      </c>
      <c r="G22" s="46">
        <v>0</v>
      </c>
      <c r="H22" s="46">
        <v>0</v>
      </c>
      <c r="I22" s="46">
        <v>1647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6862</v>
      </c>
      <c r="O22" s="47">
        <f t="shared" si="1"/>
        <v>6.291660936139E-2</v>
      </c>
      <c r="P22" s="9"/>
    </row>
    <row r="23" spans="1:16" ht="15.75">
      <c r="A23" s="29" t="s">
        <v>26</v>
      </c>
      <c r="B23" s="30"/>
      <c r="C23" s="31"/>
      <c r="D23" s="32">
        <f t="shared" ref="D23:M23" si="5">SUM(D24:D42)</f>
        <v>20295437</v>
      </c>
      <c r="E23" s="32">
        <f t="shared" si="5"/>
        <v>5269253</v>
      </c>
      <c r="F23" s="32">
        <f t="shared" si="5"/>
        <v>1087654</v>
      </c>
      <c r="G23" s="32">
        <f t="shared" si="5"/>
        <v>189765</v>
      </c>
      <c r="H23" s="32">
        <f t="shared" si="5"/>
        <v>0</v>
      </c>
      <c r="I23" s="32">
        <f t="shared" si="5"/>
        <v>1366656</v>
      </c>
      <c r="J23" s="32">
        <f t="shared" si="5"/>
        <v>0</v>
      </c>
      <c r="K23" s="32">
        <f t="shared" si="5"/>
        <v>0</v>
      </c>
      <c r="L23" s="32">
        <f t="shared" si="5"/>
        <v>0</v>
      </c>
      <c r="M23" s="32">
        <f t="shared" si="5"/>
        <v>0</v>
      </c>
      <c r="N23" s="44">
        <f t="shared" si="4"/>
        <v>28208765</v>
      </c>
      <c r="O23" s="45">
        <f t="shared" si="1"/>
        <v>258.64177325448128</v>
      </c>
      <c r="P23" s="10"/>
    </row>
    <row r="24" spans="1:16">
      <c r="A24" s="12"/>
      <c r="B24" s="25">
        <v>331.2</v>
      </c>
      <c r="C24" s="20" t="s">
        <v>25</v>
      </c>
      <c r="D24" s="46">
        <v>0</v>
      </c>
      <c r="E24" s="46">
        <v>489244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489244</v>
      </c>
      <c r="O24" s="47">
        <f t="shared" si="1"/>
        <v>4.4858020446522717</v>
      </c>
      <c r="P24" s="9"/>
    </row>
    <row r="25" spans="1:16">
      <c r="A25" s="12"/>
      <c r="B25" s="25">
        <v>331.5</v>
      </c>
      <c r="C25" s="20" t="s">
        <v>27</v>
      </c>
      <c r="D25" s="46">
        <v>0</v>
      </c>
      <c r="E25" s="46">
        <v>2711856</v>
      </c>
      <c r="F25" s="46">
        <v>0</v>
      </c>
      <c r="G25" s="46">
        <v>56826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2768682</v>
      </c>
      <c r="O25" s="47">
        <f t="shared" si="1"/>
        <v>25.385614083344795</v>
      </c>
      <c r="P25" s="9"/>
    </row>
    <row r="26" spans="1:16">
      <c r="A26" s="12"/>
      <c r="B26" s="25">
        <v>331.69</v>
      </c>
      <c r="C26" s="20" t="s">
        <v>102</v>
      </c>
      <c r="D26" s="46">
        <v>0</v>
      </c>
      <c r="E26" s="46">
        <v>3744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3744</v>
      </c>
      <c r="O26" s="47">
        <f t="shared" si="1"/>
        <v>3.4328152936322374E-2</v>
      </c>
      <c r="P26" s="9"/>
    </row>
    <row r="27" spans="1:16">
      <c r="A27" s="12"/>
      <c r="B27" s="25">
        <v>334.41</v>
      </c>
      <c r="C27" s="20" t="s">
        <v>29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1229924</v>
      </c>
      <c r="J27" s="46">
        <v>0</v>
      </c>
      <c r="K27" s="46">
        <v>0</v>
      </c>
      <c r="L27" s="46">
        <v>0</v>
      </c>
      <c r="M27" s="46">
        <v>0</v>
      </c>
      <c r="N27" s="46">
        <f t="shared" ref="N27:N38" si="6">SUM(D27:M27)</f>
        <v>1229924</v>
      </c>
      <c r="O27" s="47">
        <f t="shared" si="1"/>
        <v>11.276981616467245</v>
      </c>
      <c r="P27" s="9"/>
    </row>
    <row r="28" spans="1:16">
      <c r="A28" s="12"/>
      <c r="B28" s="25">
        <v>334.49</v>
      </c>
      <c r="C28" s="20" t="s">
        <v>30</v>
      </c>
      <c r="D28" s="46">
        <v>225948</v>
      </c>
      <c r="E28" s="46">
        <v>0</v>
      </c>
      <c r="F28" s="46">
        <v>0</v>
      </c>
      <c r="G28" s="46">
        <v>0</v>
      </c>
      <c r="H28" s="46">
        <v>0</v>
      </c>
      <c r="I28" s="46">
        <v>3748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229696</v>
      </c>
      <c r="O28" s="47">
        <f t="shared" si="1"/>
        <v>2.1060468527942051</v>
      </c>
      <c r="P28" s="9"/>
    </row>
    <row r="29" spans="1:16">
      <c r="A29" s="12"/>
      <c r="B29" s="25">
        <v>334.5</v>
      </c>
      <c r="C29" s="20" t="s">
        <v>31</v>
      </c>
      <c r="D29" s="46">
        <v>0</v>
      </c>
      <c r="E29" s="46">
        <v>200898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200898</v>
      </c>
      <c r="O29" s="47">
        <f t="shared" si="1"/>
        <v>1.842002475587952</v>
      </c>
      <c r="P29" s="9"/>
    </row>
    <row r="30" spans="1:16">
      <c r="A30" s="12"/>
      <c r="B30" s="25">
        <v>334.7</v>
      </c>
      <c r="C30" s="20" t="s">
        <v>32</v>
      </c>
      <c r="D30" s="46">
        <v>0</v>
      </c>
      <c r="E30" s="46">
        <v>0</v>
      </c>
      <c r="F30" s="46">
        <v>500004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500004</v>
      </c>
      <c r="O30" s="47">
        <f t="shared" si="1"/>
        <v>4.5844588089671294</v>
      </c>
      <c r="P30" s="9"/>
    </row>
    <row r="31" spans="1:16">
      <c r="A31" s="12"/>
      <c r="B31" s="25">
        <v>334.9</v>
      </c>
      <c r="C31" s="20" t="s">
        <v>33</v>
      </c>
      <c r="D31" s="46">
        <v>0</v>
      </c>
      <c r="E31" s="46">
        <v>200150</v>
      </c>
      <c r="F31" s="46">
        <v>0</v>
      </c>
      <c r="G31" s="46">
        <v>132939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333089</v>
      </c>
      <c r="O31" s="47">
        <f t="shared" si="1"/>
        <v>3.0540411681107598</v>
      </c>
      <c r="P31" s="9"/>
    </row>
    <row r="32" spans="1:16">
      <c r="A32" s="12"/>
      <c r="B32" s="25">
        <v>335.12</v>
      </c>
      <c r="C32" s="20" t="s">
        <v>116</v>
      </c>
      <c r="D32" s="46">
        <v>3103409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3103409</v>
      </c>
      <c r="O32" s="47">
        <f t="shared" si="1"/>
        <v>28.454673818365194</v>
      </c>
      <c r="P32" s="9"/>
    </row>
    <row r="33" spans="1:16">
      <c r="A33" s="12"/>
      <c r="B33" s="25">
        <v>335.14</v>
      </c>
      <c r="C33" s="20" t="s">
        <v>117</v>
      </c>
      <c r="D33" s="46">
        <v>96850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96850</v>
      </c>
      <c r="O33" s="47">
        <f t="shared" si="1"/>
        <v>0.88800256727639482</v>
      </c>
      <c r="P33" s="9"/>
    </row>
    <row r="34" spans="1:16">
      <c r="A34" s="12"/>
      <c r="B34" s="25">
        <v>335.15</v>
      </c>
      <c r="C34" s="20" t="s">
        <v>118</v>
      </c>
      <c r="D34" s="46">
        <v>108463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108463</v>
      </c>
      <c r="O34" s="47">
        <f t="shared" si="1"/>
        <v>0.99448035575115756</v>
      </c>
      <c r="P34" s="9"/>
    </row>
    <row r="35" spans="1:16">
      <c r="A35" s="12"/>
      <c r="B35" s="25">
        <v>335.18</v>
      </c>
      <c r="C35" s="20" t="s">
        <v>119</v>
      </c>
      <c r="D35" s="46">
        <v>5949510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5949510</v>
      </c>
      <c r="O35" s="47">
        <f t="shared" si="1"/>
        <v>54.550130656030809</v>
      </c>
      <c r="P35" s="9"/>
    </row>
    <row r="36" spans="1:16">
      <c r="A36" s="12"/>
      <c r="B36" s="25">
        <v>335.21</v>
      </c>
      <c r="C36" s="20" t="s">
        <v>38</v>
      </c>
      <c r="D36" s="46">
        <v>71308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6"/>
        <v>71308</v>
      </c>
      <c r="O36" s="47">
        <f t="shared" si="1"/>
        <v>0.65381194700408019</v>
      </c>
      <c r="P36" s="9"/>
    </row>
    <row r="37" spans="1:16">
      <c r="A37" s="12"/>
      <c r="B37" s="25">
        <v>335.29</v>
      </c>
      <c r="C37" s="20" t="s">
        <v>39</v>
      </c>
      <c r="D37" s="46">
        <v>2054715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6"/>
        <v>2054715</v>
      </c>
      <c r="O37" s="47">
        <f t="shared" ref="O37:O68" si="7">(N37/O$86)</f>
        <v>18.839361848439005</v>
      </c>
      <c r="P37" s="9"/>
    </row>
    <row r="38" spans="1:16">
      <c r="A38" s="12"/>
      <c r="B38" s="25">
        <v>335.49</v>
      </c>
      <c r="C38" s="20" t="s">
        <v>40</v>
      </c>
      <c r="D38" s="46">
        <v>142164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6"/>
        <v>142164</v>
      </c>
      <c r="O38" s="47">
        <f t="shared" si="7"/>
        <v>1.3034795763993949</v>
      </c>
      <c r="P38" s="9"/>
    </row>
    <row r="39" spans="1:16">
      <c r="A39" s="12"/>
      <c r="B39" s="25">
        <v>337.4</v>
      </c>
      <c r="C39" s="20" t="s">
        <v>41</v>
      </c>
      <c r="D39" s="46">
        <v>0</v>
      </c>
      <c r="E39" s="46">
        <v>687683</v>
      </c>
      <c r="F39" s="46">
        <v>0</v>
      </c>
      <c r="G39" s="46">
        <v>0</v>
      </c>
      <c r="H39" s="46">
        <v>0</v>
      </c>
      <c r="I39" s="46">
        <v>132984</v>
      </c>
      <c r="J39" s="46">
        <v>0</v>
      </c>
      <c r="K39" s="46">
        <v>0</v>
      </c>
      <c r="L39" s="46">
        <v>0</v>
      </c>
      <c r="M39" s="46">
        <v>0</v>
      </c>
      <c r="N39" s="46">
        <f>SUM(D39:M39)</f>
        <v>820667</v>
      </c>
      <c r="O39" s="47">
        <f t="shared" si="7"/>
        <v>7.5245679182139096</v>
      </c>
      <c r="P39" s="9"/>
    </row>
    <row r="40" spans="1:16">
      <c r="A40" s="12"/>
      <c r="B40" s="25">
        <v>337.7</v>
      </c>
      <c r="C40" s="20" t="s">
        <v>108</v>
      </c>
      <c r="D40" s="46">
        <v>0</v>
      </c>
      <c r="E40" s="46">
        <v>0</v>
      </c>
      <c r="F40" s="46">
        <v>587650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>SUM(D40:M40)</f>
        <v>587650</v>
      </c>
      <c r="O40" s="47">
        <f t="shared" si="7"/>
        <v>5.3880713336083987</v>
      </c>
      <c r="P40" s="9"/>
    </row>
    <row r="41" spans="1:16">
      <c r="A41" s="12"/>
      <c r="B41" s="25">
        <v>337.9</v>
      </c>
      <c r="C41" s="20" t="s">
        <v>42</v>
      </c>
      <c r="D41" s="46">
        <v>81921</v>
      </c>
      <c r="E41" s="46">
        <v>148721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>SUM(D41:M41)</f>
        <v>230642</v>
      </c>
      <c r="O41" s="47">
        <f t="shared" si="7"/>
        <v>2.1147205794709576</v>
      </c>
      <c r="P41" s="9"/>
    </row>
    <row r="42" spans="1:16">
      <c r="A42" s="12"/>
      <c r="B42" s="25">
        <v>338</v>
      </c>
      <c r="C42" s="20" t="s">
        <v>43</v>
      </c>
      <c r="D42" s="46">
        <v>8461149</v>
      </c>
      <c r="E42" s="46">
        <v>826957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>SUM(D42:M42)</f>
        <v>9288106</v>
      </c>
      <c r="O42" s="47">
        <f t="shared" si="7"/>
        <v>85.161197451061298</v>
      </c>
      <c r="P42" s="9"/>
    </row>
    <row r="43" spans="1:16" ht="15.75">
      <c r="A43" s="29" t="s">
        <v>48</v>
      </c>
      <c r="B43" s="30"/>
      <c r="C43" s="31"/>
      <c r="D43" s="32">
        <f t="shared" ref="D43:M43" si="8">SUM(D44:D64)</f>
        <v>13081074</v>
      </c>
      <c r="E43" s="32">
        <f t="shared" si="8"/>
        <v>1697028</v>
      </c>
      <c r="F43" s="32">
        <f t="shared" si="8"/>
        <v>0</v>
      </c>
      <c r="G43" s="32">
        <f t="shared" si="8"/>
        <v>-82562</v>
      </c>
      <c r="H43" s="32">
        <f t="shared" si="8"/>
        <v>0</v>
      </c>
      <c r="I43" s="32">
        <f t="shared" si="8"/>
        <v>154109206</v>
      </c>
      <c r="J43" s="32">
        <f t="shared" si="8"/>
        <v>44981562</v>
      </c>
      <c r="K43" s="32">
        <f t="shared" si="8"/>
        <v>0</v>
      </c>
      <c r="L43" s="32">
        <f t="shared" si="8"/>
        <v>0</v>
      </c>
      <c r="M43" s="32">
        <f t="shared" si="8"/>
        <v>0</v>
      </c>
      <c r="N43" s="32">
        <f>SUM(D43:M43)</f>
        <v>213786308</v>
      </c>
      <c r="O43" s="45">
        <f t="shared" si="7"/>
        <v>1960.1733645074039</v>
      </c>
      <c r="P43" s="10"/>
    </row>
    <row r="44" spans="1:16">
      <c r="A44" s="12"/>
      <c r="B44" s="25">
        <v>341.2</v>
      </c>
      <c r="C44" s="20" t="s">
        <v>120</v>
      </c>
      <c r="D44" s="46">
        <v>95670</v>
      </c>
      <c r="E44" s="46">
        <v>0</v>
      </c>
      <c r="F44" s="46">
        <v>0</v>
      </c>
      <c r="G44" s="46">
        <v>0</v>
      </c>
      <c r="H44" s="46">
        <v>0</v>
      </c>
      <c r="I44" s="46">
        <v>23</v>
      </c>
      <c r="J44" s="46">
        <v>44981562</v>
      </c>
      <c r="K44" s="46">
        <v>0</v>
      </c>
      <c r="L44" s="46">
        <v>0</v>
      </c>
      <c r="M44" s="46">
        <v>0</v>
      </c>
      <c r="N44" s="46">
        <f t="shared" ref="N44:N64" si="9">SUM(D44:M44)</f>
        <v>45077255</v>
      </c>
      <c r="O44" s="47">
        <f t="shared" si="7"/>
        <v>413.30633108696651</v>
      </c>
      <c r="P44" s="9"/>
    </row>
    <row r="45" spans="1:16">
      <c r="A45" s="12"/>
      <c r="B45" s="25">
        <v>341.3</v>
      </c>
      <c r="C45" s="20" t="s">
        <v>121</v>
      </c>
      <c r="D45" s="46">
        <v>23607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23607</v>
      </c>
      <c r="O45" s="47">
        <f t="shared" si="7"/>
        <v>0.21644890661532115</v>
      </c>
      <c r="P45" s="9"/>
    </row>
    <row r="46" spans="1:16">
      <c r="A46" s="12"/>
      <c r="B46" s="25">
        <v>341.9</v>
      </c>
      <c r="C46" s="20" t="s">
        <v>122</v>
      </c>
      <c r="D46" s="46">
        <v>4345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4345</v>
      </c>
      <c r="O46" s="47">
        <f t="shared" si="7"/>
        <v>3.983862834089763E-2</v>
      </c>
      <c r="P46" s="9"/>
    </row>
    <row r="47" spans="1:16">
      <c r="A47" s="12"/>
      <c r="B47" s="25">
        <v>342.1</v>
      </c>
      <c r="C47" s="20" t="s">
        <v>54</v>
      </c>
      <c r="D47" s="46">
        <v>28255</v>
      </c>
      <c r="E47" s="46">
        <v>1048825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1077080</v>
      </c>
      <c r="O47" s="47">
        <f t="shared" si="7"/>
        <v>9.8755787832943653</v>
      </c>
      <c r="P47" s="9"/>
    </row>
    <row r="48" spans="1:16">
      <c r="A48" s="12"/>
      <c r="B48" s="25">
        <v>342.5</v>
      </c>
      <c r="C48" s="20" t="s">
        <v>55</v>
      </c>
      <c r="D48" s="46">
        <v>194096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194096</v>
      </c>
      <c r="O48" s="47">
        <f t="shared" si="7"/>
        <v>1.779635996882593</v>
      </c>
      <c r="P48" s="9"/>
    </row>
    <row r="49" spans="1:16">
      <c r="A49" s="12"/>
      <c r="B49" s="25">
        <v>343.2</v>
      </c>
      <c r="C49" s="20" t="s">
        <v>56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38154805</v>
      </c>
      <c r="J49" s="46">
        <v>0</v>
      </c>
      <c r="K49" s="46">
        <v>0</v>
      </c>
      <c r="L49" s="46">
        <v>0</v>
      </c>
      <c r="M49" s="46">
        <v>0</v>
      </c>
      <c r="N49" s="46">
        <f t="shared" si="9"/>
        <v>38154805</v>
      </c>
      <c r="O49" s="47">
        <f t="shared" si="7"/>
        <v>349.83546508962547</v>
      </c>
      <c r="P49" s="9"/>
    </row>
    <row r="50" spans="1:16">
      <c r="A50" s="12"/>
      <c r="B50" s="25">
        <v>343.3</v>
      </c>
      <c r="C50" s="20" t="s">
        <v>57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31287771</v>
      </c>
      <c r="J50" s="46">
        <v>0</v>
      </c>
      <c r="K50" s="46">
        <v>0</v>
      </c>
      <c r="L50" s="46">
        <v>0</v>
      </c>
      <c r="M50" s="46">
        <v>0</v>
      </c>
      <c r="N50" s="46">
        <f t="shared" si="9"/>
        <v>31287771</v>
      </c>
      <c r="O50" s="47">
        <f t="shared" si="7"/>
        <v>286.87269976619444</v>
      </c>
      <c r="P50" s="9"/>
    </row>
    <row r="51" spans="1:16">
      <c r="A51" s="12"/>
      <c r="B51" s="25">
        <v>343.4</v>
      </c>
      <c r="C51" s="20" t="s">
        <v>58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20763965</v>
      </c>
      <c r="J51" s="46">
        <v>0</v>
      </c>
      <c r="K51" s="46">
        <v>0</v>
      </c>
      <c r="L51" s="46">
        <v>0</v>
      </c>
      <c r="M51" s="46">
        <v>0</v>
      </c>
      <c r="N51" s="46">
        <f t="shared" si="9"/>
        <v>20763965</v>
      </c>
      <c r="O51" s="47">
        <f t="shared" si="7"/>
        <v>190.38156145417869</v>
      </c>
      <c r="P51" s="9"/>
    </row>
    <row r="52" spans="1:16">
      <c r="A52" s="12"/>
      <c r="B52" s="25">
        <v>343.5</v>
      </c>
      <c r="C52" s="20" t="s">
        <v>59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38044665</v>
      </c>
      <c r="J52" s="46">
        <v>0</v>
      </c>
      <c r="K52" s="46">
        <v>0</v>
      </c>
      <c r="L52" s="46">
        <v>0</v>
      </c>
      <c r="M52" s="46">
        <v>0</v>
      </c>
      <c r="N52" s="46">
        <f t="shared" si="9"/>
        <v>38044665</v>
      </c>
      <c r="O52" s="47">
        <f t="shared" si="7"/>
        <v>348.82560858203823</v>
      </c>
      <c r="P52" s="9"/>
    </row>
    <row r="53" spans="1:16">
      <c r="A53" s="12"/>
      <c r="B53" s="25">
        <v>343.6</v>
      </c>
      <c r="C53" s="20" t="s">
        <v>60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16740236</v>
      </c>
      <c r="J53" s="46">
        <v>0</v>
      </c>
      <c r="K53" s="46">
        <v>0</v>
      </c>
      <c r="L53" s="46">
        <v>0</v>
      </c>
      <c r="M53" s="46">
        <v>0</v>
      </c>
      <c r="N53" s="46">
        <f t="shared" si="9"/>
        <v>16740236</v>
      </c>
      <c r="O53" s="47">
        <f t="shared" si="7"/>
        <v>153.48861687984228</v>
      </c>
      <c r="P53" s="9"/>
    </row>
    <row r="54" spans="1:16">
      <c r="A54" s="12"/>
      <c r="B54" s="25">
        <v>343.7</v>
      </c>
      <c r="C54" s="20" t="s">
        <v>61</v>
      </c>
      <c r="D54" s="46">
        <v>18593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9"/>
        <v>18593</v>
      </c>
      <c r="O54" s="47">
        <f t="shared" si="7"/>
        <v>0.17047632145968</v>
      </c>
      <c r="P54" s="9"/>
    </row>
    <row r="55" spans="1:16">
      <c r="A55" s="12"/>
      <c r="B55" s="25">
        <v>343.8</v>
      </c>
      <c r="C55" s="20" t="s">
        <v>62</v>
      </c>
      <c r="D55" s="46">
        <v>255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9"/>
        <v>255</v>
      </c>
      <c r="O55" s="47">
        <f t="shared" si="7"/>
        <v>2.3380552881309309E-3</v>
      </c>
      <c r="P55" s="9"/>
    </row>
    <row r="56" spans="1:16">
      <c r="A56" s="12"/>
      <c r="B56" s="25">
        <v>343.9</v>
      </c>
      <c r="C56" s="20" t="s">
        <v>63</v>
      </c>
      <c r="D56" s="46">
        <v>41101</v>
      </c>
      <c r="E56" s="46">
        <v>134457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9"/>
        <v>175558</v>
      </c>
      <c r="O56" s="47">
        <f t="shared" si="7"/>
        <v>1.6096639618576079</v>
      </c>
      <c r="P56" s="9"/>
    </row>
    <row r="57" spans="1:16">
      <c r="A57" s="12"/>
      <c r="B57" s="25">
        <v>344.5</v>
      </c>
      <c r="C57" s="20" t="s">
        <v>123</v>
      </c>
      <c r="D57" s="46">
        <v>0</v>
      </c>
      <c r="E57" s="46">
        <v>0</v>
      </c>
      <c r="F57" s="46">
        <v>0</v>
      </c>
      <c r="G57" s="46">
        <v>0</v>
      </c>
      <c r="H57" s="46">
        <v>0</v>
      </c>
      <c r="I57" s="46">
        <v>4313988</v>
      </c>
      <c r="J57" s="46">
        <v>0</v>
      </c>
      <c r="K57" s="46">
        <v>0</v>
      </c>
      <c r="L57" s="46">
        <v>0</v>
      </c>
      <c r="M57" s="46">
        <v>0</v>
      </c>
      <c r="N57" s="46">
        <f t="shared" si="9"/>
        <v>4313988</v>
      </c>
      <c r="O57" s="47">
        <f t="shared" si="7"/>
        <v>39.554284142483837</v>
      </c>
      <c r="P57" s="9"/>
    </row>
    <row r="58" spans="1:16">
      <c r="A58" s="12"/>
      <c r="B58" s="25">
        <v>344.9</v>
      </c>
      <c r="C58" s="20" t="s">
        <v>124</v>
      </c>
      <c r="D58" s="46">
        <v>0</v>
      </c>
      <c r="E58" s="46">
        <v>159268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9"/>
        <v>159268</v>
      </c>
      <c r="O58" s="47">
        <f t="shared" si="7"/>
        <v>1.4603034887452437</v>
      </c>
      <c r="P58" s="9"/>
    </row>
    <row r="59" spans="1:16">
      <c r="A59" s="12"/>
      <c r="B59" s="25">
        <v>347.1</v>
      </c>
      <c r="C59" s="20" t="s">
        <v>66</v>
      </c>
      <c r="D59" s="46">
        <v>29984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9"/>
        <v>29984</v>
      </c>
      <c r="O59" s="47">
        <f t="shared" si="7"/>
        <v>0.27491862650712878</v>
      </c>
      <c r="P59" s="9"/>
    </row>
    <row r="60" spans="1:16">
      <c r="A60" s="12"/>
      <c r="B60" s="25">
        <v>347.2</v>
      </c>
      <c r="C60" s="20" t="s">
        <v>67</v>
      </c>
      <c r="D60" s="46">
        <v>2369378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9"/>
        <v>2369378</v>
      </c>
      <c r="O60" s="47">
        <f t="shared" si="7"/>
        <v>21.724457892082704</v>
      </c>
      <c r="P60" s="9"/>
    </row>
    <row r="61" spans="1:16">
      <c r="A61" s="12"/>
      <c r="B61" s="25">
        <v>347.3</v>
      </c>
      <c r="C61" s="20" t="s">
        <v>103</v>
      </c>
      <c r="D61" s="46">
        <v>0</v>
      </c>
      <c r="E61" s="46">
        <v>0</v>
      </c>
      <c r="F61" s="46">
        <v>0</v>
      </c>
      <c r="G61" s="46">
        <v>-82562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9"/>
        <v>-82562</v>
      </c>
      <c r="O61" s="47">
        <f t="shared" si="7"/>
        <v>-0.75699812038692527</v>
      </c>
      <c r="P61" s="9"/>
    </row>
    <row r="62" spans="1:16">
      <c r="A62" s="12"/>
      <c r="B62" s="25">
        <v>347.4</v>
      </c>
      <c r="C62" s="20" t="s">
        <v>68</v>
      </c>
      <c r="D62" s="46">
        <v>6711</v>
      </c>
      <c r="E62" s="46">
        <v>354478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9"/>
        <v>361189</v>
      </c>
      <c r="O62" s="47">
        <f t="shared" si="7"/>
        <v>3.3116856920185209</v>
      </c>
      <c r="P62" s="9"/>
    </row>
    <row r="63" spans="1:16">
      <c r="A63" s="12"/>
      <c r="B63" s="25">
        <v>347.5</v>
      </c>
      <c r="C63" s="20" t="s">
        <v>69</v>
      </c>
      <c r="D63" s="46">
        <v>1404324</v>
      </c>
      <c r="E63" s="46">
        <v>0</v>
      </c>
      <c r="F63" s="46">
        <v>0</v>
      </c>
      <c r="G63" s="46">
        <v>0</v>
      </c>
      <c r="H63" s="46">
        <v>0</v>
      </c>
      <c r="I63" s="46">
        <v>4803753</v>
      </c>
      <c r="J63" s="46">
        <v>0</v>
      </c>
      <c r="K63" s="46">
        <v>0</v>
      </c>
      <c r="L63" s="46">
        <v>0</v>
      </c>
      <c r="M63" s="46">
        <v>0</v>
      </c>
      <c r="N63" s="46">
        <f t="shared" si="9"/>
        <v>6208077</v>
      </c>
      <c r="O63" s="47">
        <f t="shared" si="7"/>
        <v>56.92089121166277</v>
      </c>
      <c r="P63" s="9"/>
    </row>
    <row r="64" spans="1:16">
      <c r="A64" s="12"/>
      <c r="B64" s="25">
        <v>349</v>
      </c>
      <c r="C64" s="20" t="s">
        <v>1</v>
      </c>
      <c r="D64" s="46">
        <v>8864755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9"/>
        <v>8864755</v>
      </c>
      <c r="O64" s="47">
        <f t="shared" si="7"/>
        <v>81.279558061706325</v>
      </c>
      <c r="P64" s="9"/>
    </row>
    <row r="65" spans="1:16" ht="15.75">
      <c r="A65" s="29" t="s">
        <v>49</v>
      </c>
      <c r="B65" s="30"/>
      <c r="C65" s="31"/>
      <c r="D65" s="32">
        <f t="shared" ref="D65:M65" si="10">SUM(D66:D70)</f>
        <v>1266501</v>
      </c>
      <c r="E65" s="32">
        <f t="shared" si="10"/>
        <v>541381</v>
      </c>
      <c r="F65" s="32">
        <f t="shared" si="10"/>
        <v>0</v>
      </c>
      <c r="G65" s="32">
        <f t="shared" si="10"/>
        <v>0</v>
      </c>
      <c r="H65" s="32">
        <f t="shared" si="10"/>
        <v>0</v>
      </c>
      <c r="I65" s="32">
        <f t="shared" si="10"/>
        <v>1105740</v>
      </c>
      <c r="J65" s="32">
        <f t="shared" si="10"/>
        <v>0</v>
      </c>
      <c r="K65" s="32">
        <f t="shared" si="10"/>
        <v>0</v>
      </c>
      <c r="L65" s="32">
        <f t="shared" si="10"/>
        <v>0</v>
      </c>
      <c r="M65" s="32">
        <f t="shared" si="10"/>
        <v>0</v>
      </c>
      <c r="N65" s="32">
        <f t="shared" ref="N65:N72" si="11">SUM(D65:M65)</f>
        <v>2913622</v>
      </c>
      <c r="O65" s="45">
        <f t="shared" si="7"/>
        <v>26.714546371429883</v>
      </c>
      <c r="P65" s="10"/>
    </row>
    <row r="66" spans="1:16">
      <c r="A66" s="13"/>
      <c r="B66" s="39">
        <v>351.1</v>
      </c>
      <c r="C66" s="21" t="s">
        <v>72</v>
      </c>
      <c r="D66" s="46">
        <v>482675</v>
      </c>
      <c r="E66" s="46">
        <v>513933</v>
      </c>
      <c r="F66" s="46">
        <v>0</v>
      </c>
      <c r="G66" s="46">
        <v>0</v>
      </c>
      <c r="H66" s="46">
        <v>0</v>
      </c>
      <c r="I66" s="46">
        <v>673303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1"/>
        <v>1669911</v>
      </c>
      <c r="O66" s="47">
        <f t="shared" si="7"/>
        <v>15.311153899051025</v>
      </c>
      <c r="P66" s="9"/>
    </row>
    <row r="67" spans="1:16">
      <c r="A67" s="13"/>
      <c r="B67" s="39">
        <v>351.2</v>
      </c>
      <c r="C67" s="21" t="s">
        <v>73</v>
      </c>
      <c r="D67" s="46">
        <v>2078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1"/>
        <v>2078</v>
      </c>
      <c r="O67" s="47">
        <f t="shared" si="7"/>
        <v>1.9052858387200295E-2</v>
      </c>
      <c r="P67" s="9"/>
    </row>
    <row r="68" spans="1:16">
      <c r="A68" s="13"/>
      <c r="B68" s="39">
        <v>351.3</v>
      </c>
      <c r="C68" s="21" t="s">
        <v>74</v>
      </c>
      <c r="D68" s="46">
        <v>0</v>
      </c>
      <c r="E68" s="46">
        <v>27448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1"/>
        <v>27448</v>
      </c>
      <c r="O68" s="47">
        <f t="shared" si="7"/>
        <v>0.25166643744556</v>
      </c>
      <c r="P68" s="9"/>
    </row>
    <row r="69" spans="1:16">
      <c r="A69" s="13"/>
      <c r="B69" s="39">
        <v>352</v>
      </c>
      <c r="C69" s="21" t="s">
        <v>75</v>
      </c>
      <c r="D69" s="46">
        <v>74527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1"/>
        <v>74527</v>
      </c>
      <c r="O69" s="47">
        <f t="shared" ref="O69:O84" si="12">(N69/O$86)</f>
        <v>0.68332645670013292</v>
      </c>
      <c r="P69" s="9"/>
    </row>
    <row r="70" spans="1:16">
      <c r="A70" s="13"/>
      <c r="B70" s="39">
        <v>354</v>
      </c>
      <c r="C70" s="21" t="s">
        <v>76</v>
      </c>
      <c r="D70" s="46">
        <v>707221</v>
      </c>
      <c r="E70" s="46">
        <v>0</v>
      </c>
      <c r="F70" s="46">
        <v>0</v>
      </c>
      <c r="G70" s="46">
        <v>0</v>
      </c>
      <c r="H70" s="46">
        <v>0</v>
      </c>
      <c r="I70" s="46">
        <v>432437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1"/>
        <v>1139658</v>
      </c>
      <c r="O70" s="47">
        <f t="shared" si="12"/>
        <v>10.449346719845963</v>
      </c>
      <c r="P70" s="9"/>
    </row>
    <row r="71" spans="1:16" ht="15.75">
      <c r="A71" s="29" t="s">
        <v>4</v>
      </c>
      <c r="B71" s="30"/>
      <c r="C71" s="31"/>
      <c r="D71" s="32">
        <f t="shared" ref="D71:M71" si="13">SUM(D72:D80)</f>
        <v>1035302</v>
      </c>
      <c r="E71" s="32">
        <f t="shared" si="13"/>
        <v>520215</v>
      </c>
      <c r="F71" s="32">
        <f t="shared" si="13"/>
        <v>-3949</v>
      </c>
      <c r="G71" s="32">
        <f t="shared" si="13"/>
        <v>172618</v>
      </c>
      <c r="H71" s="32">
        <f t="shared" si="13"/>
        <v>0</v>
      </c>
      <c r="I71" s="32">
        <f t="shared" si="13"/>
        <v>290916</v>
      </c>
      <c r="J71" s="32">
        <f t="shared" si="13"/>
        <v>84048</v>
      </c>
      <c r="K71" s="32">
        <f t="shared" si="13"/>
        <v>127037379</v>
      </c>
      <c r="L71" s="32">
        <f t="shared" si="13"/>
        <v>0</v>
      </c>
      <c r="M71" s="32">
        <f t="shared" si="13"/>
        <v>0</v>
      </c>
      <c r="N71" s="32">
        <f t="shared" si="11"/>
        <v>129136529</v>
      </c>
      <c r="O71" s="45">
        <f t="shared" si="12"/>
        <v>1184.0327236051896</v>
      </c>
      <c r="P71" s="10"/>
    </row>
    <row r="72" spans="1:16">
      <c r="A72" s="12"/>
      <c r="B72" s="25">
        <v>361.1</v>
      </c>
      <c r="C72" s="20" t="s">
        <v>77</v>
      </c>
      <c r="D72" s="46">
        <v>363850</v>
      </c>
      <c r="E72" s="46">
        <v>776492</v>
      </c>
      <c r="F72" s="46">
        <v>6528</v>
      </c>
      <c r="G72" s="46">
        <v>5804</v>
      </c>
      <c r="H72" s="46">
        <v>0</v>
      </c>
      <c r="I72" s="46">
        <v>2512747</v>
      </c>
      <c r="J72" s="46">
        <v>640043</v>
      </c>
      <c r="K72" s="46">
        <v>8735460</v>
      </c>
      <c r="L72" s="46">
        <v>0</v>
      </c>
      <c r="M72" s="46">
        <v>0</v>
      </c>
      <c r="N72" s="46">
        <f t="shared" si="11"/>
        <v>13040924</v>
      </c>
      <c r="O72" s="47">
        <f t="shared" si="12"/>
        <v>119.57020125613167</v>
      </c>
      <c r="P72" s="9"/>
    </row>
    <row r="73" spans="1:16">
      <c r="A73" s="12"/>
      <c r="B73" s="25">
        <v>361.2</v>
      </c>
      <c r="C73" s="20" t="s">
        <v>78</v>
      </c>
      <c r="D73" s="46">
        <v>0</v>
      </c>
      <c r="E73" s="46">
        <v>0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8360945</v>
      </c>
      <c r="L73" s="46">
        <v>0</v>
      </c>
      <c r="M73" s="46">
        <v>0</v>
      </c>
      <c r="N73" s="46">
        <f t="shared" ref="N73:N80" si="14">SUM(D73:M73)</f>
        <v>8360945</v>
      </c>
      <c r="O73" s="47">
        <f t="shared" si="12"/>
        <v>76.660202631458304</v>
      </c>
      <c r="P73" s="9"/>
    </row>
    <row r="74" spans="1:16">
      <c r="A74" s="12"/>
      <c r="B74" s="25">
        <v>361.3</v>
      </c>
      <c r="C74" s="20" t="s">
        <v>79</v>
      </c>
      <c r="D74" s="46">
        <v>-651202</v>
      </c>
      <c r="E74" s="46">
        <v>-1150039</v>
      </c>
      <c r="F74" s="46">
        <v>-10477</v>
      </c>
      <c r="G74" s="46">
        <v>-9142</v>
      </c>
      <c r="H74" s="46">
        <v>0</v>
      </c>
      <c r="I74" s="46">
        <v>-3798901</v>
      </c>
      <c r="J74" s="46">
        <v>-1038136</v>
      </c>
      <c r="K74" s="46">
        <v>84050331</v>
      </c>
      <c r="L74" s="46">
        <v>0</v>
      </c>
      <c r="M74" s="46">
        <v>0</v>
      </c>
      <c r="N74" s="46">
        <f t="shared" si="14"/>
        <v>77392434</v>
      </c>
      <c r="O74" s="47">
        <f t="shared" si="12"/>
        <v>709.599174804016</v>
      </c>
      <c r="P74" s="9"/>
    </row>
    <row r="75" spans="1:16">
      <c r="A75" s="12"/>
      <c r="B75" s="25">
        <v>362</v>
      </c>
      <c r="C75" s="20" t="s">
        <v>80</v>
      </c>
      <c r="D75" s="46">
        <v>897233</v>
      </c>
      <c r="E75" s="46">
        <v>1</v>
      </c>
      <c r="F75" s="46">
        <v>0</v>
      </c>
      <c r="G75" s="46">
        <v>0</v>
      </c>
      <c r="H75" s="46">
        <v>0</v>
      </c>
      <c r="I75" s="46">
        <v>390532</v>
      </c>
      <c r="J75" s="46">
        <v>44479</v>
      </c>
      <c r="K75" s="46">
        <v>0</v>
      </c>
      <c r="L75" s="46">
        <v>0</v>
      </c>
      <c r="M75" s="46">
        <v>0</v>
      </c>
      <c r="N75" s="46">
        <f t="shared" si="14"/>
        <v>1332245</v>
      </c>
      <c r="O75" s="47">
        <f t="shared" si="12"/>
        <v>12.215146930729382</v>
      </c>
      <c r="P75" s="9"/>
    </row>
    <row r="76" spans="1:16">
      <c r="A76" s="12"/>
      <c r="B76" s="25">
        <v>364</v>
      </c>
      <c r="C76" s="20" t="s">
        <v>125</v>
      </c>
      <c r="D76" s="46">
        <v>41819</v>
      </c>
      <c r="E76" s="46">
        <v>0</v>
      </c>
      <c r="F76" s="46">
        <v>0</v>
      </c>
      <c r="G76" s="46">
        <v>0</v>
      </c>
      <c r="H76" s="46">
        <v>0</v>
      </c>
      <c r="I76" s="46">
        <v>43041</v>
      </c>
      <c r="J76" s="46">
        <v>332645</v>
      </c>
      <c r="K76" s="46">
        <v>0</v>
      </c>
      <c r="L76" s="46">
        <v>0</v>
      </c>
      <c r="M76" s="46">
        <v>0</v>
      </c>
      <c r="N76" s="46">
        <f t="shared" si="14"/>
        <v>417505</v>
      </c>
      <c r="O76" s="47">
        <f t="shared" si="12"/>
        <v>3.8280383257690369</v>
      </c>
      <c r="P76" s="9"/>
    </row>
    <row r="77" spans="1:16">
      <c r="A77" s="12"/>
      <c r="B77" s="25">
        <v>365</v>
      </c>
      <c r="C77" s="20" t="s">
        <v>126</v>
      </c>
      <c r="D77" s="46">
        <v>0</v>
      </c>
      <c r="E77" s="46">
        <v>0</v>
      </c>
      <c r="F77" s="46">
        <v>0</v>
      </c>
      <c r="G77" s="46">
        <v>0</v>
      </c>
      <c r="H77" s="46">
        <v>0</v>
      </c>
      <c r="I77" s="46">
        <v>778089</v>
      </c>
      <c r="J77" s="46">
        <v>0</v>
      </c>
      <c r="K77" s="46">
        <v>0</v>
      </c>
      <c r="L77" s="46">
        <v>0</v>
      </c>
      <c r="M77" s="46">
        <v>0</v>
      </c>
      <c r="N77" s="46">
        <f t="shared" si="14"/>
        <v>778089</v>
      </c>
      <c r="O77" s="47">
        <f t="shared" si="12"/>
        <v>7.1341768670059142</v>
      </c>
      <c r="P77" s="9"/>
    </row>
    <row r="78" spans="1:16">
      <c r="A78" s="12"/>
      <c r="B78" s="25">
        <v>366</v>
      </c>
      <c r="C78" s="20" t="s">
        <v>83</v>
      </c>
      <c r="D78" s="46">
        <v>3467</v>
      </c>
      <c r="E78" s="46">
        <v>25759</v>
      </c>
      <c r="F78" s="46">
        <v>0</v>
      </c>
      <c r="G78" s="46">
        <v>174489</v>
      </c>
      <c r="H78" s="46">
        <v>0</v>
      </c>
      <c r="I78" s="46">
        <v>0</v>
      </c>
      <c r="J78" s="46">
        <v>0</v>
      </c>
      <c r="K78" s="46">
        <v>0</v>
      </c>
      <c r="L78" s="46">
        <v>0</v>
      </c>
      <c r="M78" s="46">
        <v>0</v>
      </c>
      <c r="N78" s="46">
        <f t="shared" si="14"/>
        <v>203715</v>
      </c>
      <c r="O78" s="47">
        <f t="shared" si="12"/>
        <v>1.8678311098885985</v>
      </c>
      <c r="P78" s="9"/>
    </row>
    <row r="79" spans="1:16">
      <c r="A79" s="12"/>
      <c r="B79" s="25">
        <v>368</v>
      </c>
      <c r="C79" s="20" t="s">
        <v>84</v>
      </c>
      <c r="D79" s="46">
        <v>0</v>
      </c>
      <c r="E79" s="46">
        <v>0</v>
      </c>
      <c r="F79" s="46">
        <v>0</v>
      </c>
      <c r="G79" s="46">
        <v>0</v>
      </c>
      <c r="H79" s="46">
        <v>0</v>
      </c>
      <c r="I79" s="46">
        <v>0</v>
      </c>
      <c r="J79" s="46">
        <v>0</v>
      </c>
      <c r="K79" s="46">
        <v>25890643</v>
      </c>
      <c r="L79" s="46">
        <v>0</v>
      </c>
      <c r="M79" s="46">
        <v>0</v>
      </c>
      <c r="N79" s="46">
        <f t="shared" si="14"/>
        <v>25890643</v>
      </c>
      <c r="O79" s="47">
        <f t="shared" si="12"/>
        <v>237.38727364415715</v>
      </c>
      <c r="P79" s="9"/>
    </row>
    <row r="80" spans="1:16">
      <c r="A80" s="12"/>
      <c r="B80" s="25">
        <v>369.9</v>
      </c>
      <c r="C80" s="20" t="s">
        <v>85</v>
      </c>
      <c r="D80" s="46">
        <v>380135</v>
      </c>
      <c r="E80" s="46">
        <v>868002</v>
      </c>
      <c r="F80" s="46">
        <v>0</v>
      </c>
      <c r="G80" s="46">
        <v>1467</v>
      </c>
      <c r="H80" s="46">
        <v>0</v>
      </c>
      <c r="I80" s="46">
        <v>365408</v>
      </c>
      <c r="J80" s="46">
        <v>105017</v>
      </c>
      <c r="K80" s="46">
        <v>0</v>
      </c>
      <c r="L80" s="46">
        <v>0</v>
      </c>
      <c r="M80" s="46">
        <v>0</v>
      </c>
      <c r="N80" s="46">
        <f t="shared" si="14"/>
        <v>1720029</v>
      </c>
      <c r="O80" s="47">
        <f t="shared" si="12"/>
        <v>15.770678036033559</v>
      </c>
      <c r="P80" s="9"/>
    </row>
    <row r="81" spans="1:119" ht="15.75">
      <c r="A81" s="29" t="s">
        <v>50</v>
      </c>
      <c r="B81" s="30"/>
      <c r="C81" s="31"/>
      <c r="D81" s="32">
        <f t="shared" ref="D81:M81" si="15">SUM(D82:D83)</f>
        <v>11701345</v>
      </c>
      <c r="E81" s="32">
        <f t="shared" si="15"/>
        <v>1504211</v>
      </c>
      <c r="F81" s="32">
        <f t="shared" si="15"/>
        <v>492348</v>
      </c>
      <c r="G81" s="32">
        <f t="shared" si="15"/>
        <v>22115693</v>
      </c>
      <c r="H81" s="32">
        <f t="shared" si="15"/>
        <v>0</v>
      </c>
      <c r="I81" s="32">
        <f t="shared" si="15"/>
        <v>870512</v>
      </c>
      <c r="J81" s="32">
        <f t="shared" si="15"/>
        <v>1598961</v>
      </c>
      <c r="K81" s="32">
        <f t="shared" si="15"/>
        <v>0</v>
      </c>
      <c r="L81" s="32">
        <f t="shared" si="15"/>
        <v>0</v>
      </c>
      <c r="M81" s="32">
        <f t="shared" si="15"/>
        <v>0</v>
      </c>
      <c r="N81" s="32">
        <f>SUM(D81:M81)</f>
        <v>38283070</v>
      </c>
      <c r="O81" s="45">
        <f t="shared" si="12"/>
        <v>351.01150689955529</v>
      </c>
      <c r="P81" s="9"/>
    </row>
    <row r="82" spans="1:119">
      <c r="A82" s="12"/>
      <c r="B82" s="25">
        <v>381</v>
      </c>
      <c r="C82" s="20" t="s">
        <v>86</v>
      </c>
      <c r="D82" s="46">
        <v>11701345</v>
      </c>
      <c r="E82" s="46">
        <v>1504211</v>
      </c>
      <c r="F82" s="46">
        <v>492348</v>
      </c>
      <c r="G82" s="46">
        <v>22115693</v>
      </c>
      <c r="H82" s="46">
        <v>0</v>
      </c>
      <c r="I82" s="46">
        <v>683455</v>
      </c>
      <c r="J82" s="46">
        <v>1598961</v>
      </c>
      <c r="K82" s="46">
        <v>0</v>
      </c>
      <c r="L82" s="46">
        <v>0</v>
      </c>
      <c r="M82" s="46">
        <v>0</v>
      </c>
      <c r="N82" s="46">
        <f>SUM(D82:M82)</f>
        <v>38096013</v>
      </c>
      <c r="O82" s="47">
        <f t="shared" si="12"/>
        <v>349.2964103974694</v>
      </c>
      <c r="P82" s="9"/>
    </row>
    <row r="83" spans="1:119" ht="15.75" thickBot="1">
      <c r="A83" s="12"/>
      <c r="B83" s="25">
        <v>389.4</v>
      </c>
      <c r="C83" s="20" t="s">
        <v>127</v>
      </c>
      <c r="D83" s="46">
        <v>0</v>
      </c>
      <c r="E83" s="46">
        <v>0</v>
      </c>
      <c r="F83" s="46">
        <v>0</v>
      </c>
      <c r="G83" s="46">
        <v>0</v>
      </c>
      <c r="H83" s="46">
        <v>0</v>
      </c>
      <c r="I83" s="46">
        <v>187057</v>
      </c>
      <c r="J83" s="46">
        <v>0</v>
      </c>
      <c r="K83" s="46">
        <v>0</v>
      </c>
      <c r="L83" s="46">
        <v>0</v>
      </c>
      <c r="M83" s="46">
        <v>0</v>
      </c>
      <c r="N83" s="46">
        <f>SUM(D83:M83)</f>
        <v>187057</v>
      </c>
      <c r="O83" s="47">
        <f t="shared" si="12"/>
        <v>1.7150965020859121</v>
      </c>
      <c r="P83" s="9"/>
    </row>
    <row r="84" spans="1:119" ht="16.5" thickBot="1">
      <c r="A84" s="14" t="s">
        <v>70</v>
      </c>
      <c r="B84" s="23"/>
      <c r="C84" s="22"/>
      <c r="D84" s="15">
        <f t="shared" ref="D84:M84" si="16">SUM(D5,D17,D23,D43,D65,D71,D81)</f>
        <v>115121047</v>
      </c>
      <c r="E84" s="15">
        <f t="shared" si="16"/>
        <v>21628112</v>
      </c>
      <c r="F84" s="15">
        <f t="shared" si="16"/>
        <v>1576053</v>
      </c>
      <c r="G84" s="15">
        <f t="shared" si="16"/>
        <v>22395514</v>
      </c>
      <c r="H84" s="15">
        <f t="shared" si="16"/>
        <v>0</v>
      </c>
      <c r="I84" s="15">
        <f t="shared" si="16"/>
        <v>157744677</v>
      </c>
      <c r="J84" s="15">
        <f t="shared" si="16"/>
        <v>46664571</v>
      </c>
      <c r="K84" s="15">
        <f t="shared" si="16"/>
        <v>129080094</v>
      </c>
      <c r="L84" s="15">
        <f t="shared" si="16"/>
        <v>0</v>
      </c>
      <c r="M84" s="15">
        <f t="shared" si="16"/>
        <v>0</v>
      </c>
      <c r="N84" s="15">
        <f>SUM(D84:M84)</f>
        <v>494210068</v>
      </c>
      <c r="O84" s="38">
        <f t="shared" si="12"/>
        <v>4531.3351487644986</v>
      </c>
      <c r="P84" s="6"/>
      <c r="Q84" s="2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5"/>
      <c r="BC84" s="5"/>
      <c r="BD84" s="5"/>
      <c r="BE84" s="5"/>
      <c r="BF84" s="5"/>
      <c r="BG84" s="5"/>
      <c r="BH84" s="5"/>
      <c r="BI84" s="5"/>
      <c r="BJ84" s="5"/>
      <c r="BK84" s="5"/>
      <c r="BL84" s="5"/>
      <c r="BM84" s="5"/>
      <c r="BN84" s="5"/>
      <c r="BO84" s="5"/>
      <c r="BP84" s="5"/>
      <c r="BQ84" s="5"/>
      <c r="BR84" s="5"/>
      <c r="BS84" s="5"/>
      <c r="BT84" s="5"/>
      <c r="BU84" s="5"/>
      <c r="BV84" s="5"/>
      <c r="BW84" s="5"/>
      <c r="BX84" s="5"/>
      <c r="BY84" s="5"/>
      <c r="BZ84" s="5"/>
      <c r="CA84" s="5"/>
      <c r="CB84" s="5"/>
      <c r="CC84" s="5"/>
      <c r="CD84" s="5"/>
      <c r="CE84" s="5"/>
      <c r="CF84" s="5"/>
      <c r="CG84" s="5"/>
      <c r="CH84" s="5"/>
      <c r="CI84" s="5"/>
      <c r="CJ84" s="5"/>
      <c r="CK84" s="5"/>
      <c r="CL84" s="5"/>
      <c r="CM84" s="5"/>
      <c r="CN84" s="5"/>
      <c r="CO84" s="5"/>
      <c r="CP84" s="5"/>
      <c r="CQ84" s="5"/>
      <c r="CR84" s="5"/>
      <c r="CS84" s="5"/>
      <c r="CT84" s="5"/>
      <c r="CU84" s="5"/>
      <c r="CV84" s="5"/>
      <c r="CW84" s="5"/>
      <c r="CX84" s="5"/>
      <c r="CY84" s="5"/>
      <c r="CZ84" s="5"/>
      <c r="DA84" s="5"/>
      <c r="DB84" s="5"/>
      <c r="DC84" s="5"/>
      <c r="DD84" s="5"/>
      <c r="DE84" s="5"/>
      <c r="DF84" s="5"/>
      <c r="DG84" s="5"/>
      <c r="DH84" s="5"/>
      <c r="DI84" s="5"/>
      <c r="DJ84" s="5"/>
      <c r="DK84" s="5"/>
      <c r="DL84" s="5"/>
      <c r="DM84" s="5"/>
      <c r="DN84" s="5"/>
      <c r="DO84" s="5"/>
    </row>
    <row r="85" spans="1:119">
      <c r="A85" s="16"/>
      <c r="B85" s="18"/>
      <c r="C85" s="18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9"/>
    </row>
    <row r="86" spans="1:119">
      <c r="A86" s="40"/>
      <c r="B86" s="41"/>
      <c r="C86" s="41"/>
      <c r="D86" s="42"/>
      <c r="E86" s="42"/>
      <c r="F86" s="42"/>
      <c r="G86" s="42"/>
      <c r="H86" s="42"/>
      <c r="I86" s="42"/>
      <c r="J86" s="42"/>
      <c r="K86" s="42"/>
      <c r="L86" s="48" t="s">
        <v>128</v>
      </c>
      <c r="M86" s="48"/>
      <c r="N86" s="48"/>
      <c r="O86" s="43">
        <v>109065</v>
      </c>
    </row>
    <row r="87" spans="1:119">
      <c r="A87" s="49"/>
      <c r="B87" s="50"/>
      <c r="C87" s="50"/>
      <c r="D87" s="50"/>
      <c r="E87" s="50"/>
      <c r="F87" s="50"/>
      <c r="G87" s="50"/>
      <c r="H87" s="50"/>
      <c r="I87" s="50"/>
      <c r="J87" s="50"/>
      <c r="K87" s="50"/>
      <c r="L87" s="50"/>
      <c r="M87" s="50"/>
      <c r="N87" s="50"/>
      <c r="O87" s="51"/>
    </row>
    <row r="88" spans="1:119" ht="15.75" customHeight="1" thickBot="1">
      <c r="A88" s="52" t="s">
        <v>106</v>
      </c>
      <c r="B88" s="53"/>
      <c r="C88" s="53"/>
      <c r="D88" s="53"/>
      <c r="E88" s="53"/>
      <c r="F88" s="53"/>
      <c r="G88" s="53"/>
      <c r="H88" s="53"/>
      <c r="I88" s="53"/>
      <c r="J88" s="53"/>
      <c r="K88" s="53"/>
      <c r="L88" s="53"/>
      <c r="M88" s="53"/>
      <c r="N88" s="53"/>
      <c r="O88" s="54"/>
    </row>
  </sheetData>
  <mergeCells count="10">
    <mergeCell ref="L86:N86"/>
    <mergeCell ref="A87:O87"/>
    <mergeCell ref="A88:O8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8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98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110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89</v>
      </c>
      <c r="B3" s="62"/>
      <c r="C3" s="63"/>
      <c r="D3" s="67" t="s">
        <v>44</v>
      </c>
      <c r="E3" s="68"/>
      <c r="F3" s="68"/>
      <c r="G3" s="68"/>
      <c r="H3" s="69"/>
      <c r="I3" s="67" t="s">
        <v>45</v>
      </c>
      <c r="J3" s="69"/>
      <c r="K3" s="67" t="s">
        <v>47</v>
      </c>
      <c r="L3" s="69"/>
      <c r="M3" s="36"/>
      <c r="N3" s="37"/>
      <c r="O3" s="70" t="s">
        <v>94</v>
      </c>
      <c r="P3" s="11"/>
      <c r="Q3"/>
    </row>
    <row r="4" spans="1:133" ht="32.25" customHeight="1" thickBot="1">
      <c r="A4" s="64"/>
      <c r="B4" s="65"/>
      <c r="C4" s="66"/>
      <c r="D4" s="34" t="s">
        <v>5</v>
      </c>
      <c r="E4" s="34" t="s">
        <v>90</v>
      </c>
      <c r="F4" s="34" t="s">
        <v>91</v>
      </c>
      <c r="G4" s="34" t="s">
        <v>92</v>
      </c>
      <c r="H4" s="34" t="s">
        <v>6</v>
      </c>
      <c r="I4" s="34" t="s">
        <v>7</v>
      </c>
      <c r="J4" s="35" t="s">
        <v>93</v>
      </c>
      <c r="K4" s="35" t="s">
        <v>8</v>
      </c>
      <c r="L4" s="35" t="s">
        <v>9</v>
      </c>
      <c r="M4" s="35" t="s">
        <v>10</v>
      </c>
      <c r="N4" s="35" t="s">
        <v>46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SUM(D6:D17)</f>
        <v>56666476</v>
      </c>
      <c r="E5" s="27">
        <f t="shared" si="0"/>
        <v>11595224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1998690</v>
      </c>
      <c r="L5" s="27">
        <f t="shared" si="0"/>
        <v>0</v>
      </c>
      <c r="M5" s="27">
        <f t="shared" si="0"/>
        <v>0</v>
      </c>
      <c r="N5" s="28">
        <f>SUM(D5:M5)</f>
        <v>70260390</v>
      </c>
      <c r="O5" s="33">
        <f t="shared" ref="O5:O36" si="1">(N5/O$87)</f>
        <v>651.12588734639405</v>
      </c>
      <c r="P5" s="6"/>
    </row>
    <row r="6" spans="1:133">
      <c r="A6" s="12"/>
      <c r="B6" s="25">
        <v>311</v>
      </c>
      <c r="C6" s="20" t="s">
        <v>3</v>
      </c>
      <c r="D6" s="46">
        <v>36145961</v>
      </c>
      <c r="E6" s="46">
        <v>1808255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37954216</v>
      </c>
      <c r="O6" s="47">
        <f t="shared" si="1"/>
        <v>351.73406483420757</v>
      </c>
      <c r="P6" s="9"/>
    </row>
    <row r="7" spans="1:133">
      <c r="A7" s="12"/>
      <c r="B7" s="25">
        <v>312.41000000000003</v>
      </c>
      <c r="C7" s="20" t="s">
        <v>11</v>
      </c>
      <c r="D7" s="46">
        <v>0</v>
      </c>
      <c r="E7" s="46">
        <v>1393638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7" si="2">SUM(D7:M7)</f>
        <v>1393638</v>
      </c>
      <c r="O7" s="47">
        <f t="shared" si="1"/>
        <v>12.915296647081719</v>
      </c>
      <c r="P7" s="9"/>
    </row>
    <row r="8" spans="1:133">
      <c r="A8" s="12"/>
      <c r="B8" s="25">
        <v>312.51</v>
      </c>
      <c r="C8" s="20" t="s">
        <v>100</v>
      </c>
      <c r="D8" s="46">
        <v>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1179573</v>
      </c>
      <c r="L8" s="46">
        <v>0</v>
      </c>
      <c r="M8" s="46">
        <v>0</v>
      </c>
      <c r="N8" s="46">
        <f>SUM(D8:M8)</f>
        <v>1179573</v>
      </c>
      <c r="O8" s="47">
        <f t="shared" si="1"/>
        <v>10.931486664318944</v>
      </c>
      <c r="P8" s="9"/>
    </row>
    <row r="9" spans="1:133">
      <c r="A9" s="12"/>
      <c r="B9" s="25">
        <v>312.52</v>
      </c>
      <c r="C9" s="20" t="s">
        <v>97</v>
      </c>
      <c r="D9" s="46">
        <v>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819117</v>
      </c>
      <c r="L9" s="46">
        <v>0</v>
      </c>
      <c r="M9" s="46">
        <v>0</v>
      </c>
      <c r="N9" s="46">
        <f>SUM(D9:M9)</f>
        <v>819117</v>
      </c>
      <c r="O9" s="47">
        <f t="shared" si="1"/>
        <v>7.5910236687487256</v>
      </c>
      <c r="P9" s="9"/>
    </row>
    <row r="10" spans="1:133">
      <c r="A10" s="12"/>
      <c r="B10" s="25">
        <v>312.60000000000002</v>
      </c>
      <c r="C10" s="20" t="s">
        <v>12</v>
      </c>
      <c r="D10" s="46">
        <v>0</v>
      </c>
      <c r="E10" s="46">
        <v>8393331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8393331</v>
      </c>
      <c r="O10" s="47">
        <f t="shared" si="1"/>
        <v>77.783728430300442</v>
      </c>
      <c r="P10" s="9"/>
    </row>
    <row r="11" spans="1:133">
      <c r="A11" s="12"/>
      <c r="B11" s="25">
        <v>314.10000000000002</v>
      </c>
      <c r="C11" s="20" t="s">
        <v>13</v>
      </c>
      <c r="D11" s="46">
        <v>9357956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9357956</v>
      </c>
      <c r="O11" s="47">
        <f t="shared" si="1"/>
        <v>86.723222063647995</v>
      </c>
      <c r="P11" s="9"/>
    </row>
    <row r="12" spans="1:133">
      <c r="A12" s="12"/>
      <c r="B12" s="25">
        <v>314.3</v>
      </c>
      <c r="C12" s="20" t="s">
        <v>14</v>
      </c>
      <c r="D12" s="46">
        <v>2684719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2684719</v>
      </c>
      <c r="O12" s="47">
        <f t="shared" si="1"/>
        <v>24.880164217003689</v>
      </c>
      <c r="P12" s="9"/>
    </row>
    <row r="13" spans="1:133">
      <c r="A13" s="12"/>
      <c r="B13" s="25">
        <v>314.39999999999998</v>
      </c>
      <c r="C13" s="20" t="s">
        <v>15</v>
      </c>
      <c r="D13" s="46">
        <v>574267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574267</v>
      </c>
      <c r="O13" s="47">
        <f t="shared" si="1"/>
        <v>5.3219190777157896</v>
      </c>
      <c r="P13" s="9"/>
    </row>
    <row r="14" spans="1:133">
      <c r="A14" s="12"/>
      <c r="B14" s="25">
        <v>314.7</v>
      </c>
      <c r="C14" s="20" t="s">
        <v>16</v>
      </c>
      <c r="D14" s="46">
        <v>28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28</v>
      </c>
      <c r="O14" s="47">
        <f t="shared" si="1"/>
        <v>2.5948510740829981E-4</v>
      </c>
      <c r="P14" s="9"/>
    </row>
    <row r="15" spans="1:133">
      <c r="A15" s="12"/>
      <c r="B15" s="25">
        <v>314.8</v>
      </c>
      <c r="C15" s="20" t="s">
        <v>17</v>
      </c>
      <c r="D15" s="46">
        <v>118343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118343</v>
      </c>
      <c r="O15" s="47">
        <f t="shared" si="1"/>
        <v>1.0967230737864437</v>
      </c>
      <c r="P15" s="9"/>
    </row>
    <row r="16" spans="1:133">
      <c r="A16" s="12"/>
      <c r="B16" s="25">
        <v>315</v>
      </c>
      <c r="C16" s="20" t="s">
        <v>18</v>
      </c>
      <c r="D16" s="46">
        <v>5870777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2"/>
        <v>5870777</v>
      </c>
      <c r="O16" s="47">
        <f t="shared" si="1"/>
        <v>54.406400014827717</v>
      </c>
      <c r="P16" s="9"/>
    </row>
    <row r="17" spans="1:16">
      <c r="A17" s="12"/>
      <c r="B17" s="25">
        <v>316</v>
      </c>
      <c r="C17" s="20" t="s">
        <v>19</v>
      </c>
      <c r="D17" s="46">
        <v>1914425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2"/>
        <v>1914425</v>
      </c>
      <c r="O17" s="47">
        <f t="shared" si="1"/>
        <v>17.741599169647657</v>
      </c>
      <c r="P17" s="9"/>
    </row>
    <row r="18" spans="1:16" ht="15.75">
      <c r="A18" s="29" t="s">
        <v>20</v>
      </c>
      <c r="B18" s="30"/>
      <c r="C18" s="31"/>
      <c r="D18" s="32">
        <f t="shared" ref="D18:M18" si="3">SUM(D19:D23)</f>
        <v>11388779</v>
      </c>
      <c r="E18" s="32">
        <f t="shared" si="3"/>
        <v>556</v>
      </c>
      <c r="F18" s="32">
        <f t="shared" si="3"/>
        <v>0</v>
      </c>
      <c r="G18" s="32">
        <f t="shared" si="3"/>
        <v>0</v>
      </c>
      <c r="H18" s="32">
        <f t="shared" si="3"/>
        <v>0</v>
      </c>
      <c r="I18" s="32">
        <f t="shared" si="3"/>
        <v>515</v>
      </c>
      <c r="J18" s="32">
        <f t="shared" si="3"/>
        <v>0</v>
      </c>
      <c r="K18" s="32">
        <f t="shared" si="3"/>
        <v>0</v>
      </c>
      <c r="L18" s="32">
        <f t="shared" si="3"/>
        <v>0</v>
      </c>
      <c r="M18" s="32">
        <f t="shared" si="3"/>
        <v>0</v>
      </c>
      <c r="N18" s="44">
        <f t="shared" ref="N18:N27" si="4">SUM(D18:M18)</f>
        <v>11389850</v>
      </c>
      <c r="O18" s="45">
        <f t="shared" si="1"/>
        <v>105.55344466480085</v>
      </c>
      <c r="P18" s="10"/>
    </row>
    <row r="19" spans="1:16">
      <c r="A19" s="12"/>
      <c r="B19" s="25">
        <v>322</v>
      </c>
      <c r="C19" s="20" t="s">
        <v>0</v>
      </c>
      <c r="D19" s="46">
        <v>1780073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1780073</v>
      </c>
      <c r="O19" s="47">
        <f t="shared" si="1"/>
        <v>16.496515485700517</v>
      </c>
      <c r="P19" s="9"/>
    </row>
    <row r="20" spans="1:16">
      <c r="A20" s="12"/>
      <c r="B20" s="25">
        <v>323.10000000000002</v>
      </c>
      <c r="C20" s="20" t="s">
        <v>21</v>
      </c>
      <c r="D20" s="46">
        <v>9039274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9039274</v>
      </c>
      <c r="O20" s="47">
        <f t="shared" si="1"/>
        <v>83.76989231368043</v>
      </c>
      <c r="P20" s="9"/>
    </row>
    <row r="21" spans="1:16">
      <c r="A21" s="12"/>
      <c r="B21" s="25">
        <v>323.39999999999998</v>
      </c>
      <c r="C21" s="20" t="s">
        <v>22</v>
      </c>
      <c r="D21" s="46">
        <v>563214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563214</v>
      </c>
      <c r="O21" s="47">
        <f t="shared" si="1"/>
        <v>5.2194873315663637</v>
      </c>
      <c r="P21" s="9"/>
    </row>
    <row r="22" spans="1:16">
      <c r="A22" s="12"/>
      <c r="B22" s="25">
        <v>324.22000000000003</v>
      </c>
      <c r="C22" s="20" t="s">
        <v>23</v>
      </c>
      <c r="D22" s="46">
        <v>0</v>
      </c>
      <c r="E22" s="46">
        <v>556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556</v>
      </c>
      <c r="O22" s="47">
        <f t="shared" si="1"/>
        <v>5.1526328471076677E-3</v>
      </c>
      <c r="P22" s="9"/>
    </row>
    <row r="23" spans="1:16">
      <c r="A23" s="12"/>
      <c r="B23" s="25">
        <v>329</v>
      </c>
      <c r="C23" s="20" t="s">
        <v>24</v>
      </c>
      <c r="D23" s="46">
        <v>6218</v>
      </c>
      <c r="E23" s="46">
        <v>0</v>
      </c>
      <c r="F23" s="46">
        <v>0</v>
      </c>
      <c r="G23" s="46">
        <v>0</v>
      </c>
      <c r="H23" s="46">
        <v>0</v>
      </c>
      <c r="I23" s="46">
        <v>515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6733</v>
      </c>
      <c r="O23" s="47">
        <f t="shared" si="1"/>
        <v>6.2396901006431527E-2</v>
      </c>
      <c r="P23" s="9"/>
    </row>
    <row r="24" spans="1:16" ht="15.75">
      <c r="A24" s="29" t="s">
        <v>26</v>
      </c>
      <c r="B24" s="30"/>
      <c r="C24" s="31"/>
      <c r="D24" s="32">
        <f t="shared" ref="D24:M24" si="5">SUM(D25:D42)</f>
        <v>19125811</v>
      </c>
      <c r="E24" s="32">
        <f t="shared" si="5"/>
        <v>5165122</v>
      </c>
      <c r="F24" s="32">
        <f t="shared" si="5"/>
        <v>1087654</v>
      </c>
      <c r="G24" s="32">
        <f t="shared" si="5"/>
        <v>370896</v>
      </c>
      <c r="H24" s="32">
        <f t="shared" si="5"/>
        <v>0</v>
      </c>
      <c r="I24" s="32">
        <f t="shared" si="5"/>
        <v>730200</v>
      </c>
      <c r="J24" s="32">
        <f t="shared" si="5"/>
        <v>0</v>
      </c>
      <c r="K24" s="32">
        <f t="shared" si="5"/>
        <v>0</v>
      </c>
      <c r="L24" s="32">
        <f t="shared" si="5"/>
        <v>0</v>
      </c>
      <c r="M24" s="32">
        <f t="shared" si="5"/>
        <v>0</v>
      </c>
      <c r="N24" s="44">
        <f t="shared" si="4"/>
        <v>26479683</v>
      </c>
      <c r="O24" s="45">
        <f t="shared" si="1"/>
        <v>245.39583526402609</v>
      </c>
      <c r="P24" s="10"/>
    </row>
    <row r="25" spans="1:16">
      <c r="A25" s="12"/>
      <c r="B25" s="25">
        <v>331.2</v>
      </c>
      <c r="C25" s="20" t="s">
        <v>25</v>
      </c>
      <c r="D25" s="46">
        <v>0</v>
      </c>
      <c r="E25" s="46">
        <v>553277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553277</v>
      </c>
      <c r="O25" s="47">
        <f t="shared" si="1"/>
        <v>5.1273979204122107</v>
      </c>
      <c r="P25" s="9"/>
    </row>
    <row r="26" spans="1:16">
      <c r="A26" s="12"/>
      <c r="B26" s="25">
        <v>331.5</v>
      </c>
      <c r="C26" s="20" t="s">
        <v>27</v>
      </c>
      <c r="D26" s="46">
        <v>0</v>
      </c>
      <c r="E26" s="46">
        <v>1499005</v>
      </c>
      <c r="F26" s="46">
        <v>0</v>
      </c>
      <c r="G26" s="46">
        <v>370000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1869005</v>
      </c>
      <c r="O26" s="47">
        <f t="shared" si="1"/>
        <v>17.320677256130335</v>
      </c>
      <c r="P26" s="9"/>
    </row>
    <row r="27" spans="1:16">
      <c r="A27" s="12"/>
      <c r="B27" s="25">
        <v>331.69</v>
      </c>
      <c r="C27" s="20" t="s">
        <v>102</v>
      </c>
      <c r="D27" s="46">
        <v>0</v>
      </c>
      <c r="E27" s="46">
        <v>63548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63548</v>
      </c>
      <c r="O27" s="47">
        <f t="shared" si="1"/>
        <v>0.58891998591366557</v>
      </c>
      <c r="P27" s="9"/>
    </row>
    <row r="28" spans="1:16">
      <c r="A28" s="12"/>
      <c r="B28" s="25">
        <v>334.41</v>
      </c>
      <c r="C28" s="20" t="s">
        <v>29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519067</v>
      </c>
      <c r="J28" s="46">
        <v>0</v>
      </c>
      <c r="K28" s="46">
        <v>0</v>
      </c>
      <c r="L28" s="46">
        <v>0</v>
      </c>
      <c r="M28" s="46">
        <v>0</v>
      </c>
      <c r="N28" s="46">
        <f t="shared" ref="N28:N38" si="6">SUM(D28:M28)</f>
        <v>519067</v>
      </c>
      <c r="O28" s="47">
        <f t="shared" si="1"/>
        <v>4.8103627231108561</v>
      </c>
      <c r="P28" s="9"/>
    </row>
    <row r="29" spans="1:16">
      <c r="A29" s="12"/>
      <c r="B29" s="25">
        <v>334.49</v>
      </c>
      <c r="C29" s="20" t="s">
        <v>30</v>
      </c>
      <c r="D29" s="46">
        <v>209290</v>
      </c>
      <c r="E29" s="46">
        <v>172026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381316</v>
      </c>
      <c r="O29" s="47">
        <f t="shared" si="1"/>
        <v>3.5337794005894021</v>
      </c>
      <c r="P29" s="9"/>
    </row>
    <row r="30" spans="1:16">
      <c r="A30" s="12"/>
      <c r="B30" s="25">
        <v>334.7</v>
      </c>
      <c r="C30" s="20" t="s">
        <v>32</v>
      </c>
      <c r="D30" s="46">
        <v>0</v>
      </c>
      <c r="E30" s="46">
        <v>0</v>
      </c>
      <c r="F30" s="46">
        <v>500004</v>
      </c>
      <c r="G30" s="46">
        <v>896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500900</v>
      </c>
      <c r="O30" s="47">
        <f t="shared" si="1"/>
        <v>4.6420032250291925</v>
      </c>
      <c r="P30" s="9"/>
    </row>
    <row r="31" spans="1:16">
      <c r="A31" s="12"/>
      <c r="B31" s="25">
        <v>334.9</v>
      </c>
      <c r="C31" s="20" t="s">
        <v>33</v>
      </c>
      <c r="D31" s="46">
        <v>1833</v>
      </c>
      <c r="E31" s="46">
        <v>0</v>
      </c>
      <c r="F31" s="46">
        <v>0</v>
      </c>
      <c r="G31" s="46">
        <v>0</v>
      </c>
      <c r="H31" s="46">
        <v>0</v>
      </c>
      <c r="I31" s="46">
        <v>77778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79611</v>
      </c>
      <c r="O31" s="47">
        <f t="shared" si="1"/>
        <v>0.7377810316386485</v>
      </c>
      <c r="P31" s="9"/>
    </row>
    <row r="32" spans="1:16">
      <c r="A32" s="12"/>
      <c r="B32" s="25">
        <v>335.12</v>
      </c>
      <c r="C32" s="20" t="s">
        <v>34</v>
      </c>
      <c r="D32" s="46">
        <v>2939422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2939422</v>
      </c>
      <c r="O32" s="47">
        <f t="shared" si="1"/>
        <v>27.240579763868553</v>
      </c>
      <c r="P32" s="9"/>
    </row>
    <row r="33" spans="1:16">
      <c r="A33" s="12"/>
      <c r="B33" s="25">
        <v>335.14</v>
      </c>
      <c r="C33" s="20" t="s">
        <v>35</v>
      </c>
      <c r="D33" s="46">
        <v>93715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93715</v>
      </c>
      <c r="O33" s="47">
        <f t="shared" si="1"/>
        <v>0.86848738717031493</v>
      </c>
      <c r="P33" s="9"/>
    </row>
    <row r="34" spans="1:16">
      <c r="A34" s="12"/>
      <c r="B34" s="25">
        <v>335.15</v>
      </c>
      <c r="C34" s="20" t="s">
        <v>36</v>
      </c>
      <c r="D34" s="46">
        <v>109830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109830</v>
      </c>
      <c r="O34" s="47">
        <f t="shared" si="1"/>
        <v>1.017830333809056</v>
      </c>
      <c r="P34" s="9"/>
    </row>
    <row r="35" spans="1:16">
      <c r="A35" s="12"/>
      <c r="B35" s="25">
        <v>335.18</v>
      </c>
      <c r="C35" s="20" t="s">
        <v>37</v>
      </c>
      <c r="D35" s="46">
        <v>5698999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5698999</v>
      </c>
      <c r="O35" s="47">
        <f t="shared" si="1"/>
        <v>52.81447741552833</v>
      </c>
      <c r="P35" s="9"/>
    </row>
    <row r="36" spans="1:16">
      <c r="A36" s="12"/>
      <c r="B36" s="25">
        <v>335.21</v>
      </c>
      <c r="C36" s="20" t="s">
        <v>38</v>
      </c>
      <c r="D36" s="46">
        <v>68173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6"/>
        <v>68173</v>
      </c>
      <c r="O36" s="47">
        <f t="shared" si="1"/>
        <v>0.63178136526235795</v>
      </c>
      <c r="P36" s="9"/>
    </row>
    <row r="37" spans="1:16">
      <c r="A37" s="12"/>
      <c r="B37" s="25">
        <v>335.29</v>
      </c>
      <c r="C37" s="20" t="s">
        <v>39</v>
      </c>
      <c r="D37" s="46">
        <v>2010690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6"/>
        <v>2010690</v>
      </c>
      <c r="O37" s="47">
        <f t="shared" ref="O37:O68" si="7">(N37/O$87)</f>
        <v>18.633718236242654</v>
      </c>
      <c r="P37" s="9"/>
    </row>
    <row r="38" spans="1:16">
      <c r="A38" s="12"/>
      <c r="B38" s="25">
        <v>335.49</v>
      </c>
      <c r="C38" s="20" t="s">
        <v>40</v>
      </c>
      <c r="D38" s="46">
        <v>97749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6"/>
        <v>97749</v>
      </c>
      <c r="O38" s="47">
        <f t="shared" si="7"/>
        <v>0.90587177728763923</v>
      </c>
      <c r="P38" s="9"/>
    </row>
    <row r="39" spans="1:16">
      <c r="A39" s="12"/>
      <c r="B39" s="25">
        <v>337.4</v>
      </c>
      <c r="C39" s="20" t="s">
        <v>41</v>
      </c>
      <c r="D39" s="46">
        <v>0</v>
      </c>
      <c r="E39" s="46">
        <v>62297</v>
      </c>
      <c r="F39" s="46">
        <v>0</v>
      </c>
      <c r="G39" s="46">
        <v>0</v>
      </c>
      <c r="H39" s="46">
        <v>0</v>
      </c>
      <c r="I39" s="46">
        <v>133355</v>
      </c>
      <c r="J39" s="46">
        <v>0</v>
      </c>
      <c r="K39" s="46">
        <v>0</v>
      </c>
      <c r="L39" s="46">
        <v>0</v>
      </c>
      <c r="M39" s="46">
        <v>0</v>
      </c>
      <c r="N39" s="46">
        <f>SUM(D39:M39)</f>
        <v>195652</v>
      </c>
      <c r="O39" s="47">
        <f t="shared" si="7"/>
        <v>1.8131707226660241</v>
      </c>
      <c r="P39" s="9"/>
    </row>
    <row r="40" spans="1:16">
      <c r="A40" s="12"/>
      <c r="B40" s="25">
        <v>337.7</v>
      </c>
      <c r="C40" s="20" t="s">
        <v>108</v>
      </c>
      <c r="D40" s="46">
        <v>0</v>
      </c>
      <c r="E40" s="46">
        <v>0</v>
      </c>
      <c r="F40" s="46">
        <v>587650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>SUM(D40:M40)</f>
        <v>587650</v>
      </c>
      <c r="O40" s="47">
        <f t="shared" si="7"/>
        <v>5.4459436917316921</v>
      </c>
      <c r="P40" s="9"/>
    </row>
    <row r="41" spans="1:16">
      <c r="A41" s="12"/>
      <c r="B41" s="25">
        <v>337.9</v>
      </c>
      <c r="C41" s="20" t="s">
        <v>42</v>
      </c>
      <c r="D41" s="46">
        <v>46654</v>
      </c>
      <c r="E41" s="46">
        <v>1957674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>SUM(D41:M41)</f>
        <v>2004328</v>
      </c>
      <c r="O41" s="47">
        <f t="shared" si="7"/>
        <v>18.574759512909385</v>
      </c>
      <c r="P41" s="9"/>
    </row>
    <row r="42" spans="1:16">
      <c r="A42" s="12"/>
      <c r="B42" s="25">
        <v>338</v>
      </c>
      <c r="C42" s="20" t="s">
        <v>43</v>
      </c>
      <c r="D42" s="46">
        <v>7849456</v>
      </c>
      <c r="E42" s="46">
        <v>857295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>SUM(D42:M42)</f>
        <v>8706751</v>
      </c>
      <c r="O42" s="47">
        <f t="shared" si="7"/>
        <v>80.688293514725785</v>
      </c>
      <c r="P42" s="9"/>
    </row>
    <row r="43" spans="1:16" ht="15.75">
      <c r="A43" s="29" t="s">
        <v>48</v>
      </c>
      <c r="B43" s="30"/>
      <c r="C43" s="31"/>
      <c r="D43" s="32">
        <f t="shared" ref="D43:M43" si="8">SUM(D44:D64)</f>
        <v>13361985</v>
      </c>
      <c r="E43" s="32">
        <f t="shared" si="8"/>
        <v>1650777</v>
      </c>
      <c r="F43" s="32">
        <f t="shared" si="8"/>
        <v>0</v>
      </c>
      <c r="G43" s="32">
        <f t="shared" si="8"/>
        <v>97392</v>
      </c>
      <c r="H43" s="32">
        <f t="shared" si="8"/>
        <v>0</v>
      </c>
      <c r="I43" s="32">
        <f t="shared" si="8"/>
        <v>150177391</v>
      </c>
      <c r="J43" s="32">
        <f t="shared" si="8"/>
        <v>41051447</v>
      </c>
      <c r="K43" s="32">
        <f t="shared" si="8"/>
        <v>0</v>
      </c>
      <c r="L43" s="32">
        <f t="shared" si="8"/>
        <v>0</v>
      </c>
      <c r="M43" s="32">
        <f t="shared" si="8"/>
        <v>0</v>
      </c>
      <c r="N43" s="32">
        <f>SUM(D43:M43)</f>
        <v>206338992</v>
      </c>
      <c r="O43" s="45">
        <f t="shared" si="7"/>
        <v>1912.2105536300114</v>
      </c>
      <c r="P43" s="10"/>
    </row>
    <row r="44" spans="1:16">
      <c r="A44" s="12"/>
      <c r="B44" s="25">
        <v>341.2</v>
      </c>
      <c r="C44" s="20" t="s">
        <v>51</v>
      </c>
      <c r="D44" s="46">
        <v>63427</v>
      </c>
      <c r="E44" s="46">
        <v>0</v>
      </c>
      <c r="F44" s="46">
        <v>0</v>
      </c>
      <c r="G44" s="46">
        <v>0</v>
      </c>
      <c r="H44" s="46">
        <v>0</v>
      </c>
      <c r="I44" s="46">
        <v>100008</v>
      </c>
      <c r="J44" s="46">
        <v>41051447</v>
      </c>
      <c r="K44" s="46">
        <v>0</v>
      </c>
      <c r="L44" s="46">
        <v>0</v>
      </c>
      <c r="M44" s="46">
        <v>0</v>
      </c>
      <c r="N44" s="46">
        <f t="shared" ref="N44:N64" si="9">SUM(D44:M44)</f>
        <v>41214882</v>
      </c>
      <c r="O44" s="47">
        <f t="shared" si="7"/>
        <v>381.95171723537152</v>
      </c>
      <c r="P44" s="9"/>
    </row>
    <row r="45" spans="1:16">
      <c r="A45" s="12"/>
      <c r="B45" s="25">
        <v>341.3</v>
      </c>
      <c r="C45" s="20" t="s">
        <v>52</v>
      </c>
      <c r="D45" s="46">
        <v>20434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20434</v>
      </c>
      <c r="O45" s="47">
        <f t="shared" si="7"/>
        <v>0.18936852445647137</v>
      </c>
      <c r="P45" s="9"/>
    </row>
    <row r="46" spans="1:16">
      <c r="A46" s="12"/>
      <c r="B46" s="25">
        <v>341.9</v>
      </c>
      <c r="C46" s="20" t="s">
        <v>53</v>
      </c>
      <c r="D46" s="46">
        <v>4225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4225</v>
      </c>
      <c r="O46" s="47">
        <f t="shared" si="7"/>
        <v>3.9154449242859525E-2</v>
      </c>
      <c r="P46" s="9"/>
    </row>
    <row r="47" spans="1:16">
      <c r="A47" s="12"/>
      <c r="B47" s="25">
        <v>342.1</v>
      </c>
      <c r="C47" s="20" t="s">
        <v>54</v>
      </c>
      <c r="D47" s="46">
        <v>27083</v>
      </c>
      <c r="E47" s="46">
        <v>1036699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1063782</v>
      </c>
      <c r="O47" s="47">
        <f t="shared" si="7"/>
        <v>9.8584138046077143</v>
      </c>
      <c r="P47" s="9"/>
    </row>
    <row r="48" spans="1:16">
      <c r="A48" s="12"/>
      <c r="B48" s="25">
        <v>342.5</v>
      </c>
      <c r="C48" s="20" t="s">
        <v>55</v>
      </c>
      <c r="D48" s="46">
        <v>246895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246895</v>
      </c>
      <c r="O48" s="47">
        <f t="shared" si="7"/>
        <v>2.2880562711990065</v>
      </c>
      <c r="P48" s="9"/>
    </row>
    <row r="49" spans="1:16">
      <c r="A49" s="12"/>
      <c r="B49" s="25">
        <v>343.2</v>
      </c>
      <c r="C49" s="20" t="s">
        <v>56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36359808</v>
      </c>
      <c r="J49" s="46">
        <v>0</v>
      </c>
      <c r="K49" s="46">
        <v>0</v>
      </c>
      <c r="L49" s="46">
        <v>0</v>
      </c>
      <c r="M49" s="46">
        <v>0</v>
      </c>
      <c r="N49" s="46">
        <f t="shared" si="9"/>
        <v>36359808</v>
      </c>
      <c r="O49" s="47">
        <f t="shared" si="7"/>
        <v>336.95816729375565</v>
      </c>
      <c r="P49" s="9"/>
    </row>
    <row r="50" spans="1:16">
      <c r="A50" s="12"/>
      <c r="B50" s="25">
        <v>343.3</v>
      </c>
      <c r="C50" s="20" t="s">
        <v>57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29943491</v>
      </c>
      <c r="J50" s="46">
        <v>0</v>
      </c>
      <c r="K50" s="46">
        <v>0</v>
      </c>
      <c r="L50" s="46">
        <v>0</v>
      </c>
      <c r="M50" s="46">
        <v>0</v>
      </c>
      <c r="N50" s="46">
        <f t="shared" si="9"/>
        <v>29943491</v>
      </c>
      <c r="O50" s="47">
        <f t="shared" si="7"/>
        <v>277.49607065408782</v>
      </c>
      <c r="P50" s="9"/>
    </row>
    <row r="51" spans="1:16">
      <c r="A51" s="12"/>
      <c r="B51" s="25">
        <v>343.4</v>
      </c>
      <c r="C51" s="20" t="s">
        <v>58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20678598</v>
      </c>
      <c r="J51" s="46">
        <v>0</v>
      </c>
      <c r="K51" s="46">
        <v>0</v>
      </c>
      <c r="L51" s="46">
        <v>0</v>
      </c>
      <c r="M51" s="46">
        <v>0</v>
      </c>
      <c r="N51" s="46">
        <f t="shared" si="9"/>
        <v>20678598</v>
      </c>
      <c r="O51" s="47">
        <f t="shared" si="7"/>
        <v>191.63529368153763</v>
      </c>
      <c r="P51" s="9"/>
    </row>
    <row r="52" spans="1:16">
      <c r="A52" s="12"/>
      <c r="B52" s="25">
        <v>343.5</v>
      </c>
      <c r="C52" s="20" t="s">
        <v>59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38489499</v>
      </c>
      <c r="J52" s="46">
        <v>0</v>
      </c>
      <c r="K52" s="46">
        <v>0</v>
      </c>
      <c r="L52" s="46">
        <v>0</v>
      </c>
      <c r="M52" s="46">
        <v>0</v>
      </c>
      <c r="N52" s="46">
        <f t="shared" si="9"/>
        <v>38489499</v>
      </c>
      <c r="O52" s="47">
        <f t="shared" si="7"/>
        <v>356.69470650380885</v>
      </c>
      <c r="P52" s="9"/>
    </row>
    <row r="53" spans="1:16">
      <c r="A53" s="12"/>
      <c r="B53" s="25">
        <v>343.6</v>
      </c>
      <c r="C53" s="20" t="s">
        <v>60</v>
      </c>
      <c r="D53" s="46">
        <v>0</v>
      </c>
      <c r="E53" s="46">
        <v>50000</v>
      </c>
      <c r="F53" s="46">
        <v>0</v>
      </c>
      <c r="G53" s="46">
        <v>0</v>
      </c>
      <c r="H53" s="46">
        <v>0</v>
      </c>
      <c r="I53" s="46">
        <v>15825994</v>
      </c>
      <c r="J53" s="46">
        <v>0</v>
      </c>
      <c r="K53" s="46">
        <v>0</v>
      </c>
      <c r="L53" s="46">
        <v>0</v>
      </c>
      <c r="M53" s="46">
        <v>0</v>
      </c>
      <c r="N53" s="46">
        <f t="shared" si="9"/>
        <v>15875994</v>
      </c>
      <c r="O53" s="47">
        <f t="shared" si="7"/>
        <v>147.1280002965544</v>
      </c>
      <c r="P53" s="9"/>
    </row>
    <row r="54" spans="1:16">
      <c r="A54" s="12"/>
      <c r="B54" s="25">
        <v>343.7</v>
      </c>
      <c r="C54" s="20" t="s">
        <v>61</v>
      </c>
      <c r="D54" s="46">
        <v>14851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9"/>
        <v>14851</v>
      </c>
      <c r="O54" s="47">
        <f t="shared" si="7"/>
        <v>0.13762904750430929</v>
      </c>
      <c r="P54" s="9"/>
    </row>
    <row r="55" spans="1:16">
      <c r="A55" s="12"/>
      <c r="B55" s="25">
        <v>343.8</v>
      </c>
      <c r="C55" s="20" t="s">
        <v>62</v>
      </c>
      <c r="D55" s="46">
        <v>380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9"/>
        <v>380</v>
      </c>
      <c r="O55" s="47">
        <f t="shared" si="7"/>
        <v>3.5215836005412118E-3</v>
      </c>
      <c r="P55" s="9"/>
    </row>
    <row r="56" spans="1:16">
      <c r="A56" s="12"/>
      <c r="B56" s="25">
        <v>343.9</v>
      </c>
      <c r="C56" s="20" t="s">
        <v>63</v>
      </c>
      <c r="D56" s="46">
        <v>34311</v>
      </c>
      <c r="E56" s="46">
        <v>141014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9"/>
        <v>175325</v>
      </c>
      <c r="O56" s="47">
        <f t="shared" si="7"/>
        <v>1.6247938020128629</v>
      </c>
      <c r="P56" s="9"/>
    </row>
    <row r="57" spans="1:16">
      <c r="A57" s="12"/>
      <c r="B57" s="25">
        <v>344.5</v>
      </c>
      <c r="C57" s="20" t="s">
        <v>64</v>
      </c>
      <c r="D57" s="46">
        <v>0</v>
      </c>
      <c r="E57" s="46">
        <v>0</v>
      </c>
      <c r="F57" s="46">
        <v>0</v>
      </c>
      <c r="G57" s="46">
        <v>0</v>
      </c>
      <c r="H57" s="46">
        <v>0</v>
      </c>
      <c r="I57" s="46">
        <v>4229685</v>
      </c>
      <c r="J57" s="46">
        <v>0</v>
      </c>
      <c r="K57" s="46">
        <v>0</v>
      </c>
      <c r="L57" s="46">
        <v>0</v>
      </c>
      <c r="M57" s="46">
        <v>0</v>
      </c>
      <c r="N57" s="46">
        <f t="shared" si="9"/>
        <v>4229685</v>
      </c>
      <c r="O57" s="47">
        <f t="shared" si="7"/>
        <v>39.197866661724092</v>
      </c>
      <c r="P57" s="9"/>
    </row>
    <row r="58" spans="1:16">
      <c r="A58" s="12"/>
      <c r="B58" s="25">
        <v>344.9</v>
      </c>
      <c r="C58" s="20" t="s">
        <v>65</v>
      </c>
      <c r="D58" s="46">
        <v>0</v>
      </c>
      <c r="E58" s="46">
        <v>189551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9"/>
        <v>189551</v>
      </c>
      <c r="O58" s="47">
        <f t="shared" si="7"/>
        <v>1.7566307712268086</v>
      </c>
      <c r="P58" s="9"/>
    </row>
    <row r="59" spans="1:16">
      <c r="A59" s="12"/>
      <c r="B59" s="25">
        <v>347.1</v>
      </c>
      <c r="C59" s="20" t="s">
        <v>66</v>
      </c>
      <c r="D59" s="46">
        <v>27568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9"/>
        <v>27568</v>
      </c>
      <c r="O59" s="47">
        <f t="shared" si="7"/>
        <v>0.25548162289400034</v>
      </c>
      <c r="P59" s="9"/>
    </row>
    <row r="60" spans="1:16">
      <c r="A60" s="12"/>
      <c r="B60" s="25">
        <v>347.2</v>
      </c>
      <c r="C60" s="20" t="s">
        <v>67</v>
      </c>
      <c r="D60" s="46">
        <v>2363430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9"/>
        <v>2363430</v>
      </c>
      <c r="O60" s="47">
        <f t="shared" si="7"/>
        <v>21.902674550071357</v>
      </c>
      <c r="P60" s="9"/>
    </row>
    <row r="61" spans="1:16">
      <c r="A61" s="12"/>
      <c r="B61" s="25">
        <v>347.3</v>
      </c>
      <c r="C61" s="20" t="s">
        <v>103</v>
      </c>
      <c r="D61" s="46">
        <v>0</v>
      </c>
      <c r="E61" s="46">
        <v>0</v>
      </c>
      <c r="F61" s="46">
        <v>0</v>
      </c>
      <c r="G61" s="46">
        <v>97392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9"/>
        <v>97392</v>
      </c>
      <c r="O61" s="47">
        <f t="shared" si="7"/>
        <v>0.90256334216818346</v>
      </c>
      <c r="P61" s="9"/>
    </row>
    <row r="62" spans="1:16">
      <c r="A62" s="12"/>
      <c r="B62" s="25">
        <v>347.4</v>
      </c>
      <c r="C62" s="20" t="s">
        <v>68</v>
      </c>
      <c r="D62" s="46">
        <v>6335</v>
      </c>
      <c r="E62" s="46">
        <v>233513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9"/>
        <v>239848</v>
      </c>
      <c r="O62" s="47">
        <f t="shared" si="7"/>
        <v>2.2227494300594963</v>
      </c>
      <c r="P62" s="9"/>
    </row>
    <row r="63" spans="1:16">
      <c r="A63" s="12"/>
      <c r="B63" s="25">
        <v>347.5</v>
      </c>
      <c r="C63" s="20" t="s">
        <v>69</v>
      </c>
      <c r="D63" s="46">
        <v>1376708</v>
      </c>
      <c r="E63" s="46">
        <v>0</v>
      </c>
      <c r="F63" s="46">
        <v>0</v>
      </c>
      <c r="G63" s="46">
        <v>0</v>
      </c>
      <c r="H63" s="46">
        <v>0</v>
      </c>
      <c r="I63" s="46">
        <v>4550308</v>
      </c>
      <c r="J63" s="46">
        <v>0</v>
      </c>
      <c r="K63" s="46">
        <v>0</v>
      </c>
      <c r="L63" s="46">
        <v>0</v>
      </c>
      <c r="M63" s="46">
        <v>0</v>
      </c>
      <c r="N63" s="46">
        <f t="shared" si="9"/>
        <v>5927016</v>
      </c>
      <c r="O63" s="47">
        <f t="shared" si="7"/>
        <v>54.927585120382552</v>
      </c>
      <c r="P63" s="9"/>
    </row>
    <row r="64" spans="1:16">
      <c r="A64" s="12"/>
      <c r="B64" s="25">
        <v>349</v>
      </c>
      <c r="C64" s="20" t="s">
        <v>1</v>
      </c>
      <c r="D64" s="46">
        <v>9176338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9"/>
        <v>9176338</v>
      </c>
      <c r="O64" s="47">
        <f t="shared" si="7"/>
        <v>85.040108983745114</v>
      </c>
      <c r="P64" s="9"/>
    </row>
    <row r="65" spans="1:16" ht="15.75">
      <c r="A65" s="29" t="s">
        <v>49</v>
      </c>
      <c r="B65" s="30"/>
      <c r="C65" s="31"/>
      <c r="D65" s="32">
        <f t="shared" ref="D65:M65" si="10">SUM(D66:D70)</f>
        <v>543262</v>
      </c>
      <c r="E65" s="32">
        <f t="shared" si="10"/>
        <v>441365</v>
      </c>
      <c r="F65" s="32">
        <f t="shared" si="10"/>
        <v>0</v>
      </c>
      <c r="G65" s="32">
        <f t="shared" si="10"/>
        <v>0</v>
      </c>
      <c r="H65" s="32">
        <f t="shared" si="10"/>
        <v>0</v>
      </c>
      <c r="I65" s="32">
        <f t="shared" si="10"/>
        <v>1076717</v>
      </c>
      <c r="J65" s="32">
        <f t="shared" si="10"/>
        <v>0</v>
      </c>
      <c r="K65" s="32">
        <f t="shared" si="10"/>
        <v>0</v>
      </c>
      <c r="L65" s="32">
        <f t="shared" si="10"/>
        <v>0</v>
      </c>
      <c r="M65" s="32">
        <f t="shared" si="10"/>
        <v>0</v>
      </c>
      <c r="N65" s="32">
        <f t="shared" ref="N65:N72" si="11">SUM(D65:M65)</f>
        <v>2061344</v>
      </c>
      <c r="O65" s="45">
        <f t="shared" si="7"/>
        <v>19.103145330194799</v>
      </c>
      <c r="P65" s="10"/>
    </row>
    <row r="66" spans="1:16">
      <c r="A66" s="13"/>
      <c r="B66" s="39">
        <v>351.1</v>
      </c>
      <c r="C66" s="21" t="s">
        <v>72</v>
      </c>
      <c r="D66" s="46">
        <v>406491</v>
      </c>
      <c r="E66" s="46">
        <v>414394</v>
      </c>
      <c r="F66" s="46">
        <v>0</v>
      </c>
      <c r="G66" s="46">
        <v>0</v>
      </c>
      <c r="H66" s="46">
        <v>0</v>
      </c>
      <c r="I66" s="46">
        <v>652287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1"/>
        <v>1473172</v>
      </c>
      <c r="O66" s="47">
        <f t="shared" si="7"/>
        <v>13.652364094674995</v>
      </c>
      <c r="P66" s="9"/>
    </row>
    <row r="67" spans="1:16">
      <c r="A67" s="13"/>
      <c r="B67" s="39">
        <v>351.2</v>
      </c>
      <c r="C67" s="21" t="s">
        <v>73</v>
      </c>
      <c r="D67" s="46">
        <v>1978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1"/>
        <v>1978</v>
      </c>
      <c r="O67" s="47">
        <f t="shared" si="7"/>
        <v>1.8330769373343464E-2</v>
      </c>
      <c r="P67" s="9"/>
    </row>
    <row r="68" spans="1:16">
      <c r="A68" s="13"/>
      <c r="B68" s="39">
        <v>351.3</v>
      </c>
      <c r="C68" s="21" t="s">
        <v>74</v>
      </c>
      <c r="D68" s="46">
        <v>0</v>
      </c>
      <c r="E68" s="46">
        <v>26971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1"/>
        <v>26971</v>
      </c>
      <c r="O68" s="47">
        <f t="shared" si="7"/>
        <v>0.2499490297110448</v>
      </c>
      <c r="P68" s="9"/>
    </row>
    <row r="69" spans="1:16">
      <c r="A69" s="13"/>
      <c r="B69" s="39">
        <v>352</v>
      </c>
      <c r="C69" s="21" t="s">
        <v>75</v>
      </c>
      <c r="D69" s="46">
        <v>76681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1"/>
        <v>76681</v>
      </c>
      <c r="O69" s="47">
        <f t="shared" ref="O69:O85" si="12">(N69/O$87)</f>
        <v>0.71062776861342281</v>
      </c>
      <c r="P69" s="9"/>
    </row>
    <row r="70" spans="1:16">
      <c r="A70" s="13"/>
      <c r="B70" s="39">
        <v>354</v>
      </c>
      <c r="C70" s="21" t="s">
        <v>76</v>
      </c>
      <c r="D70" s="46">
        <v>58112</v>
      </c>
      <c r="E70" s="46">
        <v>0</v>
      </c>
      <c r="F70" s="46">
        <v>0</v>
      </c>
      <c r="G70" s="46">
        <v>0</v>
      </c>
      <c r="H70" s="46">
        <v>0</v>
      </c>
      <c r="I70" s="46">
        <v>424430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1"/>
        <v>482542</v>
      </c>
      <c r="O70" s="47">
        <f t="shared" si="12"/>
        <v>4.4718736678219928</v>
      </c>
      <c r="P70" s="9"/>
    </row>
    <row r="71" spans="1:16" ht="15.75">
      <c r="A71" s="29" t="s">
        <v>4</v>
      </c>
      <c r="B71" s="30"/>
      <c r="C71" s="31"/>
      <c r="D71" s="32">
        <f t="shared" ref="D71:M71" si="13">SUM(D72:D80)</f>
        <v>1640581</v>
      </c>
      <c r="E71" s="32">
        <f t="shared" si="13"/>
        <v>1938176</v>
      </c>
      <c r="F71" s="32">
        <f t="shared" si="13"/>
        <v>9932</v>
      </c>
      <c r="G71" s="32">
        <f t="shared" si="13"/>
        <v>48802</v>
      </c>
      <c r="H71" s="32">
        <f t="shared" si="13"/>
        <v>0</v>
      </c>
      <c r="I71" s="32">
        <f t="shared" si="13"/>
        <v>5558394</v>
      </c>
      <c r="J71" s="32">
        <f t="shared" si="13"/>
        <v>1497904</v>
      </c>
      <c r="K71" s="32">
        <f t="shared" si="13"/>
        <v>148730467</v>
      </c>
      <c r="L71" s="32">
        <f t="shared" si="13"/>
        <v>0</v>
      </c>
      <c r="M71" s="32">
        <f t="shared" si="13"/>
        <v>0</v>
      </c>
      <c r="N71" s="32">
        <f t="shared" si="11"/>
        <v>159424256</v>
      </c>
      <c r="O71" s="45">
        <f t="shared" si="12"/>
        <v>1477.4364354160102</v>
      </c>
      <c r="P71" s="10"/>
    </row>
    <row r="72" spans="1:16">
      <c r="A72" s="12"/>
      <c r="B72" s="25">
        <v>361.1</v>
      </c>
      <c r="C72" s="20" t="s">
        <v>77</v>
      </c>
      <c r="D72" s="46">
        <v>516599</v>
      </c>
      <c r="E72" s="46">
        <v>1085913</v>
      </c>
      <c r="F72" s="46">
        <v>9932</v>
      </c>
      <c r="G72" s="46">
        <v>8070</v>
      </c>
      <c r="H72" s="46">
        <v>0</v>
      </c>
      <c r="I72" s="46">
        <v>2768300</v>
      </c>
      <c r="J72" s="46">
        <v>840639</v>
      </c>
      <c r="K72" s="46">
        <v>9051383</v>
      </c>
      <c r="L72" s="46">
        <v>0</v>
      </c>
      <c r="M72" s="46">
        <v>0</v>
      </c>
      <c r="N72" s="46">
        <f t="shared" si="11"/>
        <v>14280836</v>
      </c>
      <c r="O72" s="47">
        <f t="shared" si="12"/>
        <v>132.3451522621541</v>
      </c>
      <c r="P72" s="9"/>
    </row>
    <row r="73" spans="1:16">
      <c r="A73" s="12"/>
      <c r="B73" s="25">
        <v>361.2</v>
      </c>
      <c r="C73" s="20" t="s">
        <v>78</v>
      </c>
      <c r="D73" s="46">
        <v>0</v>
      </c>
      <c r="E73" s="46">
        <v>0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6848634</v>
      </c>
      <c r="L73" s="46">
        <v>0</v>
      </c>
      <c r="M73" s="46">
        <v>0</v>
      </c>
      <c r="N73" s="46">
        <f t="shared" ref="N73:N80" si="14">SUM(D73:M73)</f>
        <v>6848634</v>
      </c>
      <c r="O73" s="47">
        <f t="shared" si="12"/>
        <v>63.468518896076212</v>
      </c>
      <c r="P73" s="9"/>
    </row>
    <row r="74" spans="1:16">
      <c r="A74" s="12"/>
      <c r="B74" s="25">
        <v>361.3</v>
      </c>
      <c r="C74" s="20" t="s">
        <v>79</v>
      </c>
      <c r="D74" s="46">
        <v>83010</v>
      </c>
      <c r="E74" s="46">
        <v>15286</v>
      </c>
      <c r="F74" s="46">
        <v>0</v>
      </c>
      <c r="G74" s="46">
        <v>0</v>
      </c>
      <c r="H74" s="46">
        <v>0</v>
      </c>
      <c r="I74" s="46">
        <v>876089</v>
      </c>
      <c r="J74" s="46">
        <v>220836</v>
      </c>
      <c r="K74" s="46">
        <v>108981094</v>
      </c>
      <c r="L74" s="46">
        <v>0</v>
      </c>
      <c r="M74" s="46">
        <v>0</v>
      </c>
      <c r="N74" s="46">
        <f t="shared" si="14"/>
        <v>110176315</v>
      </c>
      <c r="O74" s="47">
        <f t="shared" si="12"/>
        <v>1021.0397475580598</v>
      </c>
      <c r="P74" s="9"/>
    </row>
    <row r="75" spans="1:16">
      <c r="A75" s="12"/>
      <c r="B75" s="25">
        <v>362</v>
      </c>
      <c r="C75" s="20" t="s">
        <v>80</v>
      </c>
      <c r="D75" s="46">
        <v>722213</v>
      </c>
      <c r="E75" s="46">
        <v>0</v>
      </c>
      <c r="F75" s="46">
        <v>0</v>
      </c>
      <c r="G75" s="46">
        <v>3000</v>
      </c>
      <c r="H75" s="46">
        <v>0</v>
      </c>
      <c r="I75" s="46">
        <v>445164</v>
      </c>
      <c r="J75" s="46">
        <v>37819</v>
      </c>
      <c r="K75" s="46">
        <v>0</v>
      </c>
      <c r="L75" s="46">
        <v>0</v>
      </c>
      <c r="M75" s="46">
        <v>0</v>
      </c>
      <c r="N75" s="46">
        <f t="shared" si="14"/>
        <v>1208196</v>
      </c>
      <c r="O75" s="47">
        <f t="shared" si="12"/>
        <v>11.196745315367078</v>
      </c>
      <c r="P75" s="9"/>
    </row>
    <row r="76" spans="1:16">
      <c r="A76" s="12"/>
      <c r="B76" s="25">
        <v>364</v>
      </c>
      <c r="C76" s="20" t="s">
        <v>81</v>
      </c>
      <c r="D76" s="46">
        <v>20120</v>
      </c>
      <c r="E76" s="46">
        <v>0</v>
      </c>
      <c r="F76" s="46">
        <v>0</v>
      </c>
      <c r="G76" s="46">
        <v>0</v>
      </c>
      <c r="H76" s="46">
        <v>0</v>
      </c>
      <c r="I76" s="46">
        <v>26998</v>
      </c>
      <c r="J76" s="46">
        <v>255956</v>
      </c>
      <c r="K76" s="46">
        <v>0</v>
      </c>
      <c r="L76" s="46">
        <v>0</v>
      </c>
      <c r="M76" s="46">
        <v>0</v>
      </c>
      <c r="N76" s="46">
        <f t="shared" si="14"/>
        <v>303074</v>
      </c>
      <c r="O76" s="47">
        <f t="shared" si="12"/>
        <v>2.8086853372379665</v>
      </c>
      <c r="P76" s="9"/>
    </row>
    <row r="77" spans="1:16">
      <c r="A77" s="12"/>
      <c r="B77" s="25">
        <v>365</v>
      </c>
      <c r="C77" s="20" t="s">
        <v>82</v>
      </c>
      <c r="D77" s="46">
        <v>0</v>
      </c>
      <c r="E77" s="46">
        <v>0</v>
      </c>
      <c r="F77" s="46">
        <v>0</v>
      </c>
      <c r="G77" s="46">
        <v>0</v>
      </c>
      <c r="H77" s="46">
        <v>0</v>
      </c>
      <c r="I77" s="46">
        <v>1080235</v>
      </c>
      <c r="J77" s="46">
        <v>0</v>
      </c>
      <c r="K77" s="46">
        <v>0</v>
      </c>
      <c r="L77" s="46">
        <v>0</v>
      </c>
      <c r="M77" s="46">
        <v>0</v>
      </c>
      <c r="N77" s="46">
        <f t="shared" si="14"/>
        <v>1080235</v>
      </c>
      <c r="O77" s="47">
        <f t="shared" si="12"/>
        <v>10.010889107185884</v>
      </c>
      <c r="P77" s="9"/>
    </row>
    <row r="78" spans="1:16">
      <c r="A78" s="12"/>
      <c r="B78" s="25">
        <v>366</v>
      </c>
      <c r="C78" s="20" t="s">
        <v>83</v>
      </c>
      <c r="D78" s="46">
        <v>14790</v>
      </c>
      <c r="E78" s="46">
        <v>40412</v>
      </c>
      <c r="F78" s="46">
        <v>0</v>
      </c>
      <c r="G78" s="46">
        <v>25000</v>
      </c>
      <c r="H78" s="46">
        <v>0</v>
      </c>
      <c r="I78" s="46">
        <v>0</v>
      </c>
      <c r="J78" s="46">
        <v>0</v>
      </c>
      <c r="K78" s="46">
        <v>0</v>
      </c>
      <c r="L78" s="46">
        <v>0</v>
      </c>
      <c r="M78" s="46">
        <v>0</v>
      </c>
      <c r="N78" s="46">
        <f t="shared" si="14"/>
        <v>80202</v>
      </c>
      <c r="O78" s="47">
        <f t="shared" si="12"/>
        <v>0.74325802087001647</v>
      </c>
      <c r="P78" s="9"/>
    </row>
    <row r="79" spans="1:16">
      <c r="A79" s="12"/>
      <c r="B79" s="25">
        <v>368</v>
      </c>
      <c r="C79" s="20" t="s">
        <v>84</v>
      </c>
      <c r="D79" s="46">
        <v>0</v>
      </c>
      <c r="E79" s="46">
        <v>0</v>
      </c>
      <c r="F79" s="46">
        <v>0</v>
      </c>
      <c r="G79" s="46">
        <v>0</v>
      </c>
      <c r="H79" s="46">
        <v>0</v>
      </c>
      <c r="I79" s="46">
        <v>0</v>
      </c>
      <c r="J79" s="46">
        <v>0</v>
      </c>
      <c r="K79" s="46">
        <v>23849356</v>
      </c>
      <c r="L79" s="46">
        <v>0</v>
      </c>
      <c r="M79" s="46">
        <v>0</v>
      </c>
      <c r="N79" s="46">
        <f t="shared" si="14"/>
        <v>23849356</v>
      </c>
      <c r="O79" s="47">
        <f t="shared" si="12"/>
        <v>221.01973940281357</v>
      </c>
      <c r="P79" s="9"/>
    </row>
    <row r="80" spans="1:16">
      <c r="A80" s="12"/>
      <c r="B80" s="25">
        <v>369.9</v>
      </c>
      <c r="C80" s="20" t="s">
        <v>85</v>
      </c>
      <c r="D80" s="46">
        <v>283849</v>
      </c>
      <c r="E80" s="46">
        <v>796565</v>
      </c>
      <c r="F80" s="46">
        <v>0</v>
      </c>
      <c r="G80" s="46">
        <v>12732</v>
      </c>
      <c r="H80" s="46">
        <v>0</v>
      </c>
      <c r="I80" s="46">
        <v>361608</v>
      </c>
      <c r="J80" s="46">
        <v>142654</v>
      </c>
      <c r="K80" s="46">
        <v>0</v>
      </c>
      <c r="L80" s="46">
        <v>0</v>
      </c>
      <c r="M80" s="46">
        <v>0</v>
      </c>
      <c r="N80" s="46">
        <f t="shared" si="14"/>
        <v>1597408</v>
      </c>
      <c r="O80" s="47">
        <f t="shared" si="12"/>
        <v>14.80369951624562</v>
      </c>
      <c r="P80" s="9"/>
    </row>
    <row r="81" spans="1:119" ht="15.75">
      <c r="A81" s="29" t="s">
        <v>50</v>
      </c>
      <c r="B81" s="30"/>
      <c r="C81" s="31"/>
      <c r="D81" s="32">
        <f t="shared" ref="D81:M81" si="15">SUM(D82:D84)</f>
        <v>10657902</v>
      </c>
      <c r="E81" s="32">
        <f t="shared" si="15"/>
        <v>2347974</v>
      </c>
      <c r="F81" s="32">
        <f t="shared" si="15"/>
        <v>520271</v>
      </c>
      <c r="G81" s="32">
        <f t="shared" si="15"/>
        <v>18161038</v>
      </c>
      <c r="H81" s="32">
        <f t="shared" si="15"/>
        <v>0</v>
      </c>
      <c r="I81" s="32">
        <f t="shared" si="15"/>
        <v>543400</v>
      </c>
      <c r="J81" s="32">
        <f t="shared" si="15"/>
        <v>4186826</v>
      </c>
      <c r="K81" s="32">
        <f t="shared" si="15"/>
        <v>0</v>
      </c>
      <c r="L81" s="32">
        <f t="shared" si="15"/>
        <v>0</v>
      </c>
      <c r="M81" s="32">
        <f t="shared" si="15"/>
        <v>0</v>
      </c>
      <c r="N81" s="32">
        <f>SUM(D81:M81)</f>
        <v>36417411</v>
      </c>
      <c r="O81" s="45">
        <f t="shared" si="12"/>
        <v>337.4919930309714</v>
      </c>
      <c r="P81" s="9"/>
    </row>
    <row r="82" spans="1:119">
      <c r="A82" s="12"/>
      <c r="B82" s="25">
        <v>381</v>
      </c>
      <c r="C82" s="20" t="s">
        <v>86</v>
      </c>
      <c r="D82" s="46">
        <v>10657902</v>
      </c>
      <c r="E82" s="46">
        <v>2347974</v>
      </c>
      <c r="F82" s="46">
        <v>520271</v>
      </c>
      <c r="G82" s="46">
        <v>17847234</v>
      </c>
      <c r="H82" s="46">
        <v>0</v>
      </c>
      <c r="I82" s="46">
        <v>439623</v>
      </c>
      <c r="J82" s="46">
        <v>2353877</v>
      </c>
      <c r="K82" s="46">
        <v>0</v>
      </c>
      <c r="L82" s="46">
        <v>0</v>
      </c>
      <c r="M82" s="46">
        <v>0</v>
      </c>
      <c r="N82" s="46">
        <f>SUM(D82:M82)</f>
        <v>34166881</v>
      </c>
      <c r="O82" s="47">
        <f t="shared" si="12"/>
        <v>316.63559950327135</v>
      </c>
      <c r="P82" s="9"/>
    </row>
    <row r="83" spans="1:119">
      <c r="A83" s="12"/>
      <c r="B83" s="25">
        <v>384</v>
      </c>
      <c r="C83" s="20" t="s">
        <v>87</v>
      </c>
      <c r="D83" s="46">
        <v>0</v>
      </c>
      <c r="E83" s="46">
        <v>0</v>
      </c>
      <c r="F83" s="46">
        <v>0</v>
      </c>
      <c r="G83" s="46">
        <v>313804</v>
      </c>
      <c r="H83" s="46">
        <v>0</v>
      </c>
      <c r="I83" s="46">
        <v>0</v>
      </c>
      <c r="J83" s="46">
        <v>0</v>
      </c>
      <c r="K83" s="46">
        <v>0</v>
      </c>
      <c r="L83" s="46">
        <v>0</v>
      </c>
      <c r="M83" s="46">
        <v>0</v>
      </c>
      <c r="N83" s="46">
        <f>SUM(D83:M83)</f>
        <v>313804</v>
      </c>
      <c r="O83" s="47">
        <f t="shared" si="12"/>
        <v>2.9081237373269326</v>
      </c>
      <c r="P83" s="9"/>
    </row>
    <row r="84" spans="1:119" ht="15.75" thickBot="1">
      <c r="A84" s="12"/>
      <c r="B84" s="25">
        <v>389.4</v>
      </c>
      <c r="C84" s="20" t="s">
        <v>88</v>
      </c>
      <c r="D84" s="46">
        <v>0</v>
      </c>
      <c r="E84" s="46">
        <v>0</v>
      </c>
      <c r="F84" s="46">
        <v>0</v>
      </c>
      <c r="G84" s="46">
        <v>0</v>
      </c>
      <c r="H84" s="46">
        <v>0</v>
      </c>
      <c r="I84" s="46">
        <v>103777</v>
      </c>
      <c r="J84" s="46">
        <v>1832949</v>
      </c>
      <c r="K84" s="46">
        <v>0</v>
      </c>
      <c r="L84" s="46">
        <v>0</v>
      </c>
      <c r="M84" s="46">
        <v>0</v>
      </c>
      <c r="N84" s="46">
        <f>SUM(D84:M84)</f>
        <v>1936726</v>
      </c>
      <c r="O84" s="47">
        <f t="shared" si="12"/>
        <v>17.948269790373104</v>
      </c>
      <c r="P84" s="9"/>
    </row>
    <row r="85" spans="1:119" ht="16.5" thickBot="1">
      <c r="A85" s="14" t="s">
        <v>70</v>
      </c>
      <c r="B85" s="23"/>
      <c r="C85" s="22"/>
      <c r="D85" s="15">
        <f t="shared" ref="D85:M85" si="16">SUM(D5,D18,D24,D43,D65,D71,D81)</f>
        <v>113384796</v>
      </c>
      <c r="E85" s="15">
        <f t="shared" si="16"/>
        <v>23139194</v>
      </c>
      <c r="F85" s="15">
        <f t="shared" si="16"/>
        <v>1617857</v>
      </c>
      <c r="G85" s="15">
        <f t="shared" si="16"/>
        <v>18678128</v>
      </c>
      <c r="H85" s="15">
        <f t="shared" si="16"/>
        <v>0</v>
      </c>
      <c r="I85" s="15">
        <f t="shared" si="16"/>
        <v>158086617</v>
      </c>
      <c r="J85" s="15">
        <f t="shared" si="16"/>
        <v>46736177</v>
      </c>
      <c r="K85" s="15">
        <f t="shared" si="16"/>
        <v>150729157</v>
      </c>
      <c r="L85" s="15">
        <f t="shared" si="16"/>
        <v>0</v>
      </c>
      <c r="M85" s="15">
        <f t="shared" si="16"/>
        <v>0</v>
      </c>
      <c r="N85" s="15">
        <f>SUM(D85:M85)</f>
        <v>512371926</v>
      </c>
      <c r="O85" s="38">
        <f t="shared" si="12"/>
        <v>4748.3172946824088</v>
      </c>
      <c r="P85" s="6"/>
      <c r="Q85" s="2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5"/>
      <c r="BD85" s="5"/>
      <c r="BE85" s="5"/>
      <c r="BF85" s="5"/>
      <c r="BG85" s="5"/>
      <c r="BH85" s="5"/>
      <c r="BI85" s="5"/>
      <c r="BJ85" s="5"/>
      <c r="BK85" s="5"/>
      <c r="BL85" s="5"/>
      <c r="BM85" s="5"/>
      <c r="BN85" s="5"/>
      <c r="BO85" s="5"/>
      <c r="BP85" s="5"/>
      <c r="BQ85" s="5"/>
      <c r="BR85" s="5"/>
      <c r="BS85" s="5"/>
      <c r="BT85" s="5"/>
      <c r="BU85" s="5"/>
      <c r="BV85" s="5"/>
      <c r="BW85" s="5"/>
      <c r="BX85" s="5"/>
      <c r="BY85" s="5"/>
      <c r="BZ85" s="5"/>
      <c r="CA85" s="5"/>
      <c r="CB85" s="5"/>
      <c r="CC85" s="5"/>
      <c r="CD85" s="5"/>
      <c r="CE85" s="5"/>
      <c r="CF85" s="5"/>
      <c r="CG85" s="5"/>
      <c r="CH85" s="5"/>
      <c r="CI85" s="5"/>
      <c r="CJ85" s="5"/>
      <c r="CK85" s="5"/>
      <c r="CL85" s="5"/>
      <c r="CM85" s="5"/>
      <c r="CN85" s="5"/>
      <c r="CO85" s="5"/>
      <c r="CP85" s="5"/>
      <c r="CQ85" s="5"/>
      <c r="CR85" s="5"/>
      <c r="CS85" s="5"/>
      <c r="CT85" s="5"/>
      <c r="CU85" s="5"/>
      <c r="CV85" s="5"/>
      <c r="CW85" s="5"/>
      <c r="CX85" s="5"/>
      <c r="CY85" s="5"/>
      <c r="CZ85" s="5"/>
      <c r="DA85" s="5"/>
      <c r="DB85" s="5"/>
      <c r="DC85" s="5"/>
      <c r="DD85" s="5"/>
      <c r="DE85" s="5"/>
      <c r="DF85" s="5"/>
      <c r="DG85" s="5"/>
      <c r="DH85" s="5"/>
      <c r="DI85" s="5"/>
      <c r="DJ85" s="5"/>
      <c r="DK85" s="5"/>
      <c r="DL85" s="5"/>
      <c r="DM85" s="5"/>
      <c r="DN85" s="5"/>
      <c r="DO85" s="5"/>
    </row>
    <row r="86" spans="1:119">
      <c r="A86" s="16"/>
      <c r="B86" s="18"/>
      <c r="C86" s="18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9"/>
    </row>
    <row r="87" spans="1:119">
      <c r="A87" s="40"/>
      <c r="B87" s="41"/>
      <c r="C87" s="41"/>
      <c r="D87" s="42"/>
      <c r="E87" s="42"/>
      <c r="F87" s="42"/>
      <c r="G87" s="42"/>
      <c r="H87" s="42"/>
      <c r="I87" s="42"/>
      <c r="J87" s="42"/>
      <c r="K87" s="42"/>
      <c r="L87" s="48" t="s">
        <v>111</v>
      </c>
      <c r="M87" s="48"/>
      <c r="N87" s="48"/>
      <c r="O87" s="43">
        <v>107906</v>
      </c>
    </row>
    <row r="88" spans="1:119">
      <c r="A88" s="49"/>
      <c r="B88" s="50"/>
      <c r="C88" s="50"/>
      <c r="D88" s="50"/>
      <c r="E88" s="50"/>
      <c r="F88" s="50"/>
      <c r="G88" s="50"/>
      <c r="H88" s="50"/>
      <c r="I88" s="50"/>
      <c r="J88" s="50"/>
      <c r="K88" s="50"/>
      <c r="L88" s="50"/>
      <c r="M88" s="50"/>
      <c r="N88" s="50"/>
      <c r="O88" s="51"/>
    </row>
    <row r="89" spans="1:119" ht="15.75" customHeight="1" thickBot="1">
      <c r="A89" s="52" t="s">
        <v>106</v>
      </c>
      <c r="B89" s="53"/>
      <c r="C89" s="53"/>
      <c r="D89" s="53"/>
      <c r="E89" s="53"/>
      <c r="F89" s="53"/>
      <c r="G89" s="53"/>
      <c r="H89" s="53"/>
      <c r="I89" s="53"/>
      <c r="J89" s="53"/>
      <c r="K89" s="53"/>
      <c r="L89" s="53"/>
      <c r="M89" s="53"/>
      <c r="N89" s="53"/>
      <c r="O89" s="54"/>
    </row>
  </sheetData>
  <mergeCells count="10">
    <mergeCell ref="L87:N87"/>
    <mergeCell ref="A88:O88"/>
    <mergeCell ref="A89:O8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9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98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107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89</v>
      </c>
      <c r="B3" s="62"/>
      <c r="C3" s="63"/>
      <c r="D3" s="67" t="s">
        <v>44</v>
      </c>
      <c r="E3" s="68"/>
      <c r="F3" s="68"/>
      <c r="G3" s="68"/>
      <c r="H3" s="69"/>
      <c r="I3" s="67" t="s">
        <v>45</v>
      </c>
      <c r="J3" s="69"/>
      <c r="K3" s="67" t="s">
        <v>47</v>
      </c>
      <c r="L3" s="69"/>
      <c r="M3" s="36"/>
      <c r="N3" s="37"/>
      <c r="O3" s="70" t="s">
        <v>94</v>
      </c>
      <c r="P3" s="11"/>
      <c r="Q3"/>
    </row>
    <row r="4" spans="1:133" ht="32.25" customHeight="1" thickBot="1">
      <c r="A4" s="64"/>
      <c r="B4" s="65"/>
      <c r="C4" s="66"/>
      <c r="D4" s="34" t="s">
        <v>5</v>
      </c>
      <c r="E4" s="34" t="s">
        <v>90</v>
      </c>
      <c r="F4" s="34" t="s">
        <v>91</v>
      </c>
      <c r="G4" s="34" t="s">
        <v>92</v>
      </c>
      <c r="H4" s="34" t="s">
        <v>6</v>
      </c>
      <c r="I4" s="34" t="s">
        <v>7</v>
      </c>
      <c r="J4" s="35" t="s">
        <v>93</v>
      </c>
      <c r="K4" s="35" t="s">
        <v>8</v>
      </c>
      <c r="L4" s="35" t="s">
        <v>9</v>
      </c>
      <c r="M4" s="35" t="s">
        <v>10</v>
      </c>
      <c r="N4" s="35" t="s">
        <v>46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SUM(D6:D17)</f>
        <v>58669665</v>
      </c>
      <c r="E5" s="27">
        <f t="shared" si="0"/>
        <v>11191797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1950592</v>
      </c>
      <c r="L5" s="27">
        <f t="shared" si="0"/>
        <v>0</v>
      </c>
      <c r="M5" s="27">
        <f t="shared" si="0"/>
        <v>0</v>
      </c>
      <c r="N5" s="28">
        <f>SUM(D5:M5)</f>
        <v>71812054</v>
      </c>
      <c r="O5" s="33">
        <f t="shared" ref="O5:O36" si="1">(N5/O$89)</f>
        <v>666.12915912991048</v>
      </c>
      <c r="P5" s="6"/>
    </row>
    <row r="6" spans="1:133">
      <c r="A6" s="12"/>
      <c r="B6" s="25">
        <v>311</v>
      </c>
      <c r="C6" s="20" t="s">
        <v>3</v>
      </c>
      <c r="D6" s="46">
        <v>37418067</v>
      </c>
      <c r="E6" s="46">
        <v>1871894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39289961</v>
      </c>
      <c r="O6" s="47">
        <f t="shared" si="1"/>
        <v>364.45397708826124</v>
      </c>
      <c r="P6" s="9"/>
    </row>
    <row r="7" spans="1:133">
      <c r="A7" s="12"/>
      <c r="B7" s="25">
        <v>312.41000000000003</v>
      </c>
      <c r="C7" s="20" t="s">
        <v>11</v>
      </c>
      <c r="D7" s="46">
        <v>0</v>
      </c>
      <c r="E7" s="46">
        <v>1390561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7" si="2">SUM(D7:M7)</f>
        <v>1390561</v>
      </c>
      <c r="O7" s="47">
        <f t="shared" si="1"/>
        <v>12.898854413060619</v>
      </c>
      <c r="P7" s="9"/>
    </row>
    <row r="8" spans="1:133">
      <c r="A8" s="12"/>
      <c r="B8" s="25">
        <v>312.51</v>
      </c>
      <c r="C8" s="20" t="s">
        <v>100</v>
      </c>
      <c r="D8" s="46">
        <v>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1134079</v>
      </c>
      <c r="L8" s="46">
        <v>0</v>
      </c>
      <c r="M8" s="46">
        <v>0</v>
      </c>
      <c r="N8" s="46">
        <f>SUM(D8:M8)</f>
        <v>1134079</v>
      </c>
      <c r="O8" s="47">
        <f t="shared" si="1"/>
        <v>10.519725430174853</v>
      </c>
      <c r="P8" s="9"/>
    </row>
    <row r="9" spans="1:133">
      <c r="A9" s="12"/>
      <c r="B9" s="25">
        <v>312.52</v>
      </c>
      <c r="C9" s="20" t="s">
        <v>97</v>
      </c>
      <c r="D9" s="46">
        <v>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816513</v>
      </c>
      <c r="L9" s="46">
        <v>0</v>
      </c>
      <c r="M9" s="46">
        <v>0</v>
      </c>
      <c r="N9" s="46">
        <f>SUM(D9:M9)</f>
        <v>816513</v>
      </c>
      <c r="O9" s="47">
        <f t="shared" si="1"/>
        <v>7.5739807986642553</v>
      </c>
      <c r="P9" s="9"/>
    </row>
    <row r="10" spans="1:133">
      <c r="A10" s="12"/>
      <c r="B10" s="25">
        <v>312.60000000000002</v>
      </c>
      <c r="C10" s="20" t="s">
        <v>12</v>
      </c>
      <c r="D10" s="46">
        <v>0</v>
      </c>
      <c r="E10" s="46">
        <v>7929342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7929342</v>
      </c>
      <c r="O10" s="47">
        <f t="shared" si="1"/>
        <v>73.552636705162101</v>
      </c>
      <c r="P10" s="9"/>
    </row>
    <row r="11" spans="1:133">
      <c r="A11" s="12"/>
      <c r="B11" s="25">
        <v>314.10000000000002</v>
      </c>
      <c r="C11" s="20" t="s">
        <v>13</v>
      </c>
      <c r="D11" s="46">
        <v>9946131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9946131</v>
      </c>
      <c r="O11" s="47">
        <f t="shared" si="1"/>
        <v>92.260386809517186</v>
      </c>
      <c r="P11" s="9"/>
    </row>
    <row r="12" spans="1:133">
      <c r="A12" s="12"/>
      <c r="B12" s="25">
        <v>314.3</v>
      </c>
      <c r="C12" s="20" t="s">
        <v>14</v>
      </c>
      <c r="D12" s="46">
        <v>2607108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2607108</v>
      </c>
      <c r="O12" s="47">
        <f t="shared" si="1"/>
        <v>24.183553638513985</v>
      </c>
      <c r="P12" s="9"/>
    </row>
    <row r="13" spans="1:133">
      <c r="A13" s="12"/>
      <c r="B13" s="25">
        <v>314.39999999999998</v>
      </c>
      <c r="C13" s="20" t="s">
        <v>15</v>
      </c>
      <c r="D13" s="46">
        <v>557783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557783</v>
      </c>
      <c r="O13" s="47">
        <f t="shared" si="1"/>
        <v>5.1739993506794679</v>
      </c>
      <c r="P13" s="9"/>
    </row>
    <row r="14" spans="1:133">
      <c r="A14" s="12"/>
      <c r="B14" s="25">
        <v>314.7</v>
      </c>
      <c r="C14" s="20" t="s">
        <v>16</v>
      </c>
      <c r="D14" s="46">
        <v>260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260</v>
      </c>
      <c r="O14" s="47">
        <f t="shared" si="1"/>
        <v>2.4117619776448215E-3</v>
      </c>
      <c r="P14" s="9"/>
    </row>
    <row r="15" spans="1:133">
      <c r="A15" s="12"/>
      <c r="B15" s="25">
        <v>314.8</v>
      </c>
      <c r="C15" s="20" t="s">
        <v>17</v>
      </c>
      <c r="D15" s="46">
        <v>117466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117466</v>
      </c>
      <c r="O15" s="47">
        <f t="shared" si="1"/>
        <v>1.0896155094847177</v>
      </c>
      <c r="P15" s="9"/>
    </row>
    <row r="16" spans="1:133">
      <c r="A16" s="12"/>
      <c r="B16" s="25">
        <v>315</v>
      </c>
      <c r="C16" s="20" t="s">
        <v>18</v>
      </c>
      <c r="D16" s="46">
        <v>5852335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2"/>
        <v>5852335</v>
      </c>
      <c r="O16" s="47">
        <f t="shared" si="1"/>
        <v>54.286303974769261</v>
      </c>
      <c r="P16" s="9"/>
    </row>
    <row r="17" spans="1:16">
      <c r="A17" s="12"/>
      <c r="B17" s="25">
        <v>316</v>
      </c>
      <c r="C17" s="20" t="s">
        <v>19</v>
      </c>
      <c r="D17" s="46">
        <v>2170515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2"/>
        <v>2170515</v>
      </c>
      <c r="O17" s="47">
        <f t="shared" si="1"/>
        <v>20.133713649645191</v>
      </c>
      <c r="P17" s="9"/>
    </row>
    <row r="18" spans="1:16" ht="15.75">
      <c r="A18" s="29" t="s">
        <v>20</v>
      </c>
      <c r="B18" s="30"/>
      <c r="C18" s="31"/>
      <c r="D18" s="32">
        <f t="shared" ref="D18:M18" si="3">SUM(D19:D23)</f>
        <v>11610078</v>
      </c>
      <c r="E18" s="32">
        <f t="shared" si="3"/>
        <v>544</v>
      </c>
      <c r="F18" s="32">
        <f t="shared" si="3"/>
        <v>0</v>
      </c>
      <c r="G18" s="32">
        <f t="shared" si="3"/>
        <v>0</v>
      </c>
      <c r="H18" s="32">
        <f t="shared" si="3"/>
        <v>0</v>
      </c>
      <c r="I18" s="32">
        <f t="shared" si="3"/>
        <v>1647</v>
      </c>
      <c r="J18" s="32">
        <f t="shared" si="3"/>
        <v>0</v>
      </c>
      <c r="K18" s="32">
        <f t="shared" si="3"/>
        <v>0</v>
      </c>
      <c r="L18" s="32">
        <f t="shared" si="3"/>
        <v>0</v>
      </c>
      <c r="M18" s="32">
        <f t="shared" si="3"/>
        <v>0</v>
      </c>
      <c r="N18" s="44">
        <f t="shared" ref="N18:N28" si="4">SUM(D18:M18)</f>
        <v>11612269</v>
      </c>
      <c r="O18" s="45">
        <f t="shared" si="1"/>
        <v>107.71549557070637</v>
      </c>
      <c r="P18" s="10"/>
    </row>
    <row r="19" spans="1:16">
      <c r="A19" s="12"/>
      <c r="B19" s="25">
        <v>322</v>
      </c>
      <c r="C19" s="20" t="s">
        <v>0</v>
      </c>
      <c r="D19" s="46">
        <v>1612083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1612083</v>
      </c>
      <c r="O19" s="47">
        <f t="shared" si="1"/>
        <v>14.95369417002922</v>
      </c>
      <c r="P19" s="9"/>
    </row>
    <row r="20" spans="1:16">
      <c r="A20" s="12"/>
      <c r="B20" s="25">
        <v>323.10000000000002</v>
      </c>
      <c r="C20" s="20" t="s">
        <v>21</v>
      </c>
      <c r="D20" s="46">
        <v>9423572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9423572</v>
      </c>
      <c r="O20" s="47">
        <f t="shared" si="1"/>
        <v>87.413125550762956</v>
      </c>
      <c r="P20" s="9"/>
    </row>
    <row r="21" spans="1:16">
      <c r="A21" s="12"/>
      <c r="B21" s="25">
        <v>323.39999999999998</v>
      </c>
      <c r="C21" s="20" t="s">
        <v>22</v>
      </c>
      <c r="D21" s="46">
        <v>570098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570098</v>
      </c>
      <c r="O21" s="47">
        <f t="shared" si="1"/>
        <v>5.2882333843513756</v>
      </c>
      <c r="P21" s="9"/>
    </row>
    <row r="22" spans="1:16">
      <c r="A22" s="12"/>
      <c r="B22" s="25">
        <v>324.22000000000003</v>
      </c>
      <c r="C22" s="20" t="s">
        <v>23</v>
      </c>
      <c r="D22" s="46">
        <v>0</v>
      </c>
      <c r="E22" s="46">
        <v>544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544</v>
      </c>
      <c r="O22" s="47">
        <f t="shared" si="1"/>
        <v>5.0461481378414729E-3</v>
      </c>
      <c r="P22" s="9"/>
    </row>
    <row r="23" spans="1:16">
      <c r="A23" s="12"/>
      <c r="B23" s="25">
        <v>329</v>
      </c>
      <c r="C23" s="20" t="s">
        <v>24</v>
      </c>
      <c r="D23" s="46">
        <v>4325</v>
      </c>
      <c r="E23" s="46">
        <v>0</v>
      </c>
      <c r="F23" s="46">
        <v>0</v>
      </c>
      <c r="G23" s="46">
        <v>0</v>
      </c>
      <c r="H23" s="46">
        <v>0</v>
      </c>
      <c r="I23" s="46">
        <v>1647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5972</v>
      </c>
      <c r="O23" s="47">
        <f t="shared" si="1"/>
        <v>5.5396317424980288E-2</v>
      </c>
      <c r="P23" s="9"/>
    </row>
    <row r="24" spans="1:16" ht="15.75">
      <c r="A24" s="29" t="s">
        <v>26</v>
      </c>
      <c r="B24" s="30"/>
      <c r="C24" s="31"/>
      <c r="D24" s="32">
        <f t="shared" ref="D24:M24" si="5">SUM(D25:D44)</f>
        <v>18974135</v>
      </c>
      <c r="E24" s="32">
        <f t="shared" si="5"/>
        <v>4922321</v>
      </c>
      <c r="F24" s="32">
        <f t="shared" si="5"/>
        <v>1087654</v>
      </c>
      <c r="G24" s="32">
        <f t="shared" si="5"/>
        <v>1709155</v>
      </c>
      <c r="H24" s="32">
        <f t="shared" si="5"/>
        <v>0</v>
      </c>
      <c r="I24" s="32">
        <f t="shared" si="5"/>
        <v>366418</v>
      </c>
      <c r="J24" s="32">
        <f t="shared" si="5"/>
        <v>0</v>
      </c>
      <c r="K24" s="32">
        <f t="shared" si="5"/>
        <v>0</v>
      </c>
      <c r="L24" s="32">
        <f t="shared" si="5"/>
        <v>0</v>
      </c>
      <c r="M24" s="32">
        <f t="shared" si="5"/>
        <v>0</v>
      </c>
      <c r="N24" s="44">
        <f t="shared" si="4"/>
        <v>27059683</v>
      </c>
      <c r="O24" s="45">
        <f t="shared" si="1"/>
        <v>251.00582533277677</v>
      </c>
      <c r="P24" s="10"/>
    </row>
    <row r="25" spans="1:16">
      <c r="A25" s="12"/>
      <c r="B25" s="25">
        <v>331.2</v>
      </c>
      <c r="C25" s="20" t="s">
        <v>25</v>
      </c>
      <c r="D25" s="46">
        <v>0</v>
      </c>
      <c r="E25" s="46">
        <v>594863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594863</v>
      </c>
      <c r="O25" s="47">
        <f t="shared" si="1"/>
        <v>5.5179537127220444</v>
      </c>
      <c r="P25" s="9"/>
    </row>
    <row r="26" spans="1:16">
      <c r="A26" s="12"/>
      <c r="B26" s="25">
        <v>331.5</v>
      </c>
      <c r="C26" s="20" t="s">
        <v>27</v>
      </c>
      <c r="D26" s="46">
        <v>0</v>
      </c>
      <c r="E26" s="46">
        <v>2146227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2146227</v>
      </c>
      <c r="O26" s="47">
        <f t="shared" si="1"/>
        <v>19.90841797690274</v>
      </c>
      <c r="P26" s="9"/>
    </row>
    <row r="27" spans="1:16">
      <c r="A27" s="12"/>
      <c r="B27" s="25">
        <v>331.69</v>
      </c>
      <c r="C27" s="20" t="s">
        <v>102</v>
      </c>
      <c r="D27" s="46">
        <v>0</v>
      </c>
      <c r="E27" s="46">
        <v>697728</v>
      </c>
      <c r="F27" s="46">
        <v>0</v>
      </c>
      <c r="G27" s="46">
        <v>693115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1390843</v>
      </c>
      <c r="O27" s="47">
        <f t="shared" si="1"/>
        <v>12.901470247205603</v>
      </c>
      <c r="P27" s="9"/>
    </row>
    <row r="28" spans="1:16">
      <c r="A28" s="12"/>
      <c r="B28" s="25">
        <v>334.34</v>
      </c>
      <c r="C28" s="20" t="s">
        <v>28</v>
      </c>
      <c r="D28" s="46">
        <v>0</v>
      </c>
      <c r="E28" s="46">
        <v>1050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1050</v>
      </c>
      <c r="O28" s="47">
        <f t="shared" si="1"/>
        <v>9.7398079866425485E-3</v>
      </c>
      <c r="P28" s="9"/>
    </row>
    <row r="29" spans="1:16">
      <c r="A29" s="12"/>
      <c r="B29" s="25">
        <v>334.41</v>
      </c>
      <c r="C29" s="20" t="s">
        <v>29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217648</v>
      </c>
      <c r="J29" s="46">
        <v>0</v>
      </c>
      <c r="K29" s="46">
        <v>0</v>
      </c>
      <c r="L29" s="46">
        <v>0</v>
      </c>
      <c r="M29" s="46">
        <v>0</v>
      </c>
      <c r="N29" s="46">
        <f t="shared" ref="N29:N40" si="6">SUM(D29:M29)</f>
        <v>217648</v>
      </c>
      <c r="O29" s="47">
        <f t="shared" si="1"/>
        <v>2.0189045035016928</v>
      </c>
      <c r="P29" s="9"/>
    </row>
    <row r="30" spans="1:16">
      <c r="A30" s="12"/>
      <c r="B30" s="25">
        <v>334.49</v>
      </c>
      <c r="C30" s="20" t="s">
        <v>30</v>
      </c>
      <c r="D30" s="46">
        <v>199576</v>
      </c>
      <c r="E30" s="46">
        <v>35907</v>
      </c>
      <c r="F30" s="46">
        <v>0</v>
      </c>
      <c r="G30" s="46">
        <v>268235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503718</v>
      </c>
      <c r="O30" s="47">
        <f t="shared" si="1"/>
        <v>4.67249199944344</v>
      </c>
      <c r="P30" s="9"/>
    </row>
    <row r="31" spans="1:16">
      <c r="A31" s="12"/>
      <c r="B31" s="25">
        <v>334.5</v>
      </c>
      <c r="C31" s="20" t="s">
        <v>31</v>
      </c>
      <c r="D31" s="46">
        <v>0</v>
      </c>
      <c r="E31" s="46">
        <v>96983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96983</v>
      </c>
      <c r="O31" s="47">
        <f t="shared" si="1"/>
        <v>0.89961504568433748</v>
      </c>
      <c r="P31" s="9"/>
    </row>
    <row r="32" spans="1:16">
      <c r="A32" s="12"/>
      <c r="B32" s="25">
        <v>334.7</v>
      </c>
      <c r="C32" s="20" t="s">
        <v>32</v>
      </c>
      <c r="D32" s="46">
        <v>0</v>
      </c>
      <c r="E32" s="46">
        <v>0</v>
      </c>
      <c r="F32" s="46">
        <v>500004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500004</v>
      </c>
      <c r="O32" s="47">
        <f t="shared" si="1"/>
        <v>4.6380409071935436</v>
      </c>
      <c r="P32" s="9"/>
    </row>
    <row r="33" spans="1:16">
      <c r="A33" s="12"/>
      <c r="B33" s="25">
        <v>334.9</v>
      </c>
      <c r="C33" s="20" t="s">
        <v>33</v>
      </c>
      <c r="D33" s="46">
        <v>0</v>
      </c>
      <c r="E33" s="46">
        <v>151417</v>
      </c>
      <c r="F33" s="46">
        <v>0</v>
      </c>
      <c r="G33" s="46">
        <v>726887</v>
      </c>
      <c r="H33" s="46">
        <v>0</v>
      </c>
      <c r="I33" s="46">
        <v>15251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893555</v>
      </c>
      <c r="O33" s="47">
        <f t="shared" si="1"/>
        <v>8.2886229766708404</v>
      </c>
      <c r="P33" s="9"/>
    </row>
    <row r="34" spans="1:16">
      <c r="A34" s="12"/>
      <c r="B34" s="25">
        <v>335.12</v>
      </c>
      <c r="C34" s="20" t="s">
        <v>34</v>
      </c>
      <c r="D34" s="46">
        <v>2906828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2906828</v>
      </c>
      <c r="O34" s="47">
        <f t="shared" si="1"/>
        <v>26.963758638282084</v>
      </c>
      <c r="P34" s="9"/>
    </row>
    <row r="35" spans="1:16">
      <c r="A35" s="12"/>
      <c r="B35" s="25">
        <v>335.14</v>
      </c>
      <c r="C35" s="20" t="s">
        <v>35</v>
      </c>
      <c r="D35" s="46">
        <v>91275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91275</v>
      </c>
      <c r="O35" s="47">
        <f t="shared" si="1"/>
        <v>0.84666759426742733</v>
      </c>
      <c r="P35" s="9"/>
    </row>
    <row r="36" spans="1:16">
      <c r="A36" s="12"/>
      <c r="B36" s="25">
        <v>335.15</v>
      </c>
      <c r="C36" s="20" t="s">
        <v>36</v>
      </c>
      <c r="D36" s="46">
        <v>97797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6"/>
        <v>97797</v>
      </c>
      <c r="O36" s="47">
        <f t="shared" si="1"/>
        <v>0.90716571587588701</v>
      </c>
      <c r="P36" s="9"/>
    </row>
    <row r="37" spans="1:16">
      <c r="A37" s="12"/>
      <c r="B37" s="25">
        <v>335.18</v>
      </c>
      <c r="C37" s="20" t="s">
        <v>37</v>
      </c>
      <c r="D37" s="46">
        <v>5455336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6"/>
        <v>5455336</v>
      </c>
      <c r="O37" s="47">
        <f t="shared" ref="O37:O68" si="7">(N37/O$89)</f>
        <v>50.60373823106535</v>
      </c>
      <c r="P37" s="9"/>
    </row>
    <row r="38" spans="1:16">
      <c r="A38" s="12"/>
      <c r="B38" s="25">
        <v>335.21</v>
      </c>
      <c r="C38" s="20" t="s">
        <v>38</v>
      </c>
      <c r="D38" s="46">
        <v>63746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6"/>
        <v>63746</v>
      </c>
      <c r="O38" s="47">
        <f t="shared" si="7"/>
        <v>0.5913083808728723</v>
      </c>
      <c r="P38" s="9"/>
    </row>
    <row r="39" spans="1:16">
      <c r="A39" s="12"/>
      <c r="B39" s="25">
        <v>335.29</v>
      </c>
      <c r="C39" s="20" t="s">
        <v>39</v>
      </c>
      <c r="D39" s="46">
        <v>1962592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6"/>
        <v>1962592</v>
      </c>
      <c r="O39" s="47">
        <f t="shared" si="7"/>
        <v>18.205018320115023</v>
      </c>
      <c r="P39" s="9"/>
    </row>
    <row r="40" spans="1:16">
      <c r="A40" s="12"/>
      <c r="B40" s="25">
        <v>335.49</v>
      </c>
      <c r="C40" s="20" t="s">
        <v>40</v>
      </c>
      <c r="D40" s="46">
        <v>154511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6"/>
        <v>154511</v>
      </c>
      <c r="O40" s="47">
        <f t="shared" si="7"/>
        <v>1.4332452112610732</v>
      </c>
      <c r="P40" s="9"/>
    </row>
    <row r="41" spans="1:16">
      <c r="A41" s="12"/>
      <c r="B41" s="25">
        <v>337.4</v>
      </c>
      <c r="C41" s="20" t="s">
        <v>41</v>
      </c>
      <c r="D41" s="46">
        <v>0</v>
      </c>
      <c r="E41" s="46">
        <v>37160</v>
      </c>
      <c r="F41" s="46">
        <v>0</v>
      </c>
      <c r="G41" s="46">
        <v>0</v>
      </c>
      <c r="H41" s="46">
        <v>0</v>
      </c>
      <c r="I41" s="46">
        <v>133519</v>
      </c>
      <c r="J41" s="46">
        <v>0</v>
      </c>
      <c r="K41" s="46">
        <v>0</v>
      </c>
      <c r="L41" s="46">
        <v>0</v>
      </c>
      <c r="M41" s="46">
        <v>0</v>
      </c>
      <c r="N41" s="46">
        <f>SUM(D41:M41)</f>
        <v>170679</v>
      </c>
      <c r="O41" s="47">
        <f t="shared" si="7"/>
        <v>1.5832197022401557</v>
      </c>
      <c r="P41" s="9"/>
    </row>
    <row r="42" spans="1:16">
      <c r="A42" s="12"/>
      <c r="B42" s="25">
        <v>337.7</v>
      </c>
      <c r="C42" s="20" t="s">
        <v>108</v>
      </c>
      <c r="D42" s="46">
        <v>0</v>
      </c>
      <c r="E42" s="46">
        <v>0</v>
      </c>
      <c r="F42" s="46">
        <v>587650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>SUM(D42:M42)</f>
        <v>587650</v>
      </c>
      <c r="O42" s="47">
        <f t="shared" si="7"/>
        <v>5.4510458698576132</v>
      </c>
      <c r="P42" s="9"/>
    </row>
    <row r="43" spans="1:16">
      <c r="A43" s="12"/>
      <c r="B43" s="25">
        <v>337.9</v>
      </c>
      <c r="C43" s="20" t="s">
        <v>42</v>
      </c>
      <c r="D43" s="46">
        <v>27119</v>
      </c>
      <c r="E43" s="46">
        <v>178107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>SUM(D43:M43)</f>
        <v>205226</v>
      </c>
      <c r="O43" s="47">
        <f t="shared" si="7"/>
        <v>1.9036779370159083</v>
      </c>
      <c r="P43" s="9"/>
    </row>
    <row r="44" spans="1:16">
      <c r="A44" s="12"/>
      <c r="B44" s="25">
        <v>338</v>
      </c>
      <c r="C44" s="20" t="s">
        <v>43</v>
      </c>
      <c r="D44" s="46">
        <v>8015355</v>
      </c>
      <c r="E44" s="46">
        <v>982879</v>
      </c>
      <c r="F44" s="46">
        <v>0</v>
      </c>
      <c r="G44" s="46">
        <v>20918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>SUM(D44:M44)</f>
        <v>9019152</v>
      </c>
      <c r="O44" s="47">
        <f t="shared" si="7"/>
        <v>83.661722554612496</v>
      </c>
      <c r="P44" s="9"/>
    </row>
    <row r="45" spans="1:16" ht="15.75">
      <c r="A45" s="29" t="s">
        <v>48</v>
      </c>
      <c r="B45" s="30"/>
      <c r="C45" s="31"/>
      <c r="D45" s="32">
        <f t="shared" ref="D45:M45" si="8">SUM(D46:D66)</f>
        <v>12930491</v>
      </c>
      <c r="E45" s="32">
        <f t="shared" si="8"/>
        <v>1897361</v>
      </c>
      <c r="F45" s="32">
        <f t="shared" si="8"/>
        <v>0</v>
      </c>
      <c r="G45" s="32">
        <f t="shared" si="8"/>
        <v>6000</v>
      </c>
      <c r="H45" s="32">
        <f t="shared" si="8"/>
        <v>0</v>
      </c>
      <c r="I45" s="32">
        <f t="shared" si="8"/>
        <v>145075642</v>
      </c>
      <c r="J45" s="32">
        <f t="shared" si="8"/>
        <v>40749833</v>
      </c>
      <c r="K45" s="32">
        <f t="shared" si="8"/>
        <v>0</v>
      </c>
      <c r="L45" s="32">
        <f t="shared" si="8"/>
        <v>0</v>
      </c>
      <c r="M45" s="32">
        <f t="shared" si="8"/>
        <v>0</v>
      </c>
      <c r="N45" s="32">
        <f>SUM(D45:M45)</f>
        <v>200659327</v>
      </c>
      <c r="O45" s="45">
        <f t="shared" si="7"/>
        <v>1861.3174435323037</v>
      </c>
      <c r="P45" s="10"/>
    </row>
    <row r="46" spans="1:16">
      <c r="A46" s="12"/>
      <c r="B46" s="25">
        <v>341.2</v>
      </c>
      <c r="C46" s="20" t="s">
        <v>51</v>
      </c>
      <c r="D46" s="46">
        <v>78495</v>
      </c>
      <c r="E46" s="46">
        <v>0</v>
      </c>
      <c r="F46" s="46">
        <v>0</v>
      </c>
      <c r="G46" s="46">
        <v>0</v>
      </c>
      <c r="H46" s="46">
        <v>0</v>
      </c>
      <c r="I46" s="46">
        <v>6693</v>
      </c>
      <c r="J46" s="46">
        <v>40749833</v>
      </c>
      <c r="K46" s="46">
        <v>0</v>
      </c>
      <c r="L46" s="46">
        <v>0</v>
      </c>
      <c r="M46" s="46">
        <v>0</v>
      </c>
      <c r="N46" s="46">
        <f t="shared" ref="N46:N66" si="9">SUM(D46:M46)</f>
        <v>40835021</v>
      </c>
      <c r="O46" s="47">
        <f t="shared" si="7"/>
        <v>378.78596540049165</v>
      </c>
      <c r="P46" s="9"/>
    </row>
    <row r="47" spans="1:16">
      <c r="A47" s="12"/>
      <c r="B47" s="25">
        <v>341.3</v>
      </c>
      <c r="C47" s="20" t="s">
        <v>52</v>
      </c>
      <c r="D47" s="46">
        <v>17361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17361</v>
      </c>
      <c r="O47" s="47">
        <f t="shared" si="7"/>
        <v>0.16104076805342982</v>
      </c>
      <c r="P47" s="9"/>
    </row>
    <row r="48" spans="1:16">
      <c r="A48" s="12"/>
      <c r="B48" s="25">
        <v>341.9</v>
      </c>
      <c r="C48" s="20" t="s">
        <v>53</v>
      </c>
      <c r="D48" s="46">
        <v>3900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3900</v>
      </c>
      <c r="O48" s="47">
        <f t="shared" si="7"/>
        <v>3.6176429664672327E-2</v>
      </c>
      <c r="P48" s="9"/>
    </row>
    <row r="49" spans="1:16">
      <c r="A49" s="12"/>
      <c r="B49" s="25">
        <v>342.1</v>
      </c>
      <c r="C49" s="20" t="s">
        <v>54</v>
      </c>
      <c r="D49" s="46">
        <v>16901</v>
      </c>
      <c r="E49" s="46">
        <v>986242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9"/>
        <v>1003143</v>
      </c>
      <c r="O49" s="47">
        <f t="shared" si="7"/>
        <v>9.3051620982329197</v>
      </c>
      <c r="P49" s="9"/>
    </row>
    <row r="50" spans="1:16">
      <c r="A50" s="12"/>
      <c r="B50" s="25">
        <v>342.5</v>
      </c>
      <c r="C50" s="20" t="s">
        <v>55</v>
      </c>
      <c r="D50" s="46">
        <v>268998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9"/>
        <v>268998</v>
      </c>
      <c r="O50" s="47">
        <f t="shared" si="7"/>
        <v>2.4952274940865453</v>
      </c>
      <c r="P50" s="9"/>
    </row>
    <row r="51" spans="1:16">
      <c r="A51" s="12"/>
      <c r="B51" s="25">
        <v>343.2</v>
      </c>
      <c r="C51" s="20" t="s">
        <v>56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36481636</v>
      </c>
      <c r="J51" s="46">
        <v>0</v>
      </c>
      <c r="K51" s="46">
        <v>0</v>
      </c>
      <c r="L51" s="46">
        <v>0</v>
      </c>
      <c r="M51" s="46">
        <v>0</v>
      </c>
      <c r="N51" s="46">
        <f t="shared" si="9"/>
        <v>36481636</v>
      </c>
      <c r="O51" s="47">
        <f t="shared" si="7"/>
        <v>338.40393302722509</v>
      </c>
      <c r="P51" s="9"/>
    </row>
    <row r="52" spans="1:16">
      <c r="A52" s="12"/>
      <c r="B52" s="25">
        <v>343.3</v>
      </c>
      <c r="C52" s="20" t="s">
        <v>57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28879127</v>
      </c>
      <c r="J52" s="46">
        <v>0</v>
      </c>
      <c r="K52" s="46">
        <v>0</v>
      </c>
      <c r="L52" s="46">
        <v>0</v>
      </c>
      <c r="M52" s="46">
        <v>0</v>
      </c>
      <c r="N52" s="46">
        <f t="shared" si="9"/>
        <v>28879127</v>
      </c>
      <c r="O52" s="47">
        <f t="shared" si="7"/>
        <v>267.88300171606141</v>
      </c>
      <c r="P52" s="9"/>
    </row>
    <row r="53" spans="1:16">
      <c r="A53" s="12"/>
      <c r="B53" s="25">
        <v>343.4</v>
      </c>
      <c r="C53" s="20" t="s">
        <v>58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20338690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9"/>
        <v>20338690</v>
      </c>
      <c r="O53" s="47">
        <f t="shared" si="7"/>
        <v>188.66184314271138</v>
      </c>
      <c r="P53" s="9"/>
    </row>
    <row r="54" spans="1:16">
      <c r="A54" s="12"/>
      <c r="B54" s="25">
        <v>343.5</v>
      </c>
      <c r="C54" s="20" t="s">
        <v>59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34312413</v>
      </c>
      <c r="J54" s="46">
        <v>0</v>
      </c>
      <c r="K54" s="46">
        <v>0</v>
      </c>
      <c r="L54" s="46">
        <v>0</v>
      </c>
      <c r="M54" s="46">
        <v>0</v>
      </c>
      <c r="N54" s="46">
        <f t="shared" si="9"/>
        <v>34312413</v>
      </c>
      <c r="O54" s="47">
        <f t="shared" si="7"/>
        <v>318.28220397940726</v>
      </c>
      <c r="P54" s="9"/>
    </row>
    <row r="55" spans="1:16">
      <c r="A55" s="12"/>
      <c r="B55" s="25">
        <v>343.6</v>
      </c>
      <c r="C55" s="20" t="s">
        <v>60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16397467</v>
      </c>
      <c r="J55" s="46">
        <v>0</v>
      </c>
      <c r="K55" s="46">
        <v>0</v>
      </c>
      <c r="L55" s="46">
        <v>0</v>
      </c>
      <c r="M55" s="46">
        <v>0</v>
      </c>
      <c r="N55" s="46">
        <f t="shared" si="9"/>
        <v>16397467</v>
      </c>
      <c r="O55" s="47">
        <f t="shared" si="7"/>
        <v>152.10302861648347</v>
      </c>
      <c r="P55" s="9"/>
    </row>
    <row r="56" spans="1:16">
      <c r="A56" s="12"/>
      <c r="B56" s="25">
        <v>343.7</v>
      </c>
      <c r="C56" s="20" t="s">
        <v>61</v>
      </c>
      <c r="D56" s="46">
        <v>14484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9"/>
        <v>14484</v>
      </c>
      <c r="O56" s="47">
        <f t="shared" si="7"/>
        <v>0.13435369417002921</v>
      </c>
      <c r="P56" s="9"/>
    </row>
    <row r="57" spans="1:16">
      <c r="A57" s="12"/>
      <c r="B57" s="25">
        <v>343.8</v>
      </c>
      <c r="C57" s="20" t="s">
        <v>62</v>
      </c>
      <c r="D57" s="46">
        <v>270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9"/>
        <v>270</v>
      </c>
      <c r="O57" s="47">
        <f t="shared" si="7"/>
        <v>2.5045220537080839E-3</v>
      </c>
      <c r="P57" s="9"/>
    </row>
    <row r="58" spans="1:16">
      <c r="A58" s="12"/>
      <c r="B58" s="25">
        <v>343.9</v>
      </c>
      <c r="C58" s="20" t="s">
        <v>63</v>
      </c>
      <c r="D58" s="46">
        <v>57239</v>
      </c>
      <c r="E58" s="46">
        <v>91177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9"/>
        <v>148416</v>
      </c>
      <c r="O58" s="47">
        <f t="shared" si="7"/>
        <v>1.3767079449005148</v>
      </c>
      <c r="P58" s="9"/>
    </row>
    <row r="59" spans="1:16">
      <c r="A59" s="12"/>
      <c r="B59" s="25">
        <v>344.5</v>
      </c>
      <c r="C59" s="20" t="s">
        <v>64</v>
      </c>
      <c r="D59" s="46">
        <v>0</v>
      </c>
      <c r="E59" s="46">
        <v>0</v>
      </c>
      <c r="F59" s="46">
        <v>0</v>
      </c>
      <c r="G59" s="46">
        <v>0</v>
      </c>
      <c r="H59" s="46">
        <v>0</v>
      </c>
      <c r="I59" s="46">
        <v>4002151</v>
      </c>
      <c r="J59" s="46">
        <v>0</v>
      </c>
      <c r="K59" s="46">
        <v>0</v>
      </c>
      <c r="L59" s="46">
        <v>0</v>
      </c>
      <c r="M59" s="46">
        <v>0</v>
      </c>
      <c r="N59" s="46">
        <f t="shared" si="9"/>
        <v>4002151</v>
      </c>
      <c r="O59" s="47">
        <f t="shared" si="7"/>
        <v>37.123983117666157</v>
      </c>
      <c r="P59" s="9"/>
    </row>
    <row r="60" spans="1:16">
      <c r="A60" s="12"/>
      <c r="B60" s="25">
        <v>344.9</v>
      </c>
      <c r="C60" s="20" t="s">
        <v>65</v>
      </c>
      <c r="D60" s="46">
        <v>0</v>
      </c>
      <c r="E60" s="46">
        <v>656018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9"/>
        <v>656018</v>
      </c>
      <c r="O60" s="47">
        <f t="shared" si="7"/>
        <v>6.0852279578869251</v>
      </c>
      <c r="P60" s="9"/>
    </row>
    <row r="61" spans="1:16">
      <c r="A61" s="12"/>
      <c r="B61" s="25">
        <v>347.1</v>
      </c>
      <c r="C61" s="20" t="s">
        <v>66</v>
      </c>
      <c r="D61" s="46">
        <v>29144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9"/>
        <v>29144</v>
      </c>
      <c r="O61" s="47">
        <f t="shared" si="7"/>
        <v>0.27033996567877183</v>
      </c>
      <c r="P61" s="9"/>
    </row>
    <row r="62" spans="1:16">
      <c r="A62" s="12"/>
      <c r="B62" s="25">
        <v>347.2</v>
      </c>
      <c r="C62" s="20" t="s">
        <v>67</v>
      </c>
      <c r="D62" s="46">
        <v>2233557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9"/>
        <v>2233557</v>
      </c>
      <c r="O62" s="47">
        <f t="shared" si="7"/>
        <v>20.718491721163211</v>
      </c>
      <c r="P62" s="9"/>
    </row>
    <row r="63" spans="1:16">
      <c r="A63" s="12"/>
      <c r="B63" s="25">
        <v>347.3</v>
      </c>
      <c r="C63" s="20" t="s">
        <v>103</v>
      </c>
      <c r="D63" s="46">
        <v>0</v>
      </c>
      <c r="E63" s="46">
        <v>0</v>
      </c>
      <c r="F63" s="46">
        <v>0</v>
      </c>
      <c r="G63" s="46">
        <v>6000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9"/>
        <v>6000</v>
      </c>
      <c r="O63" s="47">
        <f t="shared" si="7"/>
        <v>5.5656045637957424E-2</v>
      </c>
      <c r="P63" s="9"/>
    </row>
    <row r="64" spans="1:16">
      <c r="A64" s="12"/>
      <c r="B64" s="25">
        <v>347.4</v>
      </c>
      <c r="C64" s="20" t="s">
        <v>68</v>
      </c>
      <c r="D64" s="46">
        <v>6583</v>
      </c>
      <c r="E64" s="46">
        <v>163924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9"/>
        <v>170507</v>
      </c>
      <c r="O64" s="47">
        <f t="shared" si="7"/>
        <v>1.5816242289318678</v>
      </c>
      <c r="P64" s="9"/>
    </row>
    <row r="65" spans="1:16">
      <c r="A65" s="12"/>
      <c r="B65" s="25">
        <v>347.5</v>
      </c>
      <c r="C65" s="20" t="s">
        <v>69</v>
      </c>
      <c r="D65" s="46">
        <v>1233278</v>
      </c>
      <c r="E65" s="46">
        <v>0</v>
      </c>
      <c r="F65" s="46">
        <v>0</v>
      </c>
      <c r="G65" s="46">
        <v>0</v>
      </c>
      <c r="H65" s="46">
        <v>0</v>
      </c>
      <c r="I65" s="46">
        <v>4657465</v>
      </c>
      <c r="J65" s="46">
        <v>0</v>
      </c>
      <c r="K65" s="46">
        <v>0</v>
      </c>
      <c r="L65" s="46">
        <v>0</v>
      </c>
      <c r="M65" s="46">
        <v>0</v>
      </c>
      <c r="N65" s="46">
        <f t="shared" si="9"/>
        <v>5890743</v>
      </c>
      <c r="O65" s="47">
        <f t="shared" si="7"/>
        <v>54.64257687491304</v>
      </c>
      <c r="P65" s="9"/>
    </row>
    <row r="66" spans="1:16">
      <c r="A66" s="12"/>
      <c r="B66" s="25">
        <v>349</v>
      </c>
      <c r="C66" s="20" t="s">
        <v>1</v>
      </c>
      <c r="D66" s="46">
        <v>8970281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9"/>
        <v>8970281</v>
      </c>
      <c r="O66" s="47">
        <f t="shared" si="7"/>
        <v>83.20839478688373</v>
      </c>
      <c r="P66" s="9"/>
    </row>
    <row r="67" spans="1:16" ht="15.75">
      <c r="A67" s="29" t="s">
        <v>49</v>
      </c>
      <c r="B67" s="30"/>
      <c r="C67" s="31"/>
      <c r="D67" s="32">
        <f t="shared" ref="D67:M67" si="10">SUM(D68:D72)</f>
        <v>1020895</v>
      </c>
      <c r="E67" s="32">
        <f t="shared" si="10"/>
        <v>617341</v>
      </c>
      <c r="F67" s="32">
        <f t="shared" si="10"/>
        <v>0</v>
      </c>
      <c r="G67" s="32">
        <f t="shared" si="10"/>
        <v>0</v>
      </c>
      <c r="H67" s="32">
        <f t="shared" si="10"/>
        <v>0</v>
      </c>
      <c r="I67" s="32">
        <f t="shared" si="10"/>
        <v>1074689</v>
      </c>
      <c r="J67" s="32">
        <f t="shared" si="10"/>
        <v>0</v>
      </c>
      <c r="K67" s="32">
        <f t="shared" si="10"/>
        <v>0</v>
      </c>
      <c r="L67" s="32">
        <f t="shared" si="10"/>
        <v>0</v>
      </c>
      <c r="M67" s="32">
        <f t="shared" si="10"/>
        <v>0</v>
      </c>
      <c r="N67" s="32">
        <f t="shared" ref="N67:N74" si="11">SUM(D67:M67)</f>
        <v>2712925</v>
      </c>
      <c r="O67" s="45">
        <f t="shared" si="7"/>
        <v>25.165112935392607</v>
      </c>
      <c r="P67" s="10"/>
    </row>
    <row r="68" spans="1:16">
      <c r="A68" s="13"/>
      <c r="B68" s="39">
        <v>351.1</v>
      </c>
      <c r="C68" s="21" t="s">
        <v>72</v>
      </c>
      <c r="D68" s="46">
        <v>458810</v>
      </c>
      <c r="E68" s="46">
        <v>578399</v>
      </c>
      <c r="F68" s="46">
        <v>0</v>
      </c>
      <c r="G68" s="46">
        <v>0</v>
      </c>
      <c r="H68" s="46">
        <v>0</v>
      </c>
      <c r="I68" s="46">
        <v>664341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1"/>
        <v>1701550</v>
      </c>
      <c r="O68" s="47">
        <f t="shared" si="7"/>
        <v>15.783590742544408</v>
      </c>
      <c r="P68" s="9"/>
    </row>
    <row r="69" spans="1:16">
      <c r="A69" s="13"/>
      <c r="B69" s="39">
        <v>351.2</v>
      </c>
      <c r="C69" s="21" t="s">
        <v>73</v>
      </c>
      <c r="D69" s="46">
        <v>4806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1"/>
        <v>4806</v>
      </c>
      <c r="O69" s="47">
        <f t="shared" ref="O69:O87" si="12">(N69/O$89)</f>
        <v>4.4580492556003895E-2</v>
      </c>
      <c r="P69" s="9"/>
    </row>
    <row r="70" spans="1:16">
      <c r="A70" s="13"/>
      <c r="B70" s="39">
        <v>351.3</v>
      </c>
      <c r="C70" s="21" t="s">
        <v>74</v>
      </c>
      <c r="D70" s="46">
        <v>0</v>
      </c>
      <c r="E70" s="46">
        <v>38942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1"/>
        <v>38942</v>
      </c>
      <c r="O70" s="47">
        <f t="shared" si="12"/>
        <v>0.36122628820555636</v>
      </c>
      <c r="P70" s="9"/>
    </row>
    <row r="71" spans="1:16">
      <c r="A71" s="13"/>
      <c r="B71" s="39">
        <v>352</v>
      </c>
      <c r="C71" s="21" t="s">
        <v>75</v>
      </c>
      <c r="D71" s="46">
        <v>74275</v>
      </c>
      <c r="E71" s="46">
        <v>0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1"/>
        <v>74275</v>
      </c>
      <c r="O71" s="47">
        <f t="shared" si="12"/>
        <v>0.68897546495988127</v>
      </c>
      <c r="P71" s="9"/>
    </row>
    <row r="72" spans="1:16">
      <c r="A72" s="13"/>
      <c r="B72" s="39">
        <v>354</v>
      </c>
      <c r="C72" s="21" t="s">
        <v>76</v>
      </c>
      <c r="D72" s="46">
        <v>483004</v>
      </c>
      <c r="E72" s="46">
        <v>0</v>
      </c>
      <c r="F72" s="46">
        <v>0</v>
      </c>
      <c r="G72" s="46">
        <v>0</v>
      </c>
      <c r="H72" s="46">
        <v>0</v>
      </c>
      <c r="I72" s="46">
        <v>410348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1"/>
        <v>893352</v>
      </c>
      <c r="O72" s="47">
        <f t="shared" si="12"/>
        <v>8.2867399471267564</v>
      </c>
      <c r="P72" s="9"/>
    </row>
    <row r="73" spans="1:16" ht="15.75">
      <c r="A73" s="29" t="s">
        <v>4</v>
      </c>
      <c r="B73" s="30"/>
      <c r="C73" s="31"/>
      <c r="D73" s="32">
        <f t="shared" ref="D73:M73" si="13">SUM(D74:D82)</f>
        <v>2298110</v>
      </c>
      <c r="E73" s="32">
        <f t="shared" si="13"/>
        <v>2380565</v>
      </c>
      <c r="F73" s="32">
        <f t="shared" si="13"/>
        <v>101312</v>
      </c>
      <c r="G73" s="32">
        <f t="shared" si="13"/>
        <v>113610</v>
      </c>
      <c r="H73" s="32">
        <f t="shared" si="13"/>
        <v>0</v>
      </c>
      <c r="I73" s="32">
        <f t="shared" si="13"/>
        <v>5858439</v>
      </c>
      <c r="J73" s="32">
        <f t="shared" si="13"/>
        <v>1737347</v>
      </c>
      <c r="K73" s="32">
        <f t="shared" si="13"/>
        <v>25659927</v>
      </c>
      <c r="L73" s="32">
        <f t="shared" si="13"/>
        <v>0</v>
      </c>
      <c r="M73" s="32">
        <f t="shared" si="13"/>
        <v>0</v>
      </c>
      <c r="N73" s="32">
        <f t="shared" si="11"/>
        <v>38149310</v>
      </c>
      <c r="O73" s="45">
        <f t="shared" si="12"/>
        <v>353.8732897360976</v>
      </c>
      <c r="P73" s="10"/>
    </row>
    <row r="74" spans="1:16">
      <c r="A74" s="12"/>
      <c r="B74" s="25">
        <v>361.1</v>
      </c>
      <c r="C74" s="20" t="s">
        <v>77</v>
      </c>
      <c r="D74" s="46">
        <v>618972</v>
      </c>
      <c r="E74" s="46">
        <v>1165032</v>
      </c>
      <c r="F74" s="46">
        <v>101312</v>
      </c>
      <c r="G74" s="46">
        <v>11627</v>
      </c>
      <c r="H74" s="46">
        <v>0</v>
      </c>
      <c r="I74" s="46">
        <v>3070632</v>
      </c>
      <c r="J74" s="46">
        <v>985458</v>
      </c>
      <c r="K74" s="46">
        <v>10481348</v>
      </c>
      <c r="L74" s="46">
        <v>0</v>
      </c>
      <c r="M74" s="46">
        <v>0</v>
      </c>
      <c r="N74" s="46">
        <f t="shared" si="11"/>
        <v>16434381</v>
      </c>
      <c r="O74" s="47">
        <f t="shared" si="12"/>
        <v>152.4454431612634</v>
      </c>
      <c r="P74" s="9"/>
    </row>
    <row r="75" spans="1:16">
      <c r="A75" s="12"/>
      <c r="B75" s="25">
        <v>361.2</v>
      </c>
      <c r="C75" s="20" t="s">
        <v>78</v>
      </c>
      <c r="D75" s="46">
        <v>0</v>
      </c>
      <c r="E75" s="46">
        <v>0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6847665</v>
      </c>
      <c r="L75" s="46">
        <v>0</v>
      </c>
      <c r="M75" s="46">
        <v>0</v>
      </c>
      <c r="N75" s="46">
        <f t="shared" ref="N75:N82" si="14">SUM(D75:M75)</f>
        <v>6847665</v>
      </c>
      <c r="O75" s="47">
        <f t="shared" si="12"/>
        <v>63.518992625573951</v>
      </c>
      <c r="P75" s="9"/>
    </row>
    <row r="76" spans="1:16">
      <c r="A76" s="12"/>
      <c r="B76" s="25">
        <v>361.3</v>
      </c>
      <c r="C76" s="20" t="s">
        <v>79</v>
      </c>
      <c r="D76" s="46">
        <v>28381</v>
      </c>
      <c r="E76" s="46">
        <v>11133</v>
      </c>
      <c r="F76" s="46">
        <v>0</v>
      </c>
      <c r="G76" s="46">
        <v>0</v>
      </c>
      <c r="H76" s="46">
        <v>0</v>
      </c>
      <c r="I76" s="46">
        <v>426231</v>
      </c>
      <c r="J76" s="46">
        <v>80394</v>
      </c>
      <c r="K76" s="46">
        <v>-15383359</v>
      </c>
      <c r="L76" s="46">
        <v>0</v>
      </c>
      <c r="M76" s="46">
        <v>0</v>
      </c>
      <c r="N76" s="46">
        <f t="shared" si="14"/>
        <v>-14837220</v>
      </c>
      <c r="O76" s="47">
        <f t="shared" si="12"/>
        <v>-137.63016557673578</v>
      </c>
      <c r="P76" s="9"/>
    </row>
    <row r="77" spans="1:16">
      <c r="A77" s="12"/>
      <c r="B77" s="25">
        <v>362</v>
      </c>
      <c r="C77" s="20" t="s">
        <v>80</v>
      </c>
      <c r="D77" s="46">
        <v>691967</v>
      </c>
      <c r="E77" s="46">
        <v>0</v>
      </c>
      <c r="F77" s="46">
        <v>0</v>
      </c>
      <c r="G77" s="46">
        <v>0</v>
      </c>
      <c r="H77" s="46">
        <v>0</v>
      </c>
      <c r="I77" s="46">
        <v>361499</v>
      </c>
      <c r="J77" s="46">
        <v>41165</v>
      </c>
      <c r="K77" s="46">
        <v>0</v>
      </c>
      <c r="L77" s="46">
        <v>0</v>
      </c>
      <c r="M77" s="46">
        <v>0</v>
      </c>
      <c r="N77" s="46">
        <f t="shared" si="14"/>
        <v>1094631</v>
      </c>
      <c r="O77" s="47">
        <f t="shared" si="12"/>
        <v>10.153805482120495</v>
      </c>
      <c r="P77" s="9"/>
    </row>
    <row r="78" spans="1:16">
      <c r="A78" s="12"/>
      <c r="B78" s="25">
        <v>364</v>
      </c>
      <c r="C78" s="20" t="s">
        <v>81</v>
      </c>
      <c r="D78" s="46">
        <v>62788</v>
      </c>
      <c r="E78" s="46">
        <v>0</v>
      </c>
      <c r="F78" s="46">
        <v>0</v>
      </c>
      <c r="G78" s="46">
        <v>0</v>
      </c>
      <c r="H78" s="46">
        <v>0</v>
      </c>
      <c r="I78" s="46">
        <v>4291</v>
      </c>
      <c r="J78" s="46">
        <v>234367</v>
      </c>
      <c r="K78" s="46">
        <v>0</v>
      </c>
      <c r="L78" s="46">
        <v>0</v>
      </c>
      <c r="M78" s="46">
        <v>0</v>
      </c>
      <c r="N78" s="46">
        <f t="shared" si="14"/>
        <v>301446</v>
      </c>
      <c r="O78" s="47">
        <f t="shared" si="12"/>
        <v>2.796215388896619</v>
      </c>
      <c r="P78" s="9"/>
    </row>
    <row r="79" spans="1:16">
      <c r="A79" s="12"/>
      <c r="B79" s="25">
        <v>365</v>
      </c>
      <c r="C79" s="20" t="s">
        <v>82</v>
      </c>
      <c r="D79" s="46">
        <v>0</v>
      </c>
      <c r="E79" s="46">
        <v>0</v>
      </c>
      <c r="F79" s="46">
        <v>0</v>
      </c>
      <c r="G79" s="46">
        <v>0</v>
      </c>
      <c r="H79" s="46">
        <v>0</v>
      </c>
      <c r="I79" s="46">
        <v>1625348</v>
      </c>
      <c r="J79" s="46">
        <v>0</v>
      </c>
      <c r="K79" s="46">
        <v>0</v>
      </c>
      <c r="L79" s="46">
        <v>0</v>
      </c>
      <c r="M79" s="46">
        <v>0</v>
      </c>
      <c r="N79" s="46">
        <f t="shared" si="14"/>
        <v>1625348</v>
      </c>
      <c r="O79" s="47">
        <f t="shared" si="12"/>
        <v>15.076740410927137</v>
      </c>
      <c r="P79" s="9"/>
    </row>
    <row r="80" spans="1:16">
      <c r="A80" s="12"/>
      <c r="B80" s="25">
        <v>366</v>
      </c>
      <c r="C80" s="20" t="s">
        <v>83</v>
      </c>
      <c r="D80" s="46">
        <v>10774</v>
      </c>
      <c r="E80" s="46">
        <v>55532</v>
      </c>
      <c r="F80" s="46">
        <v>0</v>
      </c>
      <c r="G80" s="46">
        <v>50000</v>
      </c>
      <c r="H80" s="46">
        <v>0</v>
      </c>
      <c r="I80" s="46">
        <v>0</v>
      </c>
      <c r="J80" s="46">
        <v>0</v>
      </c>
      <c r="K80" s="46">
        <v>0</v>
      </c>
      <c r="L80" s="46">
        <v>0</v>
      </c>
      <c r="M80" s="46">
        <v>0</v>
      </c>
      <c r="N80" s="46">
        <f t="shared" si="14"/>
        <v>116306</v>
      </c>
      <c r="O80" s="47">
        <f t="shared" si="12"/>
        <v>1.0788553406613794</v>
      </c>
      <c r="P80" s="9"/>
    </row>
    <row r="81" spans="1:119">
      <c r="A81" s="12"/>
      <c r="B81" s="25">
        <v>368</v>
      </c>
      <c r="C81" s="20" t="s">
        <v>84</v>
      </c>
      <c r="D81" s="46">
        <v>0</v>
      </c>
      <c r="E81" s="46">
        <v>0</v>
      </c>
      <c r="F81" s="46">
        <v>0</v>
      </c>
      <c r="G81" s="46">
        <v>0</v>
      </c>
      <c r="H81" s="46">
        <v>0</v>
      </c>
      <c r="I81" s="46">
        <v>0</v>
      </c>
      <c r="J81" s="46">
        <v>0</v>
      </c>
      <c r="K81" s="46">
        <v>23714273</v>
      </c>
      <c r="L81" s="46">
        <v>0</v>
      </c>
      <c r="M81" s="46">
        <v>0</v>
      </c>
      <c r="N81" s="46">
        <f t="shared" si="14"/>
        <v>23714273</v>
      </c>
      <c r="O81" s="47">
        <f t="shared" si="12"/>
        <v>219.97377672649691</v>
      </c>
      <c r="P81" s="9"/>
    </row>
    <row r="82" spans="1:119">
      <c r="A82" s="12"/>
      <c r="B82" s="25">
        <v>369.9</v>
      </c>
      <c r="C82" s="20" t="s">
        <v>85</v>
      </c>
      <c r="D82" s="46">
        <v>885228</v>
      </c>
      <c r="E82" s="46">
        <v>1148868</v>
      </c>
      <c r="F82" s="46">
        <v>0</v>
      </c>
      <c r="G82" s="46">
        <v>51983</v>
      </c>
      <c r="H82" s="46">
        <v>0</v>
      </c>
      <c r="I82" s="46">
        <v>370438</v>
      </c>
      <c r="J82" s="46">
        <v>395963</v>
      </c>
      <c r="K82" s="46">
        <v>0</v>
      </c>
      <c r="L82" s="46">
        <v>0</v>
      </c>
      <c r="M82" s="46">
        <v>0</v>
      </c>
      <c r="N82" s="46">
        <f t="shared" si="14"/>
        <v>2852480</v>
      </c>
      <c r="O82" s="47">
        <f t="shared" si="12"/>
        <v>26.459626176893465</v>
      </c>
      <c r="P82" s="9"/>
    </row>
    <row r="83" spans="1:119" ht="15.75">
      <c r="A83" s="29" t="s">
        <v>50</v>
      </c>
      <c r="B83" s="30"/>
      <c r="C83" s="31"/>
      <c r="D83" s="32">
        <f t="shared" ref="D83:M83" si="15">SUM(D84:D86)</f>
        <v>8996293</v>
      </c>
      <c r="E83" s="32">
        <f t="shared" si="15"/>
        <v>2985244</v>
      </c>
      <c r="F83" s="32">
        <f t="shared" si="15"/>
        <v>454246</v>
      </c>
      <c r="G83" s="32">
        <f t="shared" si="15"/>
        <v>23538547</v>
      </c>
      <c r="H83" s="32">
        <f t="shared" si="15"/>
        <v>0</v>
      </c>
      <c r="I83" s="32">
        <f t="shared" si="15"/>
        <v>855173</v>
      </c>
      <c r="J83" s="32">
        <f t="shared" si="15"/>
        <v>2821155</v>
      </c>
      <c r="K83" s="32">
        <f t="shared" si="15"/>
        <v>0</v>
      </c>
      <c r="L83" s="32">
        <f t="shared" si="15"/>
        <v>0</v>
      </c>
      <c r="M83" s="32">
        <f t="shared" si="15"/>
        <v>0</v>
      </c>
      <c r="N83" s="32">
        <f>SUM(D83:M83)</f>
        <v>39650658</v>
      </c>
      <c r="O83" s="45">
        <f t="shared" si="12"/>
        <v>367.79980520384026</v>
      </c>
      <c r="P83" s="9"/>
    </row>
    <row r="84" spans="1:119">
      <c r="A84" s="12"/>
      <c r="B84" s="25">
        <v>381</v>
      </c>
      <c r="C84" s="20" t="s">
        <v>86</v>
      </c>
      <c r="D84" s="46">
        <v>8996293</v>
      </c>
      <c r="E84" s="46">
        <v>2985244</v>
      </c>
      <c r="F84" s="46">
        <v>454246</v>
      </c>
      <c r="G84" s="46">
        <v>22472298</v>
      </c>
      <c r="H84" s="46">
        <v>0</v>
      </c>
      <c r="I84" s="46">
        <v>793394</v>
      </c>
      <c r="J84" s="46">
        <v>2821155</v>
      </c>
      <c r="K84" s="46">
        <v>0</v>
      </c>
      <c r="L84" s="46">
        <v>0</v>
      </c>
      <c r="M84" s="46">
        <v>0</v>
      </c>
      <c r="N84" s="46">
        <f>SUM(D84:M84)</f>
        <v>38522630</v>
      </c>
      <c r="O84" s="47">
        <f t="shared" si="12"/>
        <v>357.3362088956913</v>
      </c>
      <c r="P84" s="9"/>
    </row>
    <row r="85" spans="1:119">
      <c r="A85" s="12"/>
      <c r="B85" s="25">
        <v>384</v>
      </c>
      <c r="C85" s="20" t="s">
        <v>87</v>
      </c>
      <c r="D85" s="46">
        <v>0</v>
      </c>
      <c r="E85" s="46">
        <v>0</v>
      </c>
      <c r="F85" s="46">
        <v>0</v>
      </c>
      <c r="G85" s="46">
        <v>1066249</v>
      </c>
      <c r="H85" s="46">
        <v>0</v>
      </c>
      <c r="I85" s="46">
        <v>0</v>
      </c>
      <c r="J85" s="46">
        <v>0</v>
      </c>
      <c r="K85" s="46">
        <v>0</v>
      </c>
      <c r="L85" s="46">
        <v>0</v>
      </c>
      <c r="M85" s="46">
        <v>0</v>
      </c>
      <c r="N85" s="46">
        <f>SUM(D85:M85)</f>
        <v>1066249</v>
      </c>
      <c r="O85" s="47">
        <f t="shared" si="12"/>
        <v>9.8905338342377433</v>
      </c>
      <c r="P85" s="9"/>
    </row>
    <row r="86" spans="1:119" ht="15.75" thickBot="1">
      <c r="A86" s="12"/>
      <c r="B86" s="25">
        <v>389.4</v>
      </c>
      <c r="C86" s="20" t="s">
        <v>88</v>
      </c>
      <c r="D86" s="46">
        <v>0</v>
      </c>
      <c r="E86" s="46">
        <v>0</v>
      </c>
      <c r="F86" s="46">
        <v>0</v>
      </c>
      <c r="G86" s="46">
        <v>0</v>
      </c>
      <c r="H86" s="46">
        <v>0</v>
      </c>
      <c r="I86" s="46">
        <v>61779</v>
      </c>
      <c r="J86" s="46">
        <v>0</v>
      </c>
      <c r="K86" s="46">
        <v>0</v>
      </c>
      <c r="L86" s="46">
        <v>0</v>
      </c>
      <c r="M86" s="46">
        <v>0</v>
      </c>
      <c r="N86" s="46">
        <f>SUM(D86:M86)</f>
        <v>61779</v>
      </c>
      <c r="O86" s="47">
        <f t="shared" si="12"/>
        <v>0.57306247391122855</v>
      </c>
      <c r="P86" s="9"/>
    </row>
    <row r="87" spans="1:119" ht="16.5" thickBot="1">
      <c r="A87" s="14" t="s">
        <v>70</v>
      </c>
      <c r="B87" s="23"/>
      <c r="C87" s="22"/>
      <c r="D87" s="15">
        <f t="shared" ref="D87:M87" si="16">SUM(D5,D18,D24,D45,D67,D73,D83)</f>
        <v>114499667</v>
      </c>
      <c r="E87" s="15">
        <f t="shared" si="16"/>
        <v>23995173</v>
      </c>
      <c r="F87" s="15">
        <f t="shared" si="16"/>
        <v>1643212</v>
      </c>
      <c r="G87" s="15">
        <f t="shared" si="16"/>
        <v>25367312</v>
      </c>
      <c r="H87" s="15">
        <f t="shared" si="16"/>
        <v>0</v>
      </c>
      <c r="I87" s="15">
        <f t="shared" si="16"/>
        <v>153232008</v>
      </c>
      <c r="J87" s="15">
        <f t="shared" si="16"/>
        <v>45308335</v>
      </c>
      <c r="K87" s="15">
        <f t="shared" si="16"/>
        <v>27610519</v>
      </c>
      <c r="L87" s="15">
        <f t="shared" si="16"/>
        <v>0</v>
      </c>
      <c r="M87" s="15">
        <f t="shared" si="16"/>
        <v>0</v>
      </c>
      <c r="N87" s="15">
        <f>SUM(D87:M87)</f>
        <v>391656226</v>
      </c>
      <c r="O87" s="38">
        <f t="shared" si="12"/>
        <v>3633.0061314410277</v>
      </c>
      <c r="P87" s="6"/>
      <c r="Q87" s="2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5"/>
      <c r="BE87" s="5"/>
      <c r="BF87" s="5"/>
      <c r="BG87" s="5"/>
      <c r="BH87" s="5"/>
      <c r="BI87" s="5"/>
      <c r="BJ87" s="5"/>
      <c r="BK87" s="5"/>
      <c r="BL87" s="5"/>
      <c r="BM87" s="5"/>
      <c r="BN87" s="5"/>
      <c r="BO87" s="5"/>
      <c r="BP87" s="5"/>
      <c r="BQ87" s="5"/>
      <c r="BR87" s="5"/>
      <c r="BS87" s="5"/>
      <c r="BT87" s="5"/>
      <c r="BU87" s="5"/>
      <c r="BV87" s="5"/>
      <c r="BW87" s="5"/>
      <c r="BX87" s="5"/>
      <c r="BY87" s="5"/>
      <c r="BZ87" s="5"/>
      <c r="CA87" s="5"/>
      <c r="CB87" s="5"/>
      <c r="CC87" s="5"/>
      <c r="CD87" s="5"/>
      <c r="CE87" s="5"/>
      <c r="CF87" s="5"/>
      <c r="CG87" s="5"/>
      <c r="CH87" s="5"/>
      <c r="CI87" s="5"/>
      <c r="CJ87" s="5"/>
      <c r="CK87" s="5"/>
      <c r="CL87" s="5"/>
      <c r="CM87" s="5"/>
      <c r="CN87" s="5"/>
      <c r="CO87" s="5"/>
      <c r="CP87" s="5"/>
      <c r="CQ87" s="5"/>
      <c r="CR87" s="5"/>
      <c r="CS87" s="5"/>
      <c r="CT87" s="5"/>
      <c r="CU87" s="5"/>
      <c r="CV87" s="5"/>
      <c r="CW87" s="5"/>
      <c r="CX87" s="5"/>
      <c r="CY87" s="5"/>
      <c r="CZ87" s="5"/>
      <c r="DA87" s="5"/>
      <c r="DB87" s="5"/>
      <c r="DC87" s="5"/>
      <c r="DD87" s="5"/>
      <c r="DE87" s="5"/>
      <c r="DF87" s="5"/>
      <c r="DG87" s="5"/>
      <c r="DH87" s="5"/>
      <c r="DI87" s="5"/>
      <c r="DJ87" s="5"/>
      <c r="DK87" s="5"/>
      <c r="DL87" s="5"/>
      <c r="DM87" s="5"/>
      <c r="DN87" s="5"/>
      <c r="DO87" s="5"/>
    </row>
    <row r="88" spans="1:119">
      <c r="A88" s="16"/>
      <c r="B88" s="18"/>
      <c r="C88" s="18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9"/>
    </row>
    <row r="89" spans="1:119">
      <c r="A89" s="40"/>
      <c r="B89" s="41"/>
      <c r="C89" s="41"/>
      <c r="D89" s="42"/>
      <c r="E89" s="42"/>
      <c r="F89" s="42"/>
      <c r="G89" s="42"/>
      <c r="H89" s="42"/>
      <c r="I89" s="42"/>
      <c r="J89" s="42"/>
      <c r="K89" s="42"/>
      <c r="L89" s="48" t="s">
        <v>109</v>
      </c>
      <c r="M89" s="48"/>
      <c r="N89" s="48"/>
      <c r="O89" s="43">
        <v>107805</v>
      </c>
    </row>
    <row r="90" spans="1:119">
      <c r="A90" s="49"/>
      <c r="B90" s="50"/>
      <c r="C90" s="50"/>
      <c r="D90" s="50"/>
      <c r="E90" s="50"/>
      <c r="F90" s="50"/>
      <c r="G90" s="50"/>
      <c r="H90" s="50"/>
      <c r="I90" s="50"/>
      <c r="J90" s="50"/>
      <c r="K90" s="50"/>
      <c r="L90" s="50"/>
      <c r="M90" s="50"/>
      <c r="N90" s="50"/>
      <c r="O90" s="51"/>
    </row>
    <row r="91" spans="1:119" ht="15.75" customHeight="1" thickBot="1">
      <c r="A91" s="52" t="s">
        <v>106</v>
      </c>
      <c r="B91" s="53"/>
      <c r="C91" s="53"/>
      <c r="D91" s="53"/>
      <c r="E91" s="53"/>
      <c r="F91" s="53"/>
      <c r="G91" s="53"/>
      <c r="H91" s="53"/>
      <c r="I91" s="53"/>
      <c r="J91" s="53"/>
      <c r="K91" s="53"/>
      <c r="L91" s="53"/>
      <c r="M91" s="53"/>
      <c r="N91" s="53"/>
      <c r="O91" s="54"/>
    </row>
  </sheetData>
  <mergeCells count="10">
    <mergeCell ref="L89:N89"/>
    <mergeCell ref="A90:O90"/>
    <mergeCell ref="A91:O9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9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98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99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89</v>
      </c>
      <c r="B3" s="62"/>
      <c r="C3" s="63"/>
      <c r="D3" s="67" t="s">
        <v>44</v>
      </c>
      <c r="E3" s="68"/>
      <c r="F3" s="68"/>
      <c r="G3" s="68"/>
      <c r="H3" s="69"/>
      <c r="I3" s="67" t="s">
        <v>45</v>
      </c>
      <c r="J3" s="69"/>
      <c r="K3" s="67" t="s">
        <v>47</v>
      </c>
      <c r="L3" s="69"/>
      <c r="M3" s="36"/>
      <c r="N3" s="37"/>
      <c r="O3" s="70" t="s">
        <v>94</v>
      </c>
      <c r="P3" s="11"/>
      <c r="Q3"/>
    </row>
    <row r="4" spans="1:133" ht="32.25" customHeight="1" thickBot="1">
      <c r="A4" s="64"/>
      <c r="B4" s="65"/>
      <c r="C4" s="66"/>
      <c r="D4" s="34" t="s">
        <v>5</v>
      </c>
      <c r="E4" s="34" t="s">
        <v>90</v>
      </c>
      <c r="F4" s="34" t="s">
        <v>91</v>
      </c>
      <c r="G4" s="34" t="s">
        <v>92</v>
      </c>
      <c r="H4" s="34" t="s">
        <v>6</v>
      </c>
      <c r="I4" s="34" t="s">
        <v>7</v>
      </c>
      <c r="J4" s="35" t="s">
        <v>93</v>
      </c>
      <c r="K4" s="35" t="s">
        <v>8</v>
      </c>
      <c r="L4" s="35" t="s">
        <v>9</v>
      </c>
      <c r="M4" s="35" t="s">
        <v>10</v>
      </c>
      <c r="N4" s="35" t="s">
        <v>46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SUM(D6:D17)</f>
        <v>63815721</v>
      </c>
      <c r="E5" s="27">
        <f t="shared" si="0"/>
        <v>11506853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2045510</v>
      </c>
      <c r="L5" s="27">
        <f t="shared" si="0"/>
        <v>0</v>
      </c>
      <c r="M5" s="27">
        <f t="shared" si="0"/>
        <v>0</v>
      </c>
      <c r="N5" s="28">
        <f>SUM(D5:M5)</f>
        <v>77368084</v>
      </c>
      <c r="O5" s="33">
        <f t="shared" ref="O5:O36" si="1">(N5/O$88)</f>
        <v>718.46667595301108</v>
      </c>
      <c r="P5" s="6"/>
    </row>
    <row r="6" spans="1:133">
      <c r="A6" s="12"/>
      <c r="B6" s="25">
        <v>311</v>
      </c>
      <c r="C6" s="20" t="s">
        <v>3</v>
      </c>
      <c r="D6" s="46">
        <v>41995263</v>
      </c>
      <c r="E6" s="46">
        <v>2101523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44096786</v>
      </c>
      <c r="O6" s="47">
        <f t="shared" si="1"/>
        <v>409.49794307470864</v>
      </c>
      <c r="P6" s="9"/>
    </row>
    <row r="7" spans="1:133">
      <c r="A7" s="12"/>
      <c r="B7" s="25">
        <v>312.41000000000003</v>
      </c>
      <c r="C7" s="20" t="s">
        <v>11</v>
      </c>
      <c r="D7" s="46">
        <v>0</v>
      </c>
      <c r="E7" s="46">
        <v>1418725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7" si="2">SUM(D7:M7)</f>
        <v>1418725</v>
      </c>
      <c r="O7" s="47">
        <f t="shared" si="1"/>
        <v>13.174769002182291</v>
      </c>
      <c r="P7" s="9"/>
    </row>
    <row r="8" spans="1:133">
      <c r="A8" s="12"/>
      <c r="B8" s="25">
        <v>312.51</v>
      </c>
      <c r="C8" s="20" t="s">
        <v>100</v>
      </c>
      <c r="D8" s="46">
        <v>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1191516</v>
      </c>
      <c r="L8" s="46">
        <v>0</v>
      </c>
      <c r="M8" s="46">
        <v>0</v>
      </c>
      <c r="N8" s="46">
        <f>SUM(D8:M8)</f>
        <v>1191516</v>
      </c>
      <c r="O8" s="47">
        <f t="shared" si="1"/>
        <v>11.064827970469425</v>
      </c>
      <c r="P8" s="9"/>
    </row>
    <row r="9" spans="1:133">
      <c r="A9" s="12"/>
      <c r="B9" s="25">
        <v>312.52</v>
      </c>
      <c r="C9" s="20" t="s">
        <v>97</v>
      </c>
      <c r="D9" s="46">
        <v>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853994</v>
      </c>
      <c r="L9" s="46">
        <v>0</v>
      </c>
      <c r="M9" s="46">
        <v>0</v>
      </c>
      <c r="N9" s="46">
        <f>SUM(D9:M9)</f>
        <v>853994</v>
      </c>
      <c r="O9" s="47">
        <f t="shared" si="1"/>
        <v>7.9304824255931656</v>
      </c>
      <c r="P9" s="9"/>
    </row>
    <row r="10" spans="1:133">
      <c r="A10" s="12"/>
      <c r="B10" s="25">
        <v>312.60000000000002</v>
      </c>
      <c r="C10" s="20" t="s">
        <v>12</v>
      </c>
      <c r="D10" s="46">
        <v>0</v>
      </c>
      <c r="E10" s="46">
        <v>7986605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7986605</v>
      </c>
      <c r="O10" s="47">
        <f t="shared" si="1"/>
        <v>74.166364860472669</v>
      </c>
      <c r="P10" s="9"/>
    </row>
    <row r="11" spans="1:133">
      <c r="A11" s="12"/>
      <c r="B11" s="25">
        <v>314.10000000000002</v>
      </c>
      <c r="C11" s="20" t="s">
        <v>13</v>
      </c>
      <c r="D11" s="46">
        <v>10550107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10550107</v>
      </c>
      <c r="O11" s="47">
        <f t="shared" si="1"/>
        <v>97.971927380786553</v>
      </c>
      <c r="P11" s="9"/>
    </row>
    <row r="12" spans="1:133">
      <c r="A12" s="12"/>
      <c r="B12" s="25">
        <v>314.3</v>
      </c>
      <c r="C12" s="20" t="s">
        <v>14</v>
      </c>
      <c r="D12" s="46">
        <v>2369210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2369210</v>
      </c>
      <c r="O12" s="47">
        <f t="shared" si="1"/>
        <v>22.001300088220272</v>
      </c>
      <c r="P12" s="9"/>
    </row>
    <row r="13" spans="1:133">
      <c r="A13" s="12"/>
      <c r="B13" s="25">
        <v>314.39999999999998</v>
      </c>
      <c r="C13" s="20" t="s">
        <v>15</v>
      </c>
      <c r="D13" s="46">
        <v>533683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533683</v>
      </c>
      <c r="O13" s="47">
        <f t="shared" si="1"/>
        <v>4.9559641547104984</v>
      </c>
      <c r="P13" s="9"/>
    </row>
    <row r="14" spans="1:133">
      <c r="A14" s="12"/>
      <c r="B14" s="25">
        <v>314.7</v>
      </c>
      <c r="C14" s="20" t="s">
        <v>16</v>
      </c>
      <c r="D14" s="46">
        <v>147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147</v>
      </c>
      <c r="O14" s="47">
        <f t="shared" si="1"/>
        <v>1.3650926312856943E-3</v>
      </c>
      <c r="P14" s="9"/>
    </row>
    <row r="15" spans="1:133">
      <c r="A15" s="12"/>
      <c r="B15" s="25">
        <v>314.8</v>
      </c>
      <c r="C15" s="20" t="s">
        <v>17</v>
      </c>
      <c r="D15" s="46">
        <v>120400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120400</v>
      </c>
      <c r="O15" s="47">
        <f t="shared" si="1"/>
        <v>1.1180758694339974</v>
      </c>
      <c r="P15" s="9"/>
    </row>
    <row r="16" spans="1:133">
      <c r="A16" s="12"/>
      <c r="B16" s="25">
        <v>315</v>
      </c>
      <c r="C16" s="20" t="s">
        <v>18</v>
      </c>
      <c r="D16" s="46">
        <v>6106744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2"/>
        <v>6106744</v>
      </c>
      <c r="O16" s="47">
        <f t="shared" si="1"/>
        <v>56.709328132980453</v>
      </c>
      <c r="P16" s="9"/>
    </row>
    <row r="17" spans="1:16">
      <c r="A17" s="12"/>
      <c r="B17" s="25">
        <v>316</v>
      </c>
      <c r="C17" s="20" t="s">
        <v>19</v>
      </c>
      <c r="D17" s="46">
        <v>2140167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2"/>
        <v>2140167</v>
      </c>
      <c r="O17" s="47">
        <f t="shared" si="1"/>
        <v>19.874327900821843</v>
      </c>
      <c r="P17" s="9"/>
    </row>
    <row r="18" spans="1:16" ht="15.75">
      <c r="A18" s="29" t="s">
        <v>20</v>
      </c>
      <c r="B18" s="30"/>
      <c r="C18" s="31"/>
      <c r="D18" s="32">
        <f t="shared" ref="D18:M18" si="3">SUM(D19:D23)</f>
        <v>12099100</v>
      </c>
      <c r="E18" s="32">
        <f t="shared" si="3"/>
        <v>6829</v>
      </c>
      <c r="F18" s="32">
        <f t="shared" si="3"/>
        <v>0</v>
      </c>
      <c r="G18" s="32">
        <f t="shared" si="3"/>
        <v>0</v>
      </c>
      <c r="H18" s="32">
        <f t="shared" si="3"/>
        <v>0</v>
      </c>
      <c r="I18" s="32">
        <f t="shared" si="3"/>
        <v>1764</v>
      </c>
      <c r="J18" s="32">
        <f t="shared" si="3"/>
        <v>0</v>
      </c>
      <c r="K18" s="32">
        <f t="shared" si="3"/>
        <v>0</v>
      </c>
      <c r="L18" s="32">
        <f t="shared" si="3"/>
        <v>0</v>
      </c>
      <c r="M18" s="32">
        <f t="shared" si="3"/>
        <v>0</v>
      </c>
      <c r="N18" s="44">
        <f t="shared" ref="N18:N29" si="4">SUM(D18:M18)</f>
        <v>12107693</v>
      </c>
      <c r="O18" s="45">
        <f t="shared" si="1"/>
        <v>112.43620745693458</v>
      </c>
      <c r="P18" s="10"/>
    </row>
    <row r="19" spans="1:16">
      <c r="A19" s="12"/>
      <c r="B19" s="25">
        <v>322</v>
      </c>
      <c r="C19" s="20" t="s">
        <v>0</v>
      </c>
      <c r="D19" s="46">
        <v>1552471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1552471</v>
      </c>
      <c r="O19" s="47">
        <f t="shared" si="1"/>
        <v>14.416780424385941</v>
      </c>
      <c r="P19" s="9"/>
    </row>
    <row r="20" spans="1:16">
      <c r="A20" s="12"/>
      <c r="B20" s="25">
        <v>323.10000000000002</v>
      </c>
      <c r="C20" s="20" t="s">
        <v>21</v>
      </c>
      <c r="D20" s="46">
        <v>9970713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9970713</v>
      </c>
      <c r="O20" s="47">
        <f t="shared" si="1"/>
        <v>92.591475135812786</v>
      </c>
      <c r="P20" s="9"/>
    </row>
    <row r="21" spans="1:16">
      <c r="A21" s="12"/>
      <c r="B21" s="25">
        <v>323.39999999999998</v>
      </c>
      <c r="C21" s="20" t="s">
        <v>22</v>
      </c>
      <c r="D21" s="46">
        <v>569115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569115</v>
      </c>
      <c r="O21" s="47">
        <f t="shared" si="1"/>
        <v>5.2849979105725033</v>
      </c>
      <c r="P21" s="9"/>
    </row>
    <row r="22" spans="1:16">
      <c r="A22" s="12"/>
      <c r="B22" s="25">
        <v>324.22000000000003</v>
      </c>
      <c r="C22" s="20" t="s">
        <v>23</v>
      </c>
      <c r="D22" s="46">
        <v>0</v>
      </c>
      <c r="E22" s="46">
        <v>6829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6829</v>
      </c>
      <c r="O22" s="47">
        <f t="shared" si="1"/>
        <v>6.3416446115986444E-2</v>
      </c>
      <c r="P22" s="9"/>
    </row>
    <row r="23" spans="1:16">
      <c r="A23" s="12"/>
      <c r="B23" s="25">
        <v>329</v>
      </c>
      <c r="C23" s="20" t="s">
        <v>24</v>
      </c>
      <c r="D23" s="46">
        <v>6801</v>
      </c>
      <c r="E23" s="46">
        <v>0</v>
      </c>
      <c r="F23" s="46">
        <v>0</v>
      </c>
      <c r="G23" s="46">
        <v>0</v>
      </c>
      <c r="H23" s="46">
        <v>0</v>
      </c>
      <c r="I23" s="46">
        <v>1764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8565</v>
      </c>
      <c r="O23" s="47">
        <f t="shared" si="1"/>
        <v>7.9537540047360356E-2</v>
      </c>
      <c r="P23" s="9"/>
    </row>
    <row r="24" spans="1:16" ht="15.75">
      <c r="A24" s="29" t="s">
        <v>26</v>
      </c>
      <c r="B24" s="30"/>
      <c r="C24" s="31"/>
      <c r="D24" s="32">
        <f t="shared" ref="D24:M24" si="5">SUM(D25:D44)</f>
        <v>18691808</v>
      </c>
      <c r="E24" s="32">
        <f t="shared" si="5"/>
        <v>4900988</v>
      </c>
      <c r="F24" s="32">
        <f t="shared" si="5"/>
        <v>1087654</v>
      </c>
      <c r="G24" s="32">
        <f t="shared" si="5"/>
        <v>774105</v>
      </c>
      <c r="H24" s="32">
        <f t="shared" si="5"/>
        <v>0</v>
      </c>
      <c r="I24" s="32">
        <f t="shared" si="5"/>
        <v>1647328</v>
      </c>
      <c r="J24" s="32">
        <f t="shared" si="5"/>
        <v>0</v>
      </c>
      <c r="K24" s="32">
        <f t="shared" si="5"/>
        <v>0</v>
      </c>
      <c r="L24" s="32">
        <f t="shared" si="5"/>
        <v>0</v>
      </c>
      <c r="M24" s="32">
        <f t="shared" si="5"/>
        <v>0</v>
      </c>
      <c r="N24" s="44">
        <f t="shared" si="4"/>
        <v>27101883</v>
      </c>
      <c r="O24" s="45">
        <f t="shared" si="1"/>
        <v>251.6774202535172</v>
      </c>
      <c r="P24" s="10"/>
    </row>
    <row r="25" spans="1:16">
      <c r="A25" s="12"/>
      <c r="B25" s="25">
        <v>331.2</v>
      </c>
      <c r="C25" s="20" t="s">
        <v>25</v>
      </c>
      <c r="D25" s="46">
        <v>0</v>
      </c>
      <c r="E25" s="46">
        <v>1176922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1176922</v>
      </c>
      <c r="O25" s="47">
        <f t="shared" si="1"/>
        <v>10.92930305985049</v>
      </c>
      <c r="P25" s="9"/>
    </row>
    <row r="26" spans="1:16">
      <c r="A26" s="12"/>
      <c r="B26" s="25">
        <v>331.49</v>
      </c>
      <c r="C26" s="20" t="s">
        <v>101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50000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50000</v>
      </c>
      <c r="O26" s="47">
        <f t="shared" si="1"/>
        <v>0.46431722152574639</v>
      </c>
      <c r="P26" s="9"/>
    </row>
    <row r="27" spans="1:16">
      <c r="A27" s="12"/>
      <c r="B27" s="25">
        <v>331.5</v>
      </c>
      <c r="C27" s="20" t="s">
        <v>27</v>
      </c>
      <c r="D27" s="46">
        <v>0</v>
      </c>
      <c r="E27" s="46">
        <v>1893424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1893424</v>
      </c>
      <c r="O27" s="47">
        <f t="shared" si="1"/>
        <v>17.582987417003295</v>
      </c>
      <c r="P27" s="9"/>
    </row>
    <row r="28" spans="1:16">
      <c r="A28" s="12"/>
      <c r="B28" s="25">
        <v>331.69</v>
      </c>
      <c r="C28" s="20" t="s">
        <v>102</v>
      </c>
      <c r="D28" s="46">
        <v>0</v>
      </c>
      <c r="E28" s="46">
        <v>0</v>
      </c>
      <c r="F28" s="46">
        <v>0</v>
      </c>
      <c r="G28" s="46">
        <v>185925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185925</v>
      </c>
      <c r="O28" s="47">
        <f t="shared" si="1"/>
        <v>1.726563588243488</v>
      </c>
      <c r="P28" s="9"/>
    </row>
    <row r="29" spans="1:16">
      <c r="A29" s="12"/>
      <c r="B29" s="25">
        <v>334.34</v>
      </c>
      <c r="C29" s="20" t="s">
        <v>28</v>
      </c>
      <c r="D29" s="46">
        <v>0</v>
      </c>
      <c r="E29" s="46">
        <v>71597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71597</v>
      </c>
      <c r="O29" s="47">
        <f t="shared" si="1"/>
        <v>0.66487440219157734</v>
      </c>
      <c r="P29" s="9"/>
    </row>
    <row r="30" spans="1:16">
      <c r="A30" s="12"/>
      <c r="B30" s="25">
        <v>334.41</v>
      </c>
      <c r="C30" s="20" t="s">
        <v>29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159045</v>
      </c>
      <c r="J30" s="46">
        <v>0</v>
      </c>
      <c r="K30" s="46">
        <v>0</v>
      </c>
      <c r="L30" s="46">
        <v>0</v>
      </c>
      <c r="M30" s="46">
        <v>0</v>
      </c>
      <c r="N30" s="46">
        <f t="shared" ref="N30:N41" si="6">SUM(D30:M30)</f>
        <v>159045</v>
      </c>
      <c r="O30" s="47">
        <f t="shared" si="1"/>
        <v>1.4769466499512467</v>
      </c>
      <c r="P30" s="9"/>
    </row>
    <row r="31" spans="1:16">
      <c r="A31" s="12"/>
      <c r="B31" s="25">
        <v>334.49</v>
      </c>
      <c r="C31" s="20" t="s">
        <v>30</v>
      </c>
      <c r="D31" s="46">
        <v>237162</v>
      </c>
      <c r="E31" s="46">
        <v>8386</v>
      </c>
      <c r="F31" s="46">
        <v>0</v>
      </c>
      <c r="G31" s="46">
        <v>393515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639063</v>
      </c>
      <c r="O31" s="47">
        <f t="shared" si="1"/>
        <v>5.9345591307981609</v>
      </c>
      <c r="P31" s="9"/>
    </row>
    <row r="32" spans="1:16">
      <c r="A32" s="12"/>
      <c r="B32" s="25">
        <v>334.5</v>
      </c>
      <c r="C32" s="20" t="s">
        <v>31</v>
      </c>
      <c r="D32" s="46">
        <v>0</v>
      </c>
      <c r="E32" s="46">
        <v>39370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39370</v>
      </c>
      <c r="O32" s="47">
        <f t="shared" si="1"/>
        <v>0.36560338022937272</v>
      </c>
      <c r="P32" s="9"/>
    </row>
    <row r="33" spans="1:16">
      <c r="A33" s="12"/>
      <c r="B33" s="25">
        <v>334.7</v>
      </c>
      <c r="C33" s="20" t="s">
        <v>32</v>
      </c>
      <c r="D33" s="46">
        <v>0</v>
      </c>
      <c r="E33" s="46">
        <v>0</v>
      </c>
      <c r="F33" s="46">
        <v>1087654</v>
      </c>
      <c r="G33" s="46">
        <v>-96851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990803</v>
      </c>
      <c r="O33" s="47">
        <f t="shared" si="1"/>
        <v>9.2009379207874815</v>
      </c>
      <c r="P33" s="9"/>
    </row>
    <row r="34" spans="1:16">
      <c r="A34" s="12"/>
      <c r="B34" s="25">
        <v>334.9</v>
      </c>
      <c r="C34" s="20" t="s">
        <v>33</v>
      </c>
      <c r="D34" s="46">
        <v>0</v>
      </c>
      <c r="E34" s="46">
        <v>138350</v>
      </c>
      <c r="F34" s="46">
        <v>0</v>
      </c>
      <c r="G34" s="46">
        <v>291516</v>
      </c>
      <c r="H34" s="46">
        <v>0</v>
      </c>
      <c r="I34" s="46">
        <v>1305162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1735028</v>
      </c>
      <c r="O34" s="47">
        <f t="shared" si="1"/>
        <v>16.112067604587455</v>
      </c>
      <c r="P34" s="9"/>
    </row>
    <row r="35" spans="1:16">
      <c r="A35" s="12"/>
      <c r="B35" s="25">
        <v>335.12</v>
      </c>
      <c r="C35" s="20" t="s">
        <v>34</v>
      </c>
      <c r="D35" s="46">
        <v>2891634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2891634</v>
      </c>
      <c r="O35" s="47">
        <f t="shared" si="1"/>
        <v>26.852709290987601</v>
      </c>
      <c r="P35" s="9"/>
    </row>
    <row r="36" spans="1:16">
      <c r="A36" s="12"/>
      <c r="B36" s="25">
        <v>335.14</v>
      </c>
      <c r="C36" s="20" t="s">
        <v>35</v>
      </c>
      <c r="D36" s="46">
        <v>90289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6"/>
        <v>90289</v>
      </c>
      <c r="O36" s="47">
        <f t="shared" si="1"/>
        <v>0.83845475228676236</v>
      </c>
      <c r="P36" s="9"/>
    </row>
    <row r="37" spans="1:16">
      <c r="A37" s="12"/>
      <c r="B37" s="25">
        <v>335.15</v>
      </c>
      <c r="C37" s="20" t="s">
        <v>36</v>
      </c>
      <c r="D37" s="46">
        <v>87537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6"/>
        <v>87537</v>
      </c>
      <c r="O37" s="47">
        <f t="shared" ref="O37:O68" si="7">(N37/O$88)</f>
        <v>0.81289873241398525</v>
      </c>
      <c r="P37" s="9"/>
    </row>
    <row r="38" spans="1:16">
      <c r="A38" s="12"/>
      <c r="B38" s="25">
        <v>335.18</v>
      </c>
      <c r="C38" s="20" t="s">
        <v>37</v>
      </c>
      <c r="D38" s="46">
        <v>5266788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6"/>
        <v>5266788</v>
      </c>
      <c r="O38" s="47">
        <f t="shared" si="7"/>
        <v>48.909207410502859</v>
      </c>
      <c r="P38" s="9"/>
    </row>
    <row r="39" spans="1:16">
      <c r="A39" s="12"/>
      <c r="B39" s="25">
        <v>335.21</v>
      </c>
      <c r="C39" s="20" t="s">
        <v>38</v>
      </c>
      <c r="D39" s="46">
        <v>58065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6"/>
        <v>58065</v>
      </c>
      <c r="O39" s="47">
        <f t="shared" si="7"/>
        <v>0.5392115893578493</v>
      </c>
      <c r="P39" s="9"/>
    </row>
    <row r="40" spans="1:16">
      <c r="A40" s="12"/>
      <c r="B40" s="25">
        <v>335.29</v>
      </c>
      <c r="C40" s="20" t="s">
        <v>39</v>
      </c>
      <c r="D40" s="46">
        <v>2057510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6"/>
        <v>2057510</v>
      </c>
      <c r="O40" s="47">
        <f t="shared" si="7"/>
        <v>19.106746529228769</v>
      </c>
      <c r="P40" s="9"/>
    </row>
    <row r="41" spans="1:16">
      <c r="A41" s="12"/>
      <c r="B41" s="25">
        <v>335.49</v>
      </c>
      <c r="C41" s="20" t="s">
        <v>40</v>
      </c>
      <c r="D41" s="46">
        <v>126254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6"/>
        <v>126254</v>
      </c>
      <c r="O41" s="47">
        <f t="shared" si="7"/>
        <v>1.1724381297302318</v>
      </c>
      <c r="P41" s="9"/>
    </row>
    <row r="42" spans="1:16">
      <c r="A42" s="12"/>
      <c r="B42" s="25">
        <v>337.4</v>
      </c>
      <c r="C42" s="20" t="s">
        <v>41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133121</v>
      </c>
      <c r="J42" s="46">
        <v>0</v>
      </c>
      <c r="K42" s="46">
        <v>0</v>
      </c>
      <c r="L42" s="46">
        <v>0</v>
      </c>
      <c r="M42" s="46">
        <v>0</v>
      </c>
      <c r="N42" s="46">
        <f>SUM(D42:M42)</f>
        <v>133121</v>
      </c>
      <c r="O42" s="47">
        <f t="shared" si="7"/>
        <v>1.2362074569345778</v>
      </c>
      <c r="P42" s="9"/>
    </row>
    <row r="43" spans="1:16">
      <c r="A43" s="12"/>
      <c r="B43" s="25">
        <v>337.9</v>
      </c>
      <c r="C43" s="20" t="s">
        <v>42</v>
      </c>
      <c r="D43" s="46">
        <v>46920</v>
      </c>
      <c r="E43" s="46">
        <v>195767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>SUM(D43:M43)</f>
        <v>242687</v>
      </c>
      <c r="O43" s="47">
        <f t="shared" si="7"/>
        <v>2.2536750708083764</v>
      </c>
      <c r="P43" s="9"/>
    </row>
    <row r="44" spans="1:16">
      <c r="A44" s="12"/>
      <c r="B44" s="25">
        <v>338</v>
      </c>
      <c r="C44" s="20" t="s">
        <v>43</v>
      </c>
      <c r="D44" s="46">
        <v>7829649</v>
      </c>
      <c r="E44" s="46">
        <v>1377172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>SUM(D44:M44)</f>
        <v>9206821</v>
      </c>
      <c r="O44" s="47">
        <f t="shared" si="7"/>
        <v>85.497710916097873</v>
      </c>
      <c r="P44" s="9"/>
    </row>
    <row r="45" spans="1:16" ht="15.75">
      <c r="A45" s="29" t="s">
        <v>48</v>
      </c>
      <c r="B45" s="30"/>
      <c r="C45" s="31"/>
      <c r="D45" s="32">
        <f t="shared" ref="D45:M45" si="8">SUM(D46:D66)</f>
        <v>13526588</v>
      </c>
      <c r="E45" s="32">
        <f t="shared" si="8"/>
        <v>1010557</v>
      </c>
      <c r="F45" s="32">
        <f t="shared" si="8"/>
        <v>0</v>
      </c>
      <c r="G45" s="32">
        <f t="shared" si="8"/>
        <v>10000</v>
      </c>
      <c r="H45" s="32">
        <f t="shared" si="8"/>
        <v>0</v>
      </c>
      <c r="I45" s="32">
        <f t="shared" si="8"/>
        <v>143243495</v>
      </c>
      <c r="J45" s="32">
        <f t="shared" si="8"/>
        <v>42067270</v>
      </c>
      <c r="K45" s="32">
        <f t="shared" si="8"/>
        <v>0</v>
      </c>
      <c r="L45" s="32">
        <f t="shared" si="8"/>
        <v>0</v>
      </c>
      <c r="M45" s="32">
        <f t="shared" si="8"/>
        <v>0</v>
      </c>
      <c r="N45" s="32">
        <f>SUM(D45:M45)</f>
        <v>199857910</v>
      </c>
      <c r="O45" s="45">
        <f t="shared" si="7"/>
        <v>1855.9493894228538</v>
      </c>
      <c r="P45" s="10"/>
    </row>
    <row r="46" spans="1:16">
      <c r="A46" s="12"/>
      <c r="B46" s="25">
        <v>341.2</v>
      </c>
      <c r="C46" s="20" t="s">
        <v>51</v>
      </c>
      <c r="D46" s="46">
        <v>71555</v>
      </c>
      <c r="E46" s="46">
        <v>0</v>
      </c>
      <c r="F46" s="46">
        <v>0</v>
      </c>
      <c r="G46" s="46">
        <v>0</v>
      </c>
      <c r="H46" s="46">
        <v>0</v>
      </c>
      <c r="I46" s="46">
        <v>30757</v>
      </c>
      <c r="J46" s="46">
        <v>42067270</v>
      </c>
      <c r="K46" s="46">
        <v>0</v>
      </c>
      <c r="L46" s="46">
        <v>0</v>
      </c>
      <c r="M46" s="46">
        <v>0</v>
      </c>
      <c r="N46" s="46">
        <f t="shared" ref="N46:N66" si="9">SUM(D46:M46)</f>
        <v>42169582</v>
      </c>
      <c r="O46" s="47">
        <f t="shared" si="7"/>
        <v>391.60126294284254</v>
      </c>
      <c r="P46" s="9"/>
    </row>
    <row r="47" spans="1:16">
      <c r="A47" s="12"/>
      <c r="B47" s="25">
        <v>341.3</v>
      </c>
      <c r="C47" s="20" t="s">
        <v>52</v>
      </c>
      <c r="D47" s="46">
        <v>16295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16295</v>
      </c>
      <c r="O47" s="47">
        <f t="shared" si="7"/>
        <v>0.15132098249524076</v>
      </c>
      <c r="P47" s="9"/>
    </row>
    <row r="48" spans="1:16">
      <c r="A48" s="12"/>
      <c r="B48" s="25">
        <v>341.9</v>
      </c>
      <c r="C48" s="20" t="s">
        <v>53</v>
      </c>
      <c r="D48" s="46">
        <v>4100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4100</v>
      </c>
      <c r="O48" s="47">
        <f t="shared" si="7"/>
        <v>3.8074012165111207E-2</v>
      </c>
      <c r="P48" s="9"/>
    </row>
    <row r="49" spans="1:16">
      <c r="A49" s="12"/>
      <c r="B49" s="25">
        <v>342.1</v>
      </c>
      <c r="C49" s="20" t="s">
        <v>54</v>
      </c>
      <c r="D49" s="46">
        <v>18200</v>
      </c>
      <c r="E49" s="46">
        <v>763463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9"/>
        <v>781663</v>
      </c>
      <c r="O49" s="47">
        <f t="shared" si="7"/>
        <v>7.25879184658959</v>
      </c>
      <c r="P49" s="9"/>
    </row>
    <row r="50" spans="1:16">
      <c r="A50" s="12"/>
      <c r="B50" s="25">
        <v>342.5</v>
      </c>
      <c r="C50" s="20" t="s">
        <v>55</v>
      </c>
      <c r="D50" s="46">
        <v>177398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9"/>
        <v>177398</v>
      </c>
      <c r="O50" s="47">
        <f t="shared" si="7"/>
        <v>1.6473789292844871</v>
      </c>
      <c r="P50" s="9"/>
    </row>
    <row r="51" spans="1:16">
      <c r="A51" s="12"/>
      <c r="B51" s="25">
        <v>343.2</v>
      </c>
      <c r="C51" s="20" t="s">
        <v>56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36634159</v>
      </c>
      <c r="J51" s="46">
        <v>0</v>
      </c>
      <c r="K51" s="46">
        <v>0</v>
      </c>
      <c r="L51" s="46">
        <v>0</v>
      </c>
      <c r="M51" s="46">
        <v>0</v>
      </c>
      <c r="N51" s="46">
        <f t="shared" si="9"/>
        <v>36634159</v>
      </c>
      <c r="O51" s="47">
        <f t="shared" si="7"/>
        <v>340.19741839624834</v>
      </c>
      <c r="P51" s="9"/>
    </row>
    <row r="52" spans="1:16">
      <c r="A52" s="12"/>
      <c r="B52" s="25">
        <v>343.3</v>
      </c>
      <c r="C52" s="20" t="s">
        <v>57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26573411</v>
      </c>
      <c r="J52" s="46">
        <v>0</v>
      </c>
      <c r="K52" s="46">
        <v>0</v>
      </c>
      <c r="L52" s="46">
        <v>0</v>
      </c>
      <c r="M52" s="46">
        <v>0</v>
      </c>
      <c r="N52" s="46">
        <f t="shared" si="9"/>
        <v>26573411</v>
      </c>
      <c r="O52" s="47">
        <f t="shared" si="7"/>
        <v>246.76984723963412</v>
      </c>
      <c r="P52" s="9"/>
    </row>
    <row r="53" spans="1:16">
      <c r="A53" s="12"/>
      <c r="B53" s="25">
        <v>343.4</v>
      </c>
      <c r="C53" s="20" t="s">
        <v>58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19580112</v>
      </c>
      <c r="J53" s="46">
        <v>0</v>
      </c>
      <c r="K53" s="46">
        <v>0</v>
      </c>
      <c r="L53" s="46">
        <v>0</v>
      </c>
      <c r="M53" s="46">
        <v>0</v>
      </c>
      <c r="N53" s="46">
        <f t="shared" si="9"/>
        <v>19580112</v>
      </c>
      <c r="O53" s="47">
        <f t="shared" si="7"/>
        <v>181.82766402005851</v>
      </c>
      <c r="P53" s="9"/>
    </row>
    <row r="54" spans="1:16">
      <c r="A54" s="12"/>
      <c r="B54" s="25">
        <v>343.5</v>
      </c>
      <c r="C54" s="20" t="s">
        <v>59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36408577</v>
      </c>
      <c r="J54" s="46">
        <v>0</v>
      </c>
      <c r="K54" s="46">
        <v>0</v>
      </c>
      <c r="L54" s="46">
        <v>0</v>
      </c>
      <c r="M54" s="46">
        <v>0</v>
      </c>
      <c r="N54" s="46">
        <f t="shared" si="9"/>
        <v>36408577</v>
      </c>
      <c r="O54" s="47">
        <f t="shared" si="7"/>
        <v>338.10258624692392</v>
      </c>
      <c r="P54" s="9"/>
    </row>
    <row r="55" spans="1:16">
      <c r="A55" s="12"/>
      <c r="B55" s="25">
        <v>343.6</v>
      </c>
      <c r="C55" s="20" t="s">
        <v>60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16277419</v>
      </c>
      <c r="J55" s="46">
        <v>0</v>
      </c>
      <c r="K55" s="46">
        <v>0</v>
      </c>
      <c r="L55" s="46">
        <v>0</v>
      </c>
      <c r="M55" s="46">
        <v>0</v>
      </c>
      <c r="N55" s="46">
        <f t="shared" si="9"/>
        <v>16277419</v>
      </c>
      <c r="O55" s="47">
        <f t="shared" si="7"/>
        <v>151.15771927380786</v>
      </c>
      <c r="P55" s="9"/>
    </row>
    <row r="56" spans="1:16">
      <c r="A56" s="12"/>
      <c r="B56" s="25">
        <v>343.7</v>
      </c>
      <c r="C56" s="20" t="s">
        <v>61</v>
      </c>
      <c r="D56" s="46">
        <v>12756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9"/>
        <v>12756</v>
      </c>
      <c r="O56" s="47">
        <f t="shared" si="7"/>
        <v>0.11845660955564842</v>
      </c>
      <c r="P56" s="9"/>
    </row>
    <row r="57" spans="1:16">
      <c r="A57" s="12"/>
      <c r="B57" s="25">
        <v>343.8</v>
      </c>
      <c r="C57" s="20" t="s">
        <v>62</v>
      </c>
      <c r="D57" s="46">
        <v>2128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9"/>
        <v>2128</v>
      </c>
      <c r="O57" s="47">
        <f t="shared" si="7"/>
        <v>1.9761340948135767E-2</v>
      </c>
      <c r="P57" s="9"/>
    </row>
    <row r="58" spans="1:16">
      <c r="A58" s="12"/>
      <c r="B58" s="25">
        <v>343.9</v>
      </c>
      <c r="C58" s="20" t="s">
        <v>63</v>
      </c>
      <c r="D58" s="46">
        <v>27286</v>
      </c>
      <c r="E58" s="46">
        <v>86694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9"/>
        <v>113980</v>
      </c>
      <c r="O58" s="47">
        <f t="shared" si="7"/>
        <v>1.0584575381900914</v>
      </c>
      <c r="P58" s="9"/>
    </row>
    <row r="59" spans="1:16">
      <c r="A59" s="12"/>
      <c r="B59" s="25">
        <v>344.5</v>
      </c>
      <c r="C59" s="20" t="s">
        <v>64</v>
      </c>
      <c r="D59" s="46">
        <v>0</v>
      </c>
      <c r="E59" s="46">
        <v>0</v>
      </c>
      <c r="F59" s="46">
        <v>0</v>
      </c>
      <c r="G59" s="46">
        <v>0</v>
      </c>
      <c r="H59" s="46">
        <v>0</v>
      </c>
      <c r="I59" s="46">
        <v>3736127</v>
      </c>
      <c r="J59" s="46">
        <v>0</v>
      </c>
      <c r="K59" s="46">
        <v>0</v>
      </c>
      <c r="L59" s="46">
        <v>0</v>
      </c>
      <c r="M59" s="46">
        <v>0</v>
      </c>
      <c r="N59" s="46">
        <f t="shared" si="9"/>
        <v>3736127</v>
      </c>
      <c r="O59" s="47">
        <f t="shared" si="7"/>
        <v>34.694962158146446</v>
      </c>
      <c r="P59" s="9"/>
    </row>
    <row r="60" spans="1:16">
      <c r="A60" s="12"/>
      <c r="B60" s="25">
        <v>344.9</v>
      </c>
      <c r="C60" s="20" t="s">
        <v>65</v>
      </c>
      <c r="D60" s="46">
        <v>0</v>
      </c>
      <c r="E60" s="46">
        <v>115554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9"/>
        <v>115554</v>
      </c>
      <c r="O60" s="47">
        <f t="shared" si="7"/>
        <v>1.073074244323722</v>
      </c>
      <c r="P60" s="9"/>
    </row>
    <row r="61" spans="1:16">
      <c r="A61" s="12"/>
      <c r="B61" s="25">
        <v>347.1</v>
      </c>
      <c r="C61" s="20" t="s">
        <v>66</v>
      </c>
      <c r="D61" s="46">
        <v>30657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9"/>
        <v>30657</v>
      </c>
      <c r="O61" s="47">
        <f t="shared" si="7"/>
        <v>0.28469146120629613</v>
      </c>
      <c r="P61" s="9"/>
    </row>
    <row r="62" spans="1:16">
      <c r="A62" s="12"/>
      <c r="B62" s="25">
        <v>347.2</v>
      </c>
      <c r="C62" s="20" t="s">
        <v>67</v>
      </c>
      <c r="D62" s="46">
        <v>2237729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9"/>
        <v>2237729</v>
      </c>
      <c r="O62" s="47">
        <f t="shared" si="7"/>
        <v>20.78032223615174</v>
      </c>
      <c r="P62" s="9"/>
    </row>
    <row r="63" spans="1:16">
      <c r="A63" s="12"/>
      <c r="B63" s="25">
        <v>347.3</v>
      </c>
      <c r="C63" s="20" t="s">
        <v>103</v>
      </c>
      <c r="D63" s="46">
        <v>0</v>
      </c>
      <c r="E63" s="46">
        <v>0</v>
      </c>
      <c r="F63" s="46">
        <v>0</v>
      </c>
      <c r="G63" s="46">
        <v>10000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9"/>
        <v>10000</v>
      </c>
      <c r="O63" s="47">
        <f t="shared" si="7"/>
        <v>9.2863444305149284E-2</v>
      </c>
      <c r="P63" s="9"/>
    </row>
    <row r="64" spans="1:16">
      <c r="A64" s="12"/>
      <c r="B64" s="25">
        <v>347.4</v>
      </c>
      <c r="C64" s="20" t="s">
        <v>68</v>
      </c>
      <c r="D64" s="46">
        <v>4266</v>
      </c>
      <c r="E64" s="46">
        <v>44846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9"/>
        <v>49112</v>
      </c>
      <c r="O64" s="47">
        <f t="shared" si="7"/>
        <v>0.45607094767144912</v>
      </c>
      <c r="P64" s="9"/>
    </row>
    <row r="65" spans="1:16">
      <c r="A65" s="12"/>
      <c r="B65" s="25">
        <v>347.5</v>
      </c>
      <c r="C65" s="20" t="s">
        <v>69</v>
      </c>
      <c r="D65" s="46">
        <v>1184812</v>
      </c>
      <c r="E65" s="46">
        <v>0</v>
      </c>
      <c r="F65" s="46">
        <v>0</v>
      </c>
      <c r="G65" s="46">
        <v>0</v>
      </c>
      <c r="H65" s="46">
        <v>0</v>
      </c>
      <c r="I65" s="46">
        <v>4002933</v>
      </c>
      <c r="J65" s="46">
        <v>0</v>
      </c>
      <c r="K65" s="46">
        <v>0</v>
      </c>
      <c r="L65" s="46">
        <v>0</v>
      </c>
      <c r="M65" s="46">
        <v>0</v>
      </c>
      <c r="N65" s="46">
        <f t="shared" si="9"/>
        <v>5187745</v>
      </c>
      <c r="O65" s="47">
        <f t="shared" si="7"/>
        <v>48.175186887681662</v>
      </c>
      <c r="P65" s="9"/>
    </row>
    <row r="66" spans="1:16">
      <c r="A66" s="12"/>
      <c r="B66" s="25">
        <v>349</v>
      </c>
      <c r="C66" s="20" t="s">
        <v>1</v>
      </c>
      <c r="D66" s="46">
        <v>9739406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9"/>
        <v>9739406</v>
      </c>
      <c r="O66" s="47">
        <f t="shared" si="7"/>
        <v>90.443478664623669</v>
      </c>
      <c r="P66" s="9"/>
    </row>
    <row r="67" spans="1:16" ht="15.75">
      <c r="A67" s="29" t="s">
        <v>49</v>
      </c>
      <c r="B67" s="30"/>
      <c r="C67" s="31"/>
      <c r="D67" s="32">
        <f t="shared" ref="D67:M67" si="10">SUM(D68:D72)</f>
        <v>601340</v>
      </c>
      <c r="E67" s="32">
        <f t="shared" si="10"/>
        <v>499498</v>
      </c>
      <c r="F67" s="32">
        <f t="shared" si="10"/>
        <v>0</v>
      </c>
      <c r="G67" s="32">
        <f t="shared" si="10"/>
        <v>0</v>
      </c>
      <c r="H67" s="32">
        <f t="shared" si="10"/>
        <v>0</v>
      </c>
      <c r="I67" s="32">
        <f t="shared" si="10"/>
        <v>1022753</v>
      </c>
      <c r="J67" s="32">
        <f t="shared" si="10"/>
        <v>0</v>
      </c>
      <c r="K67" s="32">
        <f t="shared" si="10"/>
        <v>0</v>
      </c>
      <c r="L67" s="32">
        <f t="shared" si="10"/>
        <v>0</v>
      </c>
      <c r="M67" s="32">
        <f t="shared" si="10"/>
        <v>0</v>
      </c>
      <c r="N67" s="32">
        <f t="shared" ref="N67:N74" si="11">SUM(D67:M67)</f>
        <v>2123591</v>
      </c>
      <c r="O67" s="45">
        <f t="shared" si="7"/>
        <v>19.720397455541626</v>
      </c>
      <c r="P67" s="10"/>
    </row>
    <row r="68" spans="1:16">
      <c r="A68" s="13"/>
      <c r="B68" s="39">
        <v>351.1</v>
      </c>
      <c r="C68" s="21" t="s">
        <v>72</v>
      </c>
      <c r="D68" s="46">
        <v>455031</v>
      </c>
      <c r="E68" s="46">
        <v>470279</v>
      </c>
      <c r="F68" s="46">
        <v>0</v>
      </c>
      <c r="G68" s="46">
        <v>0</v>
      </c>
      <c r="H68" s="46">
        <v>0</v>
      </c>
      <c r="I68" s="46">
        <v>607210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1"/>
        <v>1532520</v>
      </c>
      <c r="O68" s="47">
        <f t="shared" si="7"/>
        <v>14.231508566652737</v>
      </c>
      <c r="P68" s="9"/>
    </row>
    <row r="69" spans="1:16">
      <c r="A69" s="13"/>
      <c r="B69" s="39">
        <v>351.2</v>
      </c>
      <c r="C69" s="21" t="s">
        <v>73</v>
      </c>
      <c r="D69" s="46">
        <v>2643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1"/>
        <v>2643</v>
      </c>
      <c r="O69" s="47">
        <f t="shared" ref="O69:O86" si="12">(N69/O$88)</f>
        <v>2.4543808329850956E-2</v>
      </c>
      <c r="P69" s="9"/>
    </row>
    <row r="70" spans="1:16">
      <c r="A70" s="13"/>
      <c r="B70" s="39">
        <v>351.3</v>
      </c>
      <c r="C70" s="21" t="s">
        <v>74</v>
      </c>
      <c r="D70" s="46">
        <v>0</v>
      </c>
      <c r="E70" s="46">
        <v>29219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1"/>
        <v>29219</v>
      </c>
      <c r="O70" s="47">
        <f t="shared" si="12"/>
        <v>0.27133769791521567</v>
      </c>
      <c r="P70" s="9"/>
    </row>
    <row r="71" spans="1:16">
      <c r="A71" s="13"/>
      <c r="B71" s="39">
        <v>352</v>
      </c>
      <c r="C71" s="21" t="s">
        <v>75</v>
      </c>
      <c r="D71" s="46">
        <v>73455</v>
      </c>
      <c r="E71" s="46">
        <v>0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1"/>
        <v>73455</v>
      </c>
      <c r="O71" s="47">
        <f t="shared" si="12"/>
        <v>0.68212843014347402</v>
      </c>
      <c r="P71" s="9"/>
    </row>
    <row r="72" spans="1:16">
      <c r="A72" s="13"/>
      <c r="B72" s="39">
        <v>354</v>
      </c>
      <c r="C72" s="21" t="s">
        <v>76</v>
      </c>
      <c r="D72" s="46">
        <v>70211</v>
      </c>
      <c r="E72" s="46">
        <v>0</v>
      </c>
      <c r="F72" s="46">
        <v>0</v>
      </c>
      <c r="G72" s="46">
        <v>0</v>
      </c>
      <c r="H72" s="46">
        <v>0</v>
      </c>
      <c r="I72" s="46">
        <v>415543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1"/>
        <v>485754</v>
      </c>
      <c r="O72" s="47">
        <f t="shared" si="12"/>
        <v>4.5108789525003479</v>
      </c>
      <c r="P72" s="9"/>
    </row>
    <row r="73" spans="1:16" ht="15.75">
      <c r="A73" s="29" t="s">
        <v>4</v>
      </c>
      <c r="B73" s="30"/>
      <c r="C73" s="31"/>
      <c r="D73" s="32">
        <f t="shared" ref="D73:M73" si="13">SUM(D74:D82)</f>
        <v>2069622</v>
      </c>
      <c r="E73" s="32">
        <f t="shared" si="13"/>
        <v>3172411</v>
      </c>
      <c r="F73" s="32">
        <f t="shared" si="13"/>
        <v>246333</v>
      </c>
      <c r="G73" s="32">
        <f t="shared" si="13"/>
        <v>37476</v>
      </c>
      <c r="H73" s="32">
        <f t="shared" si="13"/>
        <v>0</v>
      </c>
      <c r="I73" s="32">
        <f t="shared" si="13"/>
        <v>8427136</v>
      </c>
      <c r="J73" s="32">
        <f t="shared" si="13"/>
        <v>2159291</v>
      </c>
      <c r="K73" s="32">
        <f t="shared" si="13"/>
        <v>106186112</v>
      </c>
      <c r="L73" s="32">
        <f t="shared" si="13"/>
        <v>0</v>
      </c>
      <c r="M73" s="32">
        <f t="shared" si="13"/>
        <v>0</v>
      </c>
      <c r="N73" s="32">
        <f t="shared" si="11"/>
        <v>122298381</v>
      </c>
      <c r="O73" s="45">
        <f t="shared" si="12"/>
        <v>1135.7048892603427</v>
      </c>
      <c r="P73" s="10"/>
    </row>
    <row r="74" spans="1:16">
      <c r="A74" s="12"/>
      <c r="B74" s="25">
        <v>361.1</v>
      </c>
      <c r="C74" s="20" t="s">
        <v>77</v>
      </c>
      <c r="D74" s="46">
        <v>921186</v>
      </c>
      <c r="E74" s="46">
        <v>1680513</v>
      </c>
      <c r="F74" s="46">
        <v>203919</v>
      </c>
      <c r="G74" s="46">
        <v>9696</v>
      </c>
      <c r="H74" s="46">
        <v>0</v>
      </c>
      <c r="I74" s="46">
        <v>4335371</v>
      </c>
      <c r="J74" s="46">
        <v>1389317</v>
      </c>
      <c r="K74" s="46">
        <v>9462046</v>
      </c>
      <c r="L74" s="46">
        <v>0</v>
      </c>
      <c r="M74" s="46">
        <v>0</v>
      </c>
      <c r="N74" s="46">
        <f t="shared" si="11"/>
        <v>18002048</v>
      </c>
      <c r="O74" s="47">
        <f t="shared" si="12"/>
        <v>167.1732181826624</v>
      </c>
      <c r="P74" s="9"/>
    </row>
    <row r="75" spans="1:16">
      <c r="A75" s="12"/>
      <c r="B75" s="25">
        <v>361.2</v>
      </c>
      <c r="C75" s="20" t="s">
        <v>78</v>
      </c>
      <c r="D75" s="46">
        <v>0</v>
      </c>
      <c r="E75" s="46">
        <v>0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5594313</v>
      </c>
      <c r="L75" s="46">
        <v>0</v>
      </c>
      <c r="M75" s="46">
        <v>0</v>
      </c>
      <c r="N75" s="46">
        <f t="shared" ref="N75:N82" si="14">SUM(D75:M75)</f>
        <v>5594313</v>
      </c>
      <c r="O75" s="47">
        <f t="shared" si="12"/>
        <v>51.950717370107256</v>
      </c>
      <c r="P75" s="9"/>
    </row>
    <row r="76" spans="1:16">
      <c r="A76" s="12"/>
      <c r="B76" s="25">
        <v>361.3</v>
      </c>
      <c r="C76" s="20" t="s">
        <v>79</v>
      </c>
      <c r="D76" s="46">
        <v>209879</v>
      </c>
      <c r="E76" s="46">
        <v>289503</v>
      </c>
      <c r="F76" s="46">
        <v>42414</v>
      </c>
      <c r="G76" s="46">
        <v>2780</v>
      </c>
      <c r="H76" s="46">
        <v>0</v>
      </c>
      <c r="I76" s="46">
        <v>948748</v>
      </c>
      <c r="J76" s="46">
        <v>309730</v>
      </c>
      <c r="K76" s="46">
        <v>69451442</v>
      </c>
      <c r="L76" s="46">
        <v>0</v>
      </c>
      <c r="M76" s="46">
        <v>0</v>
      </c>
      <c r="N76" s="46">
        <f t="shared" si="14"/>
        <v>71254496</v>
      </c>
      <c r="O76" s="47">
        <f t="shared" si="12"/>
        <v>661.69379207874817</v>
      </c>
      <c r="P76" s="9"/>
    </row>
    <row r="77" spans="1:16">
      <c r="A77" s="12"/>
      <c r="B77" s="25">
        <v>362</v>
      </c>
      <c r="C77" s="20" t="s">
        <v>80</v>
      </c>
      <c r="D77" s="46">
        <v>611223</v>
      </c>
      <c r="E77" s="46">
        <v>0</v>
      </c>
      <c r="F77" s="46">
        <v>0</v>
      </c>
      <c r="G77" s="46">
        <v>0</v>
      </c>
      <c r="H77" s="46">
        <v>0</v>
      </c>
      <c r="I77" s="46">
        <v>751650</v>
      </c>
      <c r="J77" s="46">
        <v>39679</v>
      </c>
      <c r="K77" s="46">
        <v>0</v>
      </c>
      <c r="L77" s="46">
        <v>0</v>
      </c>
      <c r="M77" s="46">
        <v>0</v>
      </c>
      <c r="N77" s="46">
        <f t="shared" si="14"/>
        <v>1402552</v>
      </c>
      <c r="O77" s="47">
        <f t="shared" si="12"/>
        <v>13.024580953707574</v>
      </c>
      <c r="P77" s="9"/>
    </row>
    <row r="78" spans="1:16">
      <c r="A78" s="12"/>
      <c r="B78" s="25">
        <v>364</v>
      </c>
      <c r="C78" s="20" t="s">
        <v>81</v>
      </c>
      <c r="D78" s="46">
        <v>14120</v>
      </c>
      <c r="E78" s="46">
        <v>0</v>
      </c>
      <c r="F78" s="46">
        <v>0</v>
      </c>
      <c r="G78" s="46">
        <v>0</v>
      </c>
      <c r="H78" s="46">
        <v>0</v>
      </c>
      <c r="I78" s="46">
        <v>149624</v>
      </c>
      <c r="J78" s="46">
        <v>292311</v>
      </c>
      <c r="K78" s="46">
        <v>0</v>
      </c>
      <c r="L78" s="46">
        <v>0</v>
      </c>
      <c r="M78" s="46">
        <v>0</v>
      </c>
      <c r="N78" s="46">
        <f t="shared" si="14"/>
        <v>456055</v>
      </c>
      <c r="O78" s="47">
        <f t="shared" si="12"/>
        <v>4.2350838092584855</v>
      </c>
      <c r="P78" s="9"/>
    </row>
    <row r="79" spans="1:16">
      <c r="A79" s="12"/>
      <c r="B79" s="25">
        <v>365</v>
      </c>
      <c r="C79" s="20" t="s">
        <v>82</v>
      </c>
      <c r="D79" s="46">
        <v>974</v>
      </c>
      <c r="E79" s="46">
        <v>0</v>
      </c>
      <c r="F79" s="46">
        <v>0</v>
      </c>
      <c r="G79" s="46">
        <v>0</v>
      </c>
      <c r="H79" s="46">
        <v>0</v>
      </c>
      <c r="I79" s="46">
        <v>1196245</v>
      </c>
      <c r="J79" s="46">
        <v>0</v>
      </c>
      <c r="K79" s="46">
        <v>0</v>
      </c>
      <c r="L79" s="46">
        <v>0</v>
      </c>
      <c r="M79" s="46">
        <v>0</v>
      </c>
      <c r="N79" s="46">
        <f t="shared" si="14"/>
        <v>1197219</v>
      </c>
      <c r="O79" s="47">
        <f t="shared" si="12"/>
        <v>11.117787992756652</v>
      </c>
      <c r="P79" s="9"/>
    </row>
    <row r="80" spans="1:16">
      <c r="A80" s="12"/>
      <c r="B80" s="25">
        <v>366</v>
      </c>
      <c r="C80" s="20" t="s">
        <v>83</v>
      </c>
      <c r="D80" s="46">
        <v>0</v>
      </c>
      <c r="E80" s="46">
        <v>334898</v>
      </c>
      <c r="F80" s="46">
        <v>0</v>
      </c>
      <c r="G80" s="46">
        <v>25000</v>
      </c>
      <c r="H80" s="46">
        <v>0</v>
      </c>
      <c r="I80" s="46">
        <v>0</v>
      </c>
      <c r="J80" s="46">
        <v>0</v>
      </c>
      <c r="K80" s="46">
        <v>0</v>
      </c>
      <c r="L80" s="46">
        <v>0</v>
      </c>
      <c r="M80" s="46">
        <v>0</v>
      </c>
      <c r="N80" s="46">
        <f t="shared" si="14"/>
        <v>359898</v>
      </c>
      <c r="O80" s="47">
        <f t="shared" si="12"/>
        <v>3.3421367878534616</v>
      </c>
      <c r="P80" s="9"/>
    </row>
    <row r="81" spans="1:119">
      <c r="A81" s="12"/>
      <c r="B81" s="25">
        <v>368</v>
      </c>
      <c r="C81" s="20" t="s">
        <v>84</v>
      </c>
      <c r="D81" s="46">
        <v>0</v>
      </c>
      <c r="E81" s="46">
        <v>0</v>
      </c>
      <c r="F81" s="46">
        <v>0</v>
      </c>
      <c r="G81" s="46">
        <v>0</v>
      </c>
      <c r="H81" s="46">
        <v>0</v>
      </c>
      <c r="I81" s="46">
        <v>0</v>
      </c>
      <c r="J81" s="46">
        <v>0</v>
      </c>
      <c r="K81" s="46">
        <v>21678311</v>
      </c>
      <c r="L81" s="46">
        <v>0</v>
      </c>
      <c r="M81" s="46">
        <v>0</v>
      </c>
      <c r="N81" s="46">
        <f t="shared" si="14"/>
        <v>21678311</v>
      </c>
      <c r="O81" s="47">
        <f t="shared" si="12"/>
        <v>201.31226261782049</v>
      </c>
      <c r="P81" s="9"/>
    </row>
    <row r="82" spans="1:119">
      <c r="A82" s="12"/>
      <c r="B82" s="25">
        <v>369.9</v>
      </c>
      <c r="C82" s="20" t="s">
        <v>85</v>
      </c>
      <c r="D82" s="46">
        <v>312240</v>
      </c>
      <c r="E82" s="46">
        <v>867497</v>
      </c>
      <c r="F82" s="46">
        <v>0</v>
      </c>
      <c r="G82" s="46">
        <v>0</v>
      </c>
      <c r="H82" s="46">
        <v>0</v>
      </c>
      <c r="I82" s="46">
        <v>1045498</v>
      </c>
      <c r="J82" s="46">
        <v>128254</v>
      </c>
      <c r="K82" s="46">
        <v>0</v>
      </c>
      <c r="L82" s="46">
        <v>0</v>
      </c>
      <c r="M82" s="46">
        <v>0</v>
      </c>
      <c r="N82" s="46">
        <f t="shared" si="14"/>
        <v>2353489</v>
      </c>
      <c r="O82" s="47">
        <f t="shared" si="12"/>
        <v>21.855309467428146</v>
      </c>
      <c r="P82" s="9"/>
    </row>
    <row r="83" spans="1:119" ht="15.75">
      <c r="A83" s="29" t="s">
        <v>50</v>
      </c>
      <c r="B83" s="30"/>
      <c r="C83" s="31"/>
      <c r="D83" s="32">
        <f t="shared" ref="D83:M83" si="15">SUM(D84:D85)</f>
        <v>18308869</v>
      </c>
      <c r="E83" s="32">
        <f t="shared" si="15"/>
        <v>7372580</v>
      </c>
      <c r="F83" s="32">
        <f t="shared" si="15"/>
        <v>13583186</v>
      </c>
      <c r="G83" s="32">
        <f t="shared" si="15"/>
        <v>13123415</v>
      </c>
      <c r="H83" s="32">
        <f t="shared" si="15"/>
        <v>0</v>
      </c>
      <c r="I83" s="32">
        <f t="shared" si="15"/>
        <v>5005676</v>
      </c>
      <c r="J83" s="32">
        <f t="shared" si="15"/>
        <v>4814020</v>
      </c>
      <c r="K83" s="32">
        <f t="shared" si="15"/>
        <v>0</v>
      </c>
      <c r="L83" s="32">
        <f t="shared" si="15"/>
        <v>0</v>
      </c>
      <c r="M83" s="32">
        <f t="shared" si="15"/>
        <v>0</v>
      </c>
      <c r="N83" s="32">
        <f>SUM(D83:M83)</f>
        <v>62207746</v>
      </c>
      <c r="O83" s="45">
        <f t="shared" si="12"/>
        <v>577.68255560198725</v>
      </c>
      <c r="P83" s="9"/>
    </row>
    <row r="84" spans="1:119">
      <c r="A84" s="12"/>
      <c r="B84" s="25">
        <v>381</v>
      </c>
      <c r="C84" s="20" t="s">
        <v>86</v>
      </c>
      <c r="D84" s="46">
        <v>18308869</v>
      </c>
      <c r="E84" s="46">
        <v>7372580</v>
      </c>
      <c r="F84" s="46">
        <v>13583186</v>
      </c>
      <c r="G84" s="46">
        <v>13123415</v>
      </c>
      <c r="H84" s="46">
        <v>0</v>
      </c>
      <c r="I84" s="46">
        <v>4999816</v>
      </c>
      <c r="J84" s="46">
        <v>4799020</v>
      </c>
      <c r="K84" s="46">
        <v>0</v>
      </c>
      <c r="L84" s="46">
        <v>0</v>
      </c>
      <c r="M84" s="46">
        <v>0</v>
      </c>
      <c r="N84" s="46">
        <f>SUM(D84:M84)</f>
        <v>62186886</v>
      </c>
      <c r="O84" s="47">
        <f t="shared" si="12"/>
        <v>577.4888424571667</v>
      </c>
      <c r="P84" s="9"/>
    </row>
    <row r="85" spans="1:119" ht="15.75" thickBot="1">
      <c r="A85" s="12"/>
      <c r="B85" s="25">
        <v>383</v>
      </c>
      <c r="C85" s="20" t="s">
        <v>104</v>
      </c>
      <c r="D85" s="46">
        <v>0</v>
      </c>
      <c r="E85" s="46">
        <v>0</v>
      </c>
      <c r="F85" s="46">
        <v>0</v>
      </c>
      <c r="G85" s="46">
        <v>0</v>
      </c>
      <c r="H85" s="46">
        <v>0</v>
      </c>
      <c r="I85" s="46">
        <v>5860</v>
      </c>
      <c r="J85" s="46">
        <v>15000</v>
      </c>
      <c r="K85" s="46">
        <v>0</v>
      </c>
      <c r="L85" s="46">
        <v>0</v>
      </c>
      <c r="M85" s="46">
        <v>0</v>
      </c>
      <c r="N85" s="46">
        <f>SUM(D85:M85)</f>
        <v>20860</v>
      </c>
      <c r="O85" s="47">
        <f t="shared" si="12"/>
        <v>0.19371314482054139</v>
      </c>
      <c r="P85" s="9"/>
    </row>
    <row r="86" spans="1:119" ht="16.5" thickBot="1">
      <c r="A86" s="14" t="s">
        <v>70</v>
      </c>
      <c r="B86" s="23"/>
      <c r="C86" s="22"/>
      <c r="D86" s="15">
        <f t="shared" ref="D86:M86" si="16">SUM(D5,D18,D24,D45,D67,D73,D83)</f>
        <v>129113048</v>
      </c>
      <c r="E86" s="15">
        <f t="shared" si="16"/>
        <v>28469716</v>
      </c>
      <c r="F86" s="15">
        <f t="shared" si="16"/>
        <v>14917173</v>
      </c>
      <c r="G86" s="15">
        <f t="shared" si="16"/>
        <v>13944996</v>
      </c>
      <c r="H86" s="15">
        <f t="shared" si="16"/>
        <v>0</v>
      </c>
      <c r="I86" s="15">
        <f t="shared" si="16"/>
        <v>159348152</v>
      </c>
      <c r="J86" s="15">
        <f t="shared" si="16"/>
        <v>49040581</v>
      </c>
      <c r="K86" s="15">
        <f t="shared" si="16"/>
        <v>108231622</v>
      </c>
      <c r="L86" s="15">
        <f t="shared" si="16"/>
        <v>0</v>
      </c>
      <c r="M86" s="15">
        <f t="shared" si="16"/>
        <v>0</v>
      </c>
      <c r="N86" s="15">
        <f>SUM(D86:M86)</f>
        <v>503065288</v>
      </c>
      <c r="O86" s="38">
        <f t="shared" si="12"/>
        <v>4671.6375354041884</v>
      </c>
      <c r="P86" s="6"/>
      <c r="Q86" s="2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5"/>
      <c r="BD86" s="5"/>
      <c r="BE86" s="5"/>
      <c r="BF86" s="5"/>
      <c r="BG86" s="5"/>
      <c r="BH86" s="5"/>
      <c r="BI86" s="5"/>
      <c r="BJ86" s="5"/>
      <c r="BK86" s="5"/>
      <c r="BL86" s="5"/>
      <c r="BM86" s="5"/>
      <c r="BN86" s="5"/>
      <c r="BO86" s="5"/>
      <c r="BP86" s="5"/>
      <c r="BQ86" s="5"/>
      <c r="BR86" s="5"/>
      <c r="BS86" s="5"/>
      <c r="BT86" s="5"/>
      <c r="BU86" s="5"/>
      <c r="BV86" s="5"/>
      <c r="BW86" s="5"/>
      <c r="BX86" s="5"/>
      <c r="BY86" s="5"/>
      <c r="BZ86" s="5"/>
      <c r="CA86" s="5"/>
      <c r="CB86" s="5"/>
      <c r="CC86" s="5"/>
      <c r="CD86" s="5"/>
      <c r="CE86" s="5"/>
      <c r="CF86" s="5"/>
      <c r="CG86" s="5"/>
      <c r="CH86" s="5"/>
      <c r="CI86" s="5"/>
      <c r="CJ86" s="5"/>
      <c r="CK86" s="5"/>
      <c r="CL86" s="5"/>
      <c r="CM86" s="5"/>
      <c r="CN86" s="5"/>
      <c r="CO86" s="5"/>
      <c r="CP86" s="5"/>
      <c r="CQ86" s="5"/>
      <c r="CR86" s="5"/>
      <c r="CS86" s="5"/>
      <c r="CT86" s="5"/>
      <c r="CU86" s="5"/>
      <c r="CV86" s="5"/>
      <c r="CW86" s="5"/>
      <c r="CX86" s="5"/>
      <c r="CY86" s="5"/>
      <c r="CZ86" s="5"/>
      <c r="DA86" s="5"/>
      <c r="DB86" s="5"/>
      <c r="DC86" s="5"/>
      <c r="DD86" s="5"/>
      <c r="DE86" s="5"/>
      <c r="DF86" s="5"/>
      <c r="DG86" s="5"/>
      <c r="DH86" s="5"/>
      <c r="DI86" s="5"/>
      <c r="DJ86" s="5"/>
      <c r="DK86" s="5"/>
      <c r="DL86" s="5"/>
      <c r="DM86" s="5"/>
      <c r="DN86" s="5"/>
      <c r="DO86" s="5"/>
    </row>
    <row r="87" spans="1:119">
      <c r="A87" s="16"/>
      <c r="B87" s="18"/>
      <c r="C87" s="18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9"/>
    </row>
    <row r="88" spans="1:119">
      <c r="A88" s="40"/>
      <c r="B88" s="41"/>
      <c r="C88" s="41"/>
      <c r="D88" s="42"/>
      <c r="E88" s="42"/>
      <c r="F88" s="42"/>
      <c r="G88" s="42"/>
      <c r="H88" s="42"/>
      <c r="I88" s="42"/>
      <c r="J88" s="42"/>
      <c r="K88" s="42"/>
      <c r="L88" s="48" t="s">
        <v>105</v>
      </c>
      <c r="M88" s="48"/>
      <c r="N88" s="48"/>
      <c r="O88" s="43">
        <v>107685</v>
      </c>
    </row>
    <row r="89" spans="1:119">
      <c r="A89" s="49"/>
      <c r="B89" s="50"/>
      <c r="C89" s="50"/>
      <c r="D89" s="50"/>
      <c r="E89" s="50"/>
      <c r="F89" s="50"/>
      <c r="G89" s="50"/>
      <c r="H89" s="50"/>
      <c r="I89" s="50"/>
      <c r="J89" s="50"/>
      <c r="K89" s="50"/>
      <c r="L89" s="50"/>
      <c r="M89" s="50"/>
      <c r="N89" s="50"/>
      <c r="O89" s="51"/>
    </row>
    <row r="90" spans="1:119" ht="15.75" thickBot="1">
      <c r="A90" s="52" t="s">
        <v>106</v>
      </c>
      <c r="B90" s="53"/>
      <c r="C90" s="53"/>
      <c r="D90" s="53"/>
      <c r="E90" s="53"/>
      <c r="F90" s="53"/>
      <c r="G90" s="53"/>
      <c r="H90" s="53"/>
      <c r="I90" s="53"/>
      <c r="J90" s="53"/>
      <c r="K90" s="53"/>
      <c r="L90" s="53"/>
      <c r="M90" s="53"/>
      <c r="N90" s="53"/>
      <c r="O90" s="54"/>
    </row>
  </sheetData>
  <mergeCells count="10">
    <mergeCell ref="L88:N88"/>
    <mergeCell ref="A89:O89"/>
    <mergeCell ref="A90:O9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88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98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71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89</v>
      </c>
      <c r="B3" s="62"/>
      <c r="C3" s="63"/>
      <c r="D3" s="67" t="s">
        <v>44</v>
      </c>
      <c r="E3" s="68"/>
      <c r="F3" s="68"/>
      <c r="G3" s="68"/>
      <c r="H3" s="69"/>
      <c r="I3" s="67" t="s">
        <v>45</v>
      </c>
      <c r="J3" s="69"/>
      <c r="K3" s="67" t="s">
        <v>47</v>
      </c>
      <c r="L3" s="69"/>
      <c r="M3" s="36"/>
      <c r="N3" s="37"/>
      <c r="O3" s="70" t="s">
        <v>94</v>
      </c>
      <c r="P3" s="11"/>
      <c r="Q3"/>
    </row>
    <row r="4" spans="1:133" ht="32.25" customHeight="1" thickBot="1">
      <c r="A4" s="64"/>
      <c r="B4" s="65"/>
      <c r="C4" s="66"/>
      <c r="D4" s="34" t="s">
        <v>5</v>
      </c>
      <c r="E4" s="34" t="s">
        <v>90</v>
      </c>
      <c r="F4" s="34" t="s">
        <v>91</v>
      </c>
      <c r="G4" s="34" t="s">
        <v>92</v>
      </c>
      <c r="H4" s="34" t="s">
        <v>6</v>
      </c>
      <c r="I4" s="34" t="s">
        <v>7</v>
      </c>
      <c r="J4" s="35" t="s">
        <v>93</v>
      </c>
      <c r="K4" s="35" t="s">
        <v>8</v>
      </c>
      <c r="L4" s="35" t="s">
        <v>9</v>
      </c>
      <c r="M4" s="35" t="s">
        <v>10</v>
      </c>
      <c r="N4" s="35" t="s">
        <v>46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SUM(D6:D17)</f>
        <v>64979091</v>
      </c>
      <c r="E5" s="27">
        <f t="shared" si="0"/>
        <v>12748591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2086078</v>
      </c>
      <c r="L5" s="27">
        <f t="shared" si="0"/>
        <v>0</v>
      </c>
      <c r="M5" s="27">
        <f t="shared" si="0"/>
        <v>0</v>
      </c>
      <c r="N5" s="28">
        <f>SUM(D5:M5)</f>
        <v>79813760</v>
      </c>
      <c r="O5" s="33">
        <f t="shared" ref="O5:O36" si="1">(N5/O$86)</f>
        <v>726.19360004367331</v>
      </c>
      <c r="P5" s="6"/>
    </row>
    <row r="6" spans="1:133">
      <c r="A6" s="12"/>
      <c r="B6" s="25">
        <v>311</v>
      </c>
      <c r="C6" s="20" t="s">
        <v>3</v>
      </c>
      <c r="D6" s="46">
        <v>43828562</v>
      </c>
      <c r="E6" s="46">
        <v>2750128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46578690</v>
      </c>
      <c r="O6" s="47">
        <f t="shared" si="1"/>
        <v>423.80094079539975</v>
      </c>
      <c r="P6" s="9"/>
    </row>
    <row r="7" spans="1:133">
      <c r="A7" s="12"/>
      <c r="B7" s="25">
        <v>312.41000000000003</v>
      </c>
      <c r="C7" s="20" t="s">
        <v>11</v>
      </c>
      <c r="D7" s="46">
        <v>0</v>
      </c>
      <c r="E7" s="46">
        <v>1424372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7" si="2">SUM(D7:M7)</f>
        <v>1424372</v>
      </c>
      <c r="O7" s="47">
        <f t="shared" si="1"/>
        <v>12.959793279772899</v>
      </c>
      <c r="P7" s="9"/>
    </row>
    <row r="8" spans="1:133">
      <c r="A8" s="12"/>
      <c r="B8" s="25">
        <v>312.51</v>
      </c>
      <c r="C8" s="20" t="s">
        <v>96</v>
      </c>
      <c r="D8" s="46">
        <v>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1148629</v>
      </c>
      <c r="L8" s="46">
        <v>0</v>
      </c>
      <c r="M8" s="46">
        <v>0</v>
      </c>
      <c r="N8" s="46">
        <f>SUM(D8:M8)</f>
        <v>1148629</v>
      </c>
      <c r="O8" s="47">
        <f t="shared" si="1"/>
        <v>10.450917593965807</v>
      </c>
      <c r="P8" s="9"/>
    </row>
    <row r="9" spans="1:133">
      <c r="A9" s="12"/>
      <c r="B9" s="25">
        <v>312.52</v>
      </c>
      <c r="C9" s="20" t="s">
        <v>97</v>
      </c>
      <c r="D9" s="46">
        <v>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937449</v>
      </c>
      <c r="L9" s="46">
        <v>0</v>
      </c>
      <c r="M9" s="46">
        <v>0</v>
      </c>
      <c r="N9" s="46">
        <f>SUM(D9:M9)</f>
        <v>937449</v>
      </c>
      <c r="O9" s="47">
        <f t="shared" si="1"/>
        <v>8.5294749197048407</v>
      </c>
      <c r="P9" s="9"/>
    </row>
    <row r="10" spans="1:133">
      <c r="A10" s="12"/>
      <c r="B10" s="25">
        <v>312.60000000000002</v>
      </c>
      <c r="C10" s="20" t="s">
        <v>12</v>
      </c>
      <c r="D10" s="46">
        <v>0</v>
      </c>
      <c r="E10" s="46">
        <v>8574091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8574091</v>
      </c>
      <c r="O10" s="47">
        <f t="shared" si="1"/>
        <v>78.012237619077951</v>
      </c>
      <c r="P10" s="9"/>
    </row>
    <row r="11" spans="1:133">
      <c r="A11" s="12"/>
      <c r="B11" s="25">
        <v>314.10000000000002</v>
      </c>
      <c r="C11" s="20" t="s">
        <v>13</v>
      </c>
      <c r="D11" s="46">
        <v>9091973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9091973</v>
      </c>
      <c r="O11" s="47">
        <f t="shared" si="1"/>
        <v>82.72423958437588</v>
      </c>
      <c r="P11" s="9"/>
    </row>
    <row r="12" spans="1:133">
      <c r="A12" s="12"/>
      <c r="B12" s="25">
        <v>314.3</v>
      </c>
      <c r="C12" s="20" t="s">
        <v>14</v>
      </c>
      <c r="D12" s="46">
        <v>2309400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2309400</v>
      </c>
      <c r="O12" s="47">
        <f t="shared" si="1"/>
        <v>21.012310407890308</v>
      </c>
      <c r="P12" s="9"/>
    </row>
    <row r="13" spans="1:133">
      <c r="A13" s="12"/>
      <c r="B13" s="25">
        <v>314.39999999999998</v>
      </c>
      <c r="C13" s="20" t="s">
        <v>15</v>
      </c>
      <c r="D13" s="46">
        <v>499139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499139</v>
      </c>
      <c r="O13" s="47">
        <f t="shared" si="1"/>
        <v>4.5414668765410759</v>
      </c>
      <c r="P13" s="9"/>
    </row>
    <row r="14" spans="1:133">
      <c r="A14" s="12"/>
      <c r="B14" s="25">
        <v>314.7</v>
      </c>
      <c r="C14" s="20" t="s">
        <v>16</v>
      </c>
      <c r="D14" s="46">
        <v>163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163</v>
      </c>
      <c r="O14" s="47">
        <f t="shared" si="1"/>
        <v>1.4830720518256345E-3</v>
      </c>
      <c r="P14" s="9"/>
    </row>
    <row r="15" spans="1:133">
      <c r="A15" s="12"/>
      <c r="B15" s="25">
        <v>314.8</v>
      </c>
      <c r="C15" s="20" t="s">
        <v>17</v>
      </c>
      <c r="D15" s="46">
        <v>119924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119924</v>
      </c>
      <c r="O15" s="47">
        <f t="shared" si="1"/>
        <v>1.0911406916756894</v>
      </c>
      <c r="P15" s="9"/>
    </row>
    <row r="16" spans="1:133">
      <c r="A16" s="12"/>
      <c r="B16" s="25">
        <v>315</v>
      </c>
      <c r="C16" s="20" t="s">
        <v>18</v>
      </c>
      <c r="D16" s="46">
        <v>6966606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2"/>
        <v>6966606</v>
      </c>
      <c r="O16" s="47">
        <f t="shared" si="1"/>
        <v>63.386372114605983</v>
      </c>
      <c r="P16" s="9"/>
    </row>
    <row r="17" spans="1:16">
      <c r="A17" s="12"/>
      <c r="B17" s="25">
        <v>316</v>
      </c>
      <c r="C17" s="20" t="s">
        <v>19</v>
      </c>
      <c r="D17" s="46">
        <v>2163324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2"/>
        <v>2163324</v>
      </c>
      <c r="O17" s="47">
        <f t="shared" si="1"/>
        <v>19.683223088611282</v>
      </c>
      <c r="P17" s="9"/>
    </row>
    <row r="18" spans="1:16" ht="15.75">
      <c r="A18" s="29" t="s">
        <v>20</v>
      </c>
      <c r="B18" s="30"/>
      <c r="C18" s="31"/>
      <c r="D18" s="32">
        <f t="shared" ref="D18:M18" si="3">SUM(D19:D23)</f>
        <v>11663275</v>
      </c>
      <c r="E18" s="32">
        <f t="shared" si="3"/>
        <v>55984</v>
      </c>
      <c r="F18" s="32">
        <f t="shared" si="3"/>
        <v>0</v>
      </c>
      <c r="G18" s="32">
        <f t="shared" si="3"/>
        <v>0</v>
      </c>
      <c r="H18" s="32">
        <f t="shared" si="3"/>
        <v>0</v>
      </c>
      <c r="I18" s="32">
        <f t="shared" si="3"/>
        <v>1308</v>
      </c>
      <c r="J18" s="32">
        <f t="shared" si="3"/>
        <v>0</v>
      </c>
      <c r="K18" s="32">
        <f t="shared" si="3"/>
        <v>0</v>
      </c>
      <c r="L18" s="32">
        <f t="shared" si="3"/>
        <v>0</v>
      </c>
      <c r="M18" s="32">
        <f t="shared" si="3"/>
        <v>0</v>
      </c>
      <c r="N18" s="44">
        <f t="shared" ref="N18:N24" si="4">SUM(D18:M18)</f>
        <v>11720567</v>
      </c>
      <c r="O18" s="45">
        <f t="shared" si="1"/>
        <v>106.64076901380258</v>
      </c>
      <c r="P18" s="10"/>
    </row>
    <row r="19" spans="1:16">
      <c r="A19" s="12"/>
      <c r="B19" s="25">
        <v>322</v>
      </c>
      <c r="C19" s="20" t="s">
        <v>0</v>
      </c>
      <c r="D19" s="46">
        <v>1429508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1429508</v>
      </c>
      <c r="O19" s="47">
        <f t="shared" si="1"/>
        <v>13.006523697307724</v>
      </c>
      <c r="P19" s="9"/>
    </row>
    <row r="20" spans="1:16">
      <c r="A20" s="12"/>
      <c r="B20" s="25">
        <v>323.10000000000002</v>
      </c>
      <c r="C20" s="20" t="s">
        <v>21</v>
      </c>
      <c r="D20" s="46">
        <v>9606151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9606151</v>
      </c>
      <c r="O20" s="47">
        <f t="shared" si="1"/>
        <v>87.402540329551343</v>
      </c>
      <c r="P20" s="9"/>
    </row>
    <row r="21" spans="1:16">
      <c r="A21" s="12"/>
      <c r="B21" s="25">
        <v>323.39999999999998</v>
      </c>
      <c r="C21" s="20" t="s">
        <v>22</v>
      </c>
      <c r="D21" s="46">
        <v>598262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598262</v>
      </c>
      <c r="O21" s="47">
        <f t="shared" si="1"/>
        <v>5.4433475574804149</v>
      </c>
      <c r="P21" s="9"/>
    </row>
    <row r="22" spans="1:16">
      <c r="A22" s="12"/>
      <c r="B22" s="25">
        <v>324.03100000000001</v>
      </c>
      <c r="C22" s="20" t="s">
        <v>23</v>
      </c>
      <c r="D22" s="46">
        <v>0</v>
      </c>
      <c r="E22" s="46">
        <v>55984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55984</v>
      </c>
      <c r="O22" s="47">
        <f t="shared" si="1"/>
        <v>0.50937610889206331</v>
      </c>
      <c r="P22" s="9"/>
    </row>
    <row r="23" spans="1:16">
      <c r="A23" s="12"/>
      <c r="B23" s="25">
        <v>329</v>
      </c>
      <c r="C23" s="20" t="s">
        <v>24</v>
      </c>
      <c r="D23" s="46">
        <v>29354</v>
      </c>
      <c r="E23" s="46">
        <v>0</v>
      </c>
      <c r="F23" s="46">
        <v>0</v>
      </c>
      <c r="G23" s="46">
        <v>0</v>
      </c>
      <c r="H23" s="46">
        <v>0</v>
      </c>
      <c r="I23" s="46">
        <v>1308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30662</v>
      </c>
      <c r="O23" s="47">
        <f t="shared" si="1"/>
        <v>0.27898132057102826</v>
      </c>
      <c r="P23" s="9"/>
    </row>
    <row r="24" spans="1:16" ht="15.75">
      <c r="A24" s="29" t="s">
        <v>26</v>
      </c>
      <c r="B24" s="30"/>
      <c r="C24" s="31"/>
      <c r="D24" s="32">
        <f t="shared" ref="D24:M24" si="5">SUM(D25:D42)</f>
        <v>19160002</v>
      </c>
      <c r="E24" s="32">
        <f t="shared" si="5"/>
        <v>5917212</v>
      </c>
      <c r="F24" s="32">
        <f t="shared" si="5"/>
        <v>1087654</v>
      </c>
      <c r="G24" s="32">
        <f t="shared" si="5"/>
        <v>2386083</v>
      </c>
      <c r="H24" s="32">
        <f t="shared" si="5"/>
        <v>0</v>
      </c>
      <c r="I24" s="32">
        <f t="shared" si="5"/>
        <v>281934</v>
      </c>
      <c r="J24" s="32">
        <f t="shared" si="5"/>
        <v>0</v>
      </c>
      <c r="K24" s="32">
        <f t="shared" si="5"/>
        <v>0</v>
      </c>
      <c r="L24" s="32">
        <f t="shared" si="5"/>
        <v>0</v>
      </c>
      <c r="M24" s="32">
        <f t="shared" si="5"/>
        <v>0</v>
      </c>
      <c r="N24" s="44">
        <f t="shared" si="4"/>
        <v>28832885</v>
      </c>
      <c r="O24" s="45">
        <f t="shared" si="1"/>
        <v>262.33893200615063</v>
      </c>
      <c r="P24" s="10"/>
    </row>
    <row r="25" spans="1:16">
      <c r="A25" s="12"/>
      <c r="B25" s="25">
        <v>331.2</v>
      </c>
      <c r="C25" s="20" t="s">
        <v>25</v>
      </c>
      <c r="D25" s="46">
        <v>0</v>
      </c>
      <c r="E25" s="46">
        <v>758696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ref="N25:N39" si="6">SUM(D25:M25)</f>
        <v>758696</v>
      </c>
      <c r="O25" s="47">
        <f t="shared" si="1"/>
        <v>6.9030725977417271</v>
      </c>
      <c r="P25" s="9"/>
    </row>
    <row r="26" spans="1:16">
      <c r="A26" s="12"/>
      <c r="B26" s="25">
        <v>331.5</v>
      </c>
      <c r="C26" s="20" t="s">
        <v>27</v>
      </c>
      <c r="D26" s="46">
        <v>0</v>
      </c>
      <c r="E26" s="46">
        <v>1758784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1758784</v>
      </c>
      <c r="O26" s="47">
        <f t="shared" si="1"/>
        <v>16.002474819620225</v>
      </c>
      <c r="P26" s="9"/>
    </row>
    <row r="27" spans="1:16">
      <c r="A27" s="12"/>
      <c r="B27" s="25">
        <v>334.34</v>
      </c>
      <c r="C27" s="20" t="s">
        <v>28</v>
      </c>
      <c r="D27" s="46">
        <v>0</v>
      </c>
      <c r="E27" s="46">
        <v>30152</v>
      </c>
      <c r="F27" s="46">
        <v>0</v>
      </c>
      <c r="G27" s="46">
        <v>1464949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1495101</v>
      </c>
      <c r="O27" s="47">
        <f t="shared" si="1"/>
        <v>13.603328268445139</v>
      </c>
      <c r="P27" s="9"/>
    </row>
    <row r="28" spans="1:16">
      <c r="A28" s="12"/>
      <c r="B28" s="25">
        <v>334.41</v>
      </c>
      <c r="C28" s="20" t="s">
        <v>29</v>
      </c>
      <c r="D28" s="46">
        <v>0</v>
      </c>
      <c r="E28" s="46">
        <v>0</v>
      </c>
      <c r="F28" s="46">
        <v>0</v>
      </c>
      <c r="G28" s="46">
        <v>319020</v>
      </c>
      <c r="H28" s="46">
        <v>0</v>
      </c>
      <c r="I28" s="46">
        <v>148795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467815</v>
      </c>
      <c r="O28" s="47">
        <f t="shared" si="1"/>
        <v>4.2564622817472957</v>
      </c>
      <c r="P28" s="9"/>
    </row>
    <row r="29" spans="1:16">
      <c r="A29" s="12"/>
      <c r="B29" s="25">
        <v>334.49</v>
      </c>
      <c r="C29" s="20" t="s">
        <v>30</v>
      </c>
      <c r="D29" s="46">
        <v>176130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176130</v>
      </c>
      <c r="O29" s="47">
        <f t="shared" si="1"/>
        <v>1.6025366901107301</v>
      </c>
      <c r="P29" s="9"/>
    </row>
    <row r="30" spans="1:16">
      <c r="A30" s="12"/>
      <c r="B30" s="25">
        <v>334.5</v>
      </c>
      <c r="C30" s="20" t="s">
        <v>31</v>
      </c>
      <c r="D30" s="46">
        <v>0</v>
      </c>
      <c r="E30" s="46">
        <v>1379085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1379085</v>
      </c>
      <c r="O30" s="47">
        <f t="shared" si="1"/>
        <v>12.547744911607086</v>
      </c>
      <c r="P30" s="9"/>
    </row>
    <row r="31" spans="1:16">
      <c r="A31" s="12"/>
      <c r="B31" s="25">
        <v>334.7</v>
      </c>
      <c r="C31" s="20" t="s">
        <v>32</v>
      </c>
      <c r="D31" s="46">
        <v>0</v>
      </c>
      <c r="E31" s="46">
        <v>0</v>
      </c>
      <c r="F31" s="46">
        <v>1087654</v>
      </c>
      <c r="G31" s="46">
        <v>96851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1184505</v>
      </c>
      <c r="O31" s="47">
        <f t="shared" si="1"/>
        <v>10.777339022992166</v>
      </c>
      <c r="P31" s="9"/>
    </row>
    <row r="32" spans="1:16">
      <c r="A32" s="12"/>
      <c r="B32" s="25">
        <v>334.9</v>
      </c>
      <c r="C32" s="20" t="s">
        <v>33</v>
      </c>
      <c r="D32" s="46">
        <v>0</v>
      </c>
      <c r="E32" s="46">
        <v>103061</v>
      </c>
      <c r="F32" s="46">
        <v>0</v>
      </c>
      <c r="G32" s="46">
        <v>184095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287156</v>
      </c>
      <c r="O32" s="47">
        <f t="shared" si="1"/>
        <v>2.6127180252395208</v>
      </c>
      <c r="P32" s="9"/>
    </row>
    <row r="33" spans="1:16">
      <c r="A33" s="12"/>
      <c r="B33" s="25">
        <v>335.12</v>
      </c>
      <c r="C33" s="20" t="s">
        <v>34</v>
      </c>
      <c r="D33" s="46">
        <v>2884078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2884078</v>
      </c>
      <c r="O33" s="47">
        <f t="shared" si="1"/>
        <v>26.241076546534799</v>
      </c>
      <c r="P33" s="9"/>
    </row>
    <row r="34" spans="1:16">
      <c r="A34" s="12"/>
      <c r="B34" s="25">
        <v>335.14</v>
      </c>
      <c r="C34" s="20" t="s">
        <v>35</v>
      </c>
      <c r="D34" s="46">
        <v>98579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98579</v>
      </c>
      <c r="O34" s="47">
        <f t="shared" si="1"/>
        <v>0.89693104169889093</v>
      </c>
      <c r="P34" s="9"/>
    </row>
    <row r="35" spans="1:16">
      <c r="A35" s="12"/>
      <c r="B35" s="25">
        <v>335.15</v>
      </c>
      <c r="C35" s="20" t="s">
        <v>36</v>
      </c>
      <c r="D35" s="46">
        <v>98738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98738</v>
      </c>
      <c r="O35" s="47">
        <f t="shared" si="1"/>
        <v>0.8983777193445367</v>
      </c>
      <c r="P35" s="9"/>
    </row>
    <row r="36" spans="1:16">
      <c r="A36" s="12"/>
      <c r="B36" s="25">
        <v>335.18</v>
      </c>
      <c r="C36" s="20" t="s">
        <v>37</v>
      </c>
      <c r="D36" s="46">
        <v>5275818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6"/>
        <v>5275818</v>
      </c>
      <c r="O36" s="47">
        <f t="shared" si="1"/>
        <v>48.002565805635676</v>
      </c>
      <c r="P36" s="9"/>
    </row>
    <row r="37" spans="1:16">
      <c r="A37" s="12"/>
      <c r="B37" s="25">
        <v>335.21</v>
      </c>
      <c r="C37" s="20" t="s">
        <v>38</v>
      </c>
      <c r="D37" s="46">
        <v>56822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6"/>
        <v>56822</v>
      </c>
      <c r="O37" s="47">
        <f t="shared" ref="O37:O68" si="7">(N37/O$86)</f>
        <v>0.51700073698672511</v>
      </c>
      <c r="P37" s="9"/>
    </row>
    <row r="38" spans="1:16">
      <c r="A38" s="12"/>
      <c r="B38" s="25">
        <v>335.29</v>
      </c>
      <c r="C38" s="20" t="s">
        <v>39</v>
      </c>
      <c r="D38" s="46">
        <v>2098079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6"/>
        <v>2098079</v>
      </c>
      <c r="O38" s="47">
        <f t="shared" si="7"/>
        <v>19.089584830811503</v>
      </c>
      <c r="P38" s="9"/>
    </row>
    <row r="39" spans="1:16">
      <c r="A39" s="12"/>
      <c r="B39" s="25">
        <v>335.49</v>
      </c>
      <c r="C39" s="20" t="s">
        <v>40</v>
      </c>
      <c r="D39" s="46">
        <v>100241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6"/>
        <v>100241</v>
      </c>
      <c r="O39" s="47">
        <f t="shared" si="7"/>
        <v>0.91205291746658534</v>
      </c>
      <c r="P39" s="9"/>
    </row>
    <row r="40" spans="1:16">
      <c r="A40" s="12"/>
      <c r="B40" s="25">
        <v>337.4</v>
      </c>
      <c r="C40" s="20" t="s">
        <v>41</v>
      </c>
      <c r="D40" s="46">
        <v>0</v>
      </c>
      <c r="E40" s="46">
        <v>21300</v>
      </c>
      <c r="F40" s="46">
        <v>0</v>
      </c>
      <c r="G40" s="46">
        <v>321168</v>
      </c>
      <c r="H40" s="46">
        <v>0</v>
      </c>
      <c r="I40" s="46">
        <v>133139</v>
      </c>
      <c r="J40" s="46">
        <v>0</v>
      </c>
      <c r="K40" s="46">
        <v>0</v>
      </c>
      <c r="L40" s="46">
        <v>0</v>
      </c>
      <c r="M40" s="46">
        <v>0</v>
      </c>
      <c r="N40" s="46">
        <f>SUM(D40:M40)</f>
        <v>475607</v>
      </c>
      <c r="O40" s="47">
        <f t="shared" si="7"/>
        <v>4.3273585849854879</v>
      </c>
      <c r="P40" s="9"/>
    </row>
    <row r="41" spans="1:16">
      <c r="A41" s="12"/>
      <c r="B41" s="25">
        <v>337.9</v>
      </c>
      <c r="C41" s="20" t="s">
        <v>42</v>
      </c>
      <c r="D41" s="46">
        <v>27271</v>
      </c>
      <c r="E41" s="46">
        <v>177995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>SUM(D41:M41)</f>
        <v>205266</v>
      </c>
      <c r="O41" s="47">
        <f t="shared" si="7"/>
        <v>1.8676335447241759</v>
      </c>
      <c r="P41" s="9"/>
    </row>
    <row r="42" spans="1:16">
      <c r="A42" s="12"/>
      <c r="B42" s="25">
        <v>338</v>
      </c>
      <c r="C42" s="20" t="s">
        <v>43</v>
      </c>
      <c r="D42" s="46">
        <v>8344246</v>
      </c>
      <c r="E42" s="46">
        <v>1688139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>SUM(D42:M42)</f>
        <v>10032385</v>
      </c>
      <c r="O42" s="47">
        <f t="shared" si="7"/>
        <v>91.28067366045839</v>
      </c>
      <c r="P42" s="9"/>
    </row>
    <row r="43" spans="1:16" ht="15.75">
      <c r="A43" s="29" t="s">
        <v>48</v>
      </c>
      <c r="B43" s="30"/>
      <c r="C43" s="31"/>
      <c r="D43" s="32">
        <f t="shared" ref="D43:M43" si="8">SUM(D44:D63)</f>
        <v>13782884</v>
      </c>
      <c r="E43" s="32">
        <f t="shared" si="8"/>
        <v>933154</v>
      </c>
      <c r="F43" s="32">
        <f t="shared" si="8"/>
        <v>0</v>
      </c>
      <c r="G43" s="32">
        <f t="shared" si="8"/>
        <v>0</v>
      </c>
      <c r="H43" s="32">
        <f t="shared" si="8"/>
        <v>0</v>
      </c>
      <c r="I43" s="32">
        <f t="shared" si="8"/>
        <v>135611453</v>
      </c>
      <c r="J43" s="32">
        <f t="shared" si="8"/>
        <v>43328597</v>
      </c>
      <c r="K43" s="32">
        <f t="shared" si="8"/>
        <v>0</v>
      </c>
      <c r="L43" s="32">
        <f t="shared" si="8"/>
        <v>0</v>
      </c>
      <c r="M43" s="32">
        <f t="shared" si="8"/>
        <v>0</v>
      </c>
      <c r="N43" s="32">
        <f>SUM(D43:M43)</f>
        <v>193656088</v>
      </c>
      <c r="O43" s="45">
        <f t="shared" si="7"/>
        <v>1761.9995814643289</v>
      </c>
      <c r="P43" s="10"/>
    </row>
    <row r="44" spans="1:16">
      <c r="A44" s="12"/>
      <c r="B44" s="25">
        <v>341.2</v>
      </c>
      <c r="C44" s="20" t="s">
        <v>51</v>
      </c>
      <c r="D44" s="46">
        <v>74620</v>
      </c>
      <c r="E44" s="46">
        <v>0</v>
      </c>
      <c r="F44" s="46">
        <v>0</v>
      </c>
      <c r="G44" s="46">
        <v>0</v>
      </c>
      <c r="H44" s="46">
        <v>0</v>
      </c>
      <c r="I44" s="46">
        <v>2115</v>
      </c>
      <c r="J44" s="46">
        <v>43328597</v>
      </c>
      <c r="K44" s="46">
        <v>0</v>
      </c>
      <c r="L44" s="46">
        <v>0</v>
      </c>
      <c r="M44" s="46">
        <v>0</v>
      </c>
      <c r="N44" s="46">
        <f>SUM(D44:M44)</f>
        <v>43405332</v>
      </c>
      <c r="O44" s="47">
        <f t="shared" si="7"/>
        <v>394.92782079394397</v>
      </c>
      <c r="P44" s="9"/>
    </row>
    <row r="45" spans="1:16">
      <c r="A45" s="12"/>
      <c r="B45" s="25">
        <v>341.3</v>
      </c>
      <c r="C45" s="20" t="s">
        <v>52</v>
      </c>
      <c r="D45" s="46">
        <v>13640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ref="N45:N62" si="9">SUM(D45:M45)</f>
        <v>13640</v>
      </c>
      <c r="O45" s="47">
        <f t="shared" si="7"/>
        <v>0.12410492507301628</v>
      </c>
      <c r="P45" s="9"/>
    </row>
    <row r="46" spans="1:16">
      <c r="A46" s="12"/>
      <c r="B46" s="25">
        <v>341.9</v>
      </c>
      <c r="C46" s="20" t="s">
        <v>53</v>
      </c>
      <c r="D46" s="46">
        <v>4650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4650</v>
      </c>
      <c r="O46" s="47">
        <f t="shared" si="7"/>
        <v>4.2308497183982822E-2</v>
      </c>
      <c r="P46" s="9"/>
    </row>
    <row r="47" spans="1:16">
      <c r="A47" s="12"/>
      <c r="B47" s="25">
        <v>342.1</v>
      </c>
      <c r="C47" s="20" t="s">
        <v>54</v>
      </c>
      <c r="D47" s="46">
        <v>269550</v>
      </c>
      <c r="E47" s="46">
        <v>530288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799838</v>
      </c>
      <c r="O47" s="47">
        <f t="shared" si="7"/>
        <v>7.2774072625037531</v>
      </c>
      <c r="P47" s="9"/>
    </row>
    <row r="48" spans="1:16">
      <c r="A48" s="12"/>
      <c r="B48" s="25">
        <v>342.5</v>
      </c>
      <c r="C48" s="20" t="s">
        <v>55</v>
      </c>
      <c r="D48" s="46">
        <v>179977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179977</v>
      </c>
      <c r="O48" s="47">
        <f t="shared" si="7"/>
        <v>1.6375390102541239</v>
      </c>
      <c r="P48" s="9"/>
    </row>
    <row r="49" spans="1:16">
      <c r="A49" s="12"/>
      <c r="B49" s="25">
        <v>343.2</v>
      </c>
      <c r="C49" s="20" t="s">
        <v>56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39091024</v>
      </c>
      <c r="J49" s="46">
        <v>0</v>
      </c>
      <c r="K49" s="46">
        <v>0</v>
      </c>
      <c r="L49" s="46">
        <v>0</v>
      </c>
      <c r="M49" s="46">
        <v>0</v>
      </c>
      <c r="N49" s="46">
        <f t="shared" si="9"/>
        <v>39091024</v>
      </c>
      <c r="O49" s="47">
        <f t="shared" si="7"/>
        <v>355.67365135978599</v>
      </c>
      <c r="P49" s="9"/>
    </row>
    <row r="50" spans="1:16">
      <c r="A50" s="12"/>
      <c r="B50" s="25">
        <v>343.3</v>
      </c>
      <c r="C50" s="20" t="s">
        <v>57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25928067</v>
      </c>
      <c r="J50" s="46">
        <v>0</v>
      </c>
      <c r="K50" s="46">
        <v>0</v>
      </c>
      <c r="L50" s="46">
        <v>0</v>
      </c>
      <c r="M50" s="46">
        <v>0</v>
      </c>
      <c r="N50" s="46">
        <f t="shared" si="9"/>
        <v>25928067</v>
      </c>
      <c r="O50" s="47">
        <f t="shared" si="7"/>
        <v>235.90915046357375</v>
      </c>
      <c r="P50" s="9"/>
    </row>
    <row r="51" spans="1:16">
      <c r="A51" s="12"/>
      <c r="B51" s="25">
        <v>343.4</v>
      </c>
      <c r="C51" s="20" t="s">
        <v>58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18980914</v>
      </c>
      <c r="J51" s="46">
        <v>0</v>
      </c>
      <c r="K51" s="46">
        <v>0</v>
      </c>
      <c r="L51" s="46">
        <v>0</v>
      </c>
      <c r="M51" s="46">
        <v>0</v>
      </c>
      <c r="N51" s="46">
        <f t="shared" si="9"/>
        <v>18980914</v>
      </c>
      <c r="O51" s="47">
        <f t="shared" si="7"/>
        <v>172.69977344482152</v>
      </c>
      <c r="P51" s="9"/>
    </row>
    <row r="52" spans="1:16">
      <c r="A52" s="12"/>
      <c r="B52" s="25">
        <v>343.5</v>
      </c>
      <c r="C52" s="20" t="s">
        <v>59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28972944</v>
      </c>
      <c r="J52" s="46">
        <v>0</v>
      </c>
      <c r="K52" s="46">
        <v>0</v>
      </c>
      <c r="L52" s="46">
        <v>0</v>
      </c>
      <c r="M52" s="46">
        <v>0</v>
      </c>
      <c r="N52" s="46">
        <f t="shared" si="9"/>
        <v>28972944</v>
      </c>
      <c r="O52" s="47">
        <f t="shared" si="7"/>
        <v>263.61327303993374</v>
      </c>
      <c r="P52" s="9"/>
    </row>
    <row r="53" spans="1:16">
      <c r="A53" s="12"/>
      <c r="B53" s="25">
        <v>343.6</v>
      </c>
      <c r="C53" s="20" t="s">
        <v>60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14502804</v>
      </c>
      <c r="J53" s="46">
        <v>0</v>
      </c>
      <c r="K53" s="46">
        <v>0</v>
      </c>
      <c r="L53" s="46">
        <v>0</v>
      </c>
      <c r="M53" s="46">
        <v>0</v>
      </c>
      <c r="N53" s="46">
        <f t="shared" si="9"/>
        <v>14502804</v>
      </c>
      <c r="O53" s="47">
        <f t="shared" si="7"/>
        <v>131.95523488039888</v>
      </c>
      <c r="P53" s="9"/>
    </row>
    <row r="54" spans="1:16">
      <c r="A54" s="12"/>
      <c r="B54" s="25">
        <v>343.7</v>
      </c>
      <c r="C54" s="20" t="s">
        <v>61</v>
      </c>
      <c r="D54" s="46">
        <v>12707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9"/>
        <v>12707</v>
      </c>
      <c r="O54" s="47">
        <f t="shared" si="7"/>
        <v>0.11561592983158489</v>
      </c>
      <c r="P54" s="9"/>
    </row>
    <row r="55" spans="1:16">
      <c r="A55" s="12"/>
      <c r="B55" s="25">
        <v>343.8</v>
      </c>
      <c r="C55" s="20" t="s">
        <v>62</v>
      </c>
      <c r="D55" s="46">
        <v>240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9"/>
        <v>240</v>
      </c>
      <c r="O55" s="47">
        <f t="shared" si="7"/>
        <v>2.18366437078621E-3</v>
      </c>
      <c r="P55" s="9"/>
    </row>
    <row r="56" spans="1:16">
      <c r="A56" s="12"/>
      <c r="B56" s="25">
        <v>343.9</v>
      </c>
      <c r="C56" s="20" t="s">
        <v>63</v>
      </c>
      <c r="D56" s="46">
        <v>23250</v>
      </c>
      <c r="E56" s="46">
        <v>87981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9"/>
        <v>111231</v>
      </c>
      <c r="O56" s="47">
        <f t="shared" si="7"/>
        <v>1.0120465484455039</v>
      </c>
      <c r="P56" s="9"/>
    </row>
    <row r="57" spans="1:16">
      <c r="A57" s="12"/>
      <c r="B57" s="25">
        <v>344.5</v>
      </c>
      <c r="C57" s="20" t="s">
        <v>64</v>
      </c>
      <c r="D57" s="46">
        <v>0</v>
      </c>
      <c r="E57" s="46">
        <v>0</v>
      </c>
      <c r="F57" s="46">
        <v>0</v>
      </c>
      <c r="G57" s="46">
        <v>0</v>
      </c>
      <c r="H57" s="46">
        <v>0</v>
      </c>
      <c r="I57" s="46">
        <v>4239928</v>
      </c>
      <c r="J57" s="46">
        <v>0</v>
      </c>
      <c r="K57" s="46">
        <v>0</v>
      </c>
      <c r="L57" s="46">
        <v>0</v>
      </c>
      <c r="M57" s="46">
        <v>0</v>
      </c>
      <c r="N57" s="46">
        <f t="shared" si="9"/>
        <v>4239928</v>
      </c>
      <c r="O57" s="47">
        <f t="shared" si="7"/>
        <v>38.577415451245145</v>
      </c>
      <c r="P57" s="9"/>
    </row>
    <row r="58" spans="1:16">
      <c r="A58" s="12"/>
      <c r="B58" s="25">
        <v>344.9</v>
      </c>
      <c r="C58" s="20" t="s">
        <v>65</v>
      </c>
      <c r="D58" s="46">
        <v>0</v>
      </c>
      <c r="E58" s="46">
        <v>314885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9"/>
        <v>314885</v>
      </c>
      <c r="O58" s="47">
        <f t="shared" si="7"/>
        <v>2.8650131474792326</v>
      </c>
      <c r="P58" s="9"/>
    </row>
    <row r="59" spans="1:16">
      <c r="A59" s="12"/>
      <c r="B59" s="25">
        <v>347.1</v>
      </c>
      <c r="C59" s="20" t="s">
        <v>66</v>
      </c>
      <c r="D59" s="46">
        <v>35462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9"/>
        <v>35462</v>
      </c>
      <c r="O59" s="47">
        <f t="shared" si="7"/>
        <v>0.32265460798675244</v>
      </c>
      <c r="P59" s="9"/>
    </row>
    <row r="60" spans="1:16">
      <c r="A60" s="12"/>
      <c r="B60" s="25">
        <v>347.2</v>
      </c>
      <c r="C60" s="20" t="s">
        <v>67</v>
      </c>
      <c r="D60" s="46">
        <v>2327221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9"/>
        <v>2327221</v>
      </c>
      <c r="O60" s="47">
        <f t="shared" si="7"/>
        <v>21.174456586022728</v>
      </c>
      <c r="P60" s="9"/>
    </row>
    <row r="61" spans="1:16">
      <c r="A61" s="12"/>
      <c r="B61" s="25">
        <v>347.4</v>
      </c>
      <c r="C61" s="20" t="s">
        <v>68</v>
      </c>
      <c r="D61" s="46">
        <v>4150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9"/>
        <v>4150</v>
      </c>
      <c r="O61" s="47">
        <f t="shared" si="7"/>
        <v>3.7759196411511549E-2</v>
      </c>
      <c r="P61" s="9"/>
    </row>
    <row r="62" spans="1:16">
      <c r="A62" s="12"/>
      <c r="B62" s="25">
        <v>347.5</v>
      </c>
      <c r="C62" s="20" t="s">
        <v>69</v>
      </c>
      <c r="D62" s="46">
        <v>1181467</v>
      </c>
      <c r="E62" s="46">
        <v>0</v>
      </c>
      <c r="F62" s="46">
        <v>0</v>
      </c>
      <c r="G62" s="46">
        <v>0</v>
      </c>
      <c r="H62" s="46">
        <v>0</v>
      </c>
      <c r="I62" s="46">
        <v>3893657</v>
      </c>
      <c r="J62" s="46">
        <v>0</v>
      </c>
      <c r="K62" s="46">
        <v>0</v>
      </c>
      <c r="L62" s="46">
        <v>0</v>
      </c>
      <c r="M62" s="46">
        <v>0</v>
      </c>
      <c r="N62" s="46">
        <f t="shared" si="9"/>
        <v>5075124</v>
      </c>
      <c r="O62" s="47">
        <f t="shared" si="7"/>
        <v>46.176531067174977</v>
      </c>
      <c r="P62" s="9"/>
    </row>
    <row r="63" spans="1:16">
      <c r="A63" s="12"/>
      <c r="B63" s="25">
        <v>349</v>
      </c>
      <c r="C63" s="20" t="s">
        <v>1</v>
      </c>
      <c r="D63" s="46">
        <v>9655950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ref="N63:N71" si="10">SUM(D63:M63)</f>
        <v>9655950</v>
      </c>
      <c r="O63" s="47">
        <f t="shared" si="7"/>
        <v>87.855641587887945</v>
      </c>
      <c r="P63" s="9"/>
    </row>
    <row r="64" spans="1:16" ht="15.75">
      <c r="A64" s="29" t="s">
        <v>49</v>
      </c>
      <c r="B64" s="30"/>
      <c r="C64" s="31"/>
      <c r="D64" s="32">
        <f t="shared" ref="D64:M64" si="11">SUM(D65:D69)</f>
        <v>785278</v>
      </c>
      <c r="E64" s="32">
        <f t="shared" si="11"/>
        <v>692362</v>
      </c>
      <c r="F64" s="32">
        <f t="shared" si="11"/>
        <v>0</v>
      </c>
      <c r="G64" s="32">
        <f t="shared" si="11"/>
        <v>0</v>
      </c>
      <c r="H64" s="32">
        <f t="shared" si="11"/>
        <v>0</v>
      </c>
      <c r="I64" s="32">
        <f t="shared" si="11"/>
        <v>1182714</v>
      </c>
      <c r="J64" s="32">
        <f t="shared" si="11"/>
        <v>0</v>
      </c>
      <c r="K64" s="32">
        <f t="shared" si="11"/>
        <v>0</v>
      </c>
      <c r="L64" s="32">
        <f t="shared" si="11"/>
        <v>0</v>
      </c>
      <c r="M64" s="32">
        <f t="shared" si="11"/>
        <v>0</v>
      </c>
      <c r="N64" s="32">
        <f t="shared" si="10"/>
        <v>2660354</v>
      </c>
      <c r="O64" s="45">
        <f t="shared" si="7"/>
        <v>24.205501014494072</v>
      </c>
      <c r="P64" s="10"/>
    </row>
    <row r="65" spans="1:16">
      <c r="A65" s="13"/>
      <c r="B65" s="39">
        <v>351.1</v>
      </c>
      <c r="C65" s="21" t="s">
        <v>72</v>
      </c>
      <c r="D65" s="46">
        <v>545381</v>
      </c>
      <c r="E65" s="46">
        <v>663793</v>
      </c>
      <c r="F65" s="46">
        <v>0</v>
      </c>
      <c r="G65" s="46">
        <v>0</v>
      </c>
      <c r="H65" s="46">
        <v>0</v>
      </c>
      <c r="I65" s="46">
        <v>762347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0"/>
        <v>1971521</v>
      </c>
      <c r="O65" s="47">
        <f t="shared" si="7"/>
        <v>17.938084016486666</v>
      </c>
      <c r="P65" s="9"/>
    </row>
    <row r="66" spans="1:16">
      <c r="A66" s="13"/>
      <c r="B66" s="39">
        <v>351.2</v>
      </c>
      <c r="C66" s="21" t="s">
        <v>73</v>
      </c>
      <c r="D66" s="46">
        <v>2497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0"/>
        <v>2497</v>
      </c>
      <c r="O66" s="47">
        <f t="shared" si="7"/>
        <v>2.2719208057721527E-2</v>
      </c>
      <c r="P66" s="9"/>
    </row>
    <row r="67" spans="1:16">
      <c r="A67" s="13"/>
      <c r="B67" s="39">
        <v>351.3</v>
      </c>
      <c r="C67" s="21" t="s">
        <v>74</v>
      </c>
      <c r="D67" s="46">
        <v>0</v>
      </c>
      <c r="E67" s="46">
        <v>28569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0"/>
        <v>28569</v>
      </c>
      <c r="O67" s="47">
        <f t="shared" si="7"/>
        <v>0.25993794753746347</v>
      </c>
      <c r="P67" s="9"/>
    </row>
    <row r="68" spans="1:16">
      <c r="A68" s="13"/>
      <c r="B68" s="39">
        <v>352</v>
      </c>
      <c r="C68" s="21" t="s">
        <v>75</v>
      </c>
      <c r="D68" s="46">
        <v>82911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0"/>
        <v>82911</v>
      </c>
      <c r="O68" s="47">
        <f t="shared" si="7"/>
        <v>0.75437415269273111</v>
      </c>
      <c r="P68" s="9"/>
    </row>
    <row r="69" spans="1:16">
      <c r="A69" s="13"/>
      <c r="B69" s="39">
        <v>354</v>
      </c>
      <c r="C69" s="21" t="s">
        <v>76</v>
      </c>
      <c r="D69" s="46">
        <v>154489</v>
      </c>
      <c r="E69" s="46">
        <v>0</v>
      </c>
      <c r="F69" s="46">
        <v>0</v>
      </c>
      <c r="G69" s="46">
        <v>0</v>
      </c>
      <c r="H69" s="46">
        <v>0</v>
      </c>
      <c r="I69" s="46">
        <v>420367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0"/>
        <v>574856</v>
      </c>
      <c r="O69" s="47">
        <f t="shared" ref="O69:O84" si="12">(N69/O$86)</f>
        <v>5.2303856897194905</v>
      </c>
      <c r="P69" s="9"/>
    </row>
    <row r="70" spans="1:16" ht="15.75">
      <c r="A70" s="29" t="s">
        <v>4</v>
      </c>
      <c r="B70" s="30"/>
      <c r="C70" s="31"/>
      <c r="D70" s="32">
        <f t="shared" ref="D70:M70" si="13">SUM(D71:D79)</f>
        <v>3111045</v>
      </c>
      <c r="E70" s="32">
        <f t="shared" si="13"/>
        <v>4533681</v>
      </c>
      <c r="F70" s="32">
        <f t="shared" si="13"/>
        <v>227086</v>
      </c>
      <c r="G70" s="32">
        <f t="shared" si="13"/>
        <v>395689</v>
      </c>
      <c r="H70" s="32">
        <f t="shared" si="13"/>
        <v>0</v>
      </c>
      <c r="I70" s="32">
        <f t="shared" si="13"/>
        <v>9932408</v>
      </c>
      <c r="J70" s="32">
        <f t="shared" si="13"/>
        <v>3597067</v>
      </c>
      <c r="K70" s="32">
        <f t="shared" si="13"/>
        <v>50963787</v>
      </c>
      <c r="L70" s="32">
        <f t="shared" si="13"/>
        <v>0</v>
      </c>
      <c r="M70" s="32">
        <f t="shared" si="13"/>
        <v>0</v>
      </c>
      <c r="N70" s="32">
        <f t="shared" si="10"/>
        <v>72760763</v>
      </c>
      <c r="O70" s="45">
        <f t="shared" si="12"/>
        <v>662.02119064299814</v>
      </c>
      <c r="P70" s="10"/>
    </row>
    <row r="71" spans="1:16">
      <c r="A71" s="12"/>
      <c r="B71" s="25">
        <v>361.1</v>
      </c>
      <c r="C71" s="20" t="s">
        <v>77</v>
      </c>
      <c r="D71" s="46">
        <v>1200093</v>
      </c>
      <c r="E71" s="46">
        <v>2035440</v>
      </c>
      <c r="F71" s="46">
        <v>151778</v>
      </c>
      <c r="G71" s="46">
        <v>203265</v>
      </c>
      <c r="H71" s="46">
        <v>0</v>
      </c>
      <c r="I71" s="46">
        <v>4485013</v>
      </c>
      <c r="J71" s="46">
        <v>1795284</v>
      </c>
      <c r="K71" s="46">
        <v>11428157</v>
      </c>
      <c r="L71" s="46">
        <v>0</v>
      </c>
      <c r="M71" s="46">
        <v>0</v>
      </c>
      <c r="N71" s="46">
        <f t="shared" si="10"/>
        <v>21299030</v>
      </c>
      <c r="O71" s="47">
        <f t="shared" si="12"/>
        <v>193.79138726377755</v>
      </c>
      <c r="P71" s="9"/>
    </row>
    <row r="72" spans="1:16">
      <c r="A72" s="12"/>
      <c r="B72" s="25">
        <v>361.2</v>
      </c>
      <c r="C72" s="20" t="s">
        <v>78</v>
      </c>
      <c r="D72" s="46">
        <v>0</v>
      </c>
      <c r="E72" s="46">
        <v>0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5091304</v>
      </c>
      <c r="L72" s="46">
        <v>0</v>
      </c>
      <c r="M72" s="46">
        <v>0</v>
      </c>
      <c r="N72" s="46">
        <f t="shared" ref="N72:N79" si="14">SUM(D72:M72)</f>
        <v>5091304</v>
      </c>
      <c r="O72" s="47">
        <f t="shared" si="12"/>
        <v>46.323746440172144</v>
      </c>
      <c r="P72" s="9"/>
    </row>
    <row r="73" spans="1:16">
      <c r="A73" s="12"/>
      <c r="B73" s="25">
        <v>361.3</v>
      </c>
      <c r="C73" s="20" t="s">
        <v>79</v>
      </c>
      <c r="D73" s="46">
        <v>855478</v>
      </c>
      <c r="E73" s="46">
        <v>1104382</v>
      </c>
      <c r="F73" s="46">
        <v>75308</v>
      </c>
      <c r="G73" s="46">
        <v>141942</v>
      </c>
      <c r="H73" s="46">
        <v>0</v>
      </c>
      <c r="I73" s="46">
        <v>2421758</v>
      </c>
      <c r="J73" s="46">
        <v>1125366</v>
      </c>
      <c r="K73" s="46">
        <v>17811225</v>
      </c>
      <c r="L73" s="46">
        <v>0</v>
      </c>
      <c r="M73" s="46">
        <v>0</v>
      </c>
      <c r="N73" s="46">
        <f t="shared" si="14"/>
        <v>23535459</v>
      </c>
      <c r="O73" s="47">
        <f t="shared" si="12"/>
        <v>214.13976361833187</v>
      </c>
      <c r="P73" s="9"/>
    </row>
    <row r="74" spans="1:16">
      <c r="A74" s="12"/>
      <c r="B74" s="25">
        <v>362</v>
      </c>
      <c r="C74" s="20" t="s">
        <v>80</v>
      </c>
      <c r="D74" s="46">
        <v>550769</v>
      </c>
      <c r="E74" s="46">
        <v>119359</v>
      </c>
      <c r="F74" s="46">
        <v>0</v>
      </c>
      <c r="G74" s="46">
        <v>0</v>
      </c>
      <c r="H74" s="46">
        <v>0</v>
      </c>
      <c r="I74" s="46">
        <v>1944260</v>
      </c>
      <c r="J74" s="46">
        <v>31958</v>
      </c>
      <c r="K74" s="46">
        <v>0</v>
      </c>
      <c r="L74" s="46">
        <v>0</v>
      </c>
      <c r="M74" s="46">
        <v>0</v>
      </c>
      <c r="N74" s="46">
        <f t="shared" si="14"/>
        <v>2646346</v>
      </c>
      <c r="O74" s="47">
        <f t="shared" si="12"/>
        <v>24.078047804052517</v>
      </c>
      <c r="P74" s="9"/>
    </row>
    <row r="75" spans="1:16">
      <c r="A75" s="12"/>
      <c r="B75" s="25">
        <v>364</v>
      </c>
      <c r="C75" s="20" t="s">
        <v>81</v>
      </c>
      <c r="D75" s="46">
        <v>36109</v>
      </c>
      <c r="E75" s="46">
        <v>0</v>
      </c>
      <c r="F75" s="46">
        <v>0</v>
      </c>
      <c r="G75" s="46">
        <v>0</v>
      </c>
      <c r="H75" s="46">
        <v>0</v>
      </c>
      <c r="I75" s="46">
        <v>27567</v>
      </c>
      <c r="J75" s="46">
        <v>471193</v>
      </c>
      <c r="K75" s="46">
        <v>0</v>
      </c>
      <c r="L75" s="46">
        <v>0</v>
      </c>
      <c r="M75" s="46">
        <v>0</v>
      </c>
      <c r="N75" s="46">
        <f t="shared" si="14"/>
        <v>534869</v>
      </c>
      <c r="O75" s="47">
        <f t="shared" si="12"/>
        <v>4.8665599097418726</v>
      </c>
      <c r="P75" s="9"/>
    </row>
    <row r="76" spans="1:16">
      <c r="A76" s="12"/>
      <c r="B76" s="25">
        <v>365</v>
      </c>
      <c r="C76" s="20" t="s">
        <v>82</v>
      </c>
      <c r="D76" s="46">
        <v>3073</v>
      </c>
      <c r="E76" s="46">
        <v>0</v>
      </c>
      <c r="F76" s="46">
        <v>0</v>
      </c>
      <c r="G76" s="46">
        <v>0</v>
      </c>
      <c r="H76" s="46">
        <v>0</v>
      </c>
      <c r="I76" s="46">
        <v>757670</v>
      </c>
      <c r="J76" s="46">
        <v>0</v>
      </c>
      <c r="K76" s="46">
        <v>0</v>
      </c>
      <c r="L76" s="46">
        <v>0</v>
      </c>
      <c r="M76" s="46">
        <v>0</v>
      </c>
      <c r="N76" s="46">
        <f t="shared" si="14"/>
        <v>760743</v>
      </c>
      <c r="O76" s="47">
        <f t="shared" si="12"/>
        <v>6.9216974351042246</v>
      </c>
      <c r="P76" s="9"/>
    </row>
    <row r="77" spans="1:16">
      <c r="A77" s="12"/>
      <c r="B77" s="25">
        <v>366</v>
      </c>
      <c r="C77" s="20" t="s">
        <v>83</v>
      </c>
      <c r="D77" s="46">
        <v>2000</v>
      </c>
      <c r="E77" s="46">
        <v>336055</v>
      </c>
      <c r="F77" s="46">
        <v>0</v>
      </c>
      <c r="G77" s="46">
        <v>50482</v>
      </c>
      <c r="H77" s="46">
        <v>0</v>
      </c>
      <c r="I77" s="46">
        <v>0</v>
      </c>
      <c r="J77" s="46">
        <v>0</v>
      </c>
      <c r="K77" s="46">
        <v>0</v>
      </c>
      <c r="L77" s="46">
        <v>0</v>
      </c>
      <c r="M77" s="46">
        <v>0</v>
      </c>
      <c r="N77" s="46">
        <f t="shared" si="14"/>
        <v>388537</v>
      </c>
      <c r="O77" s="47">
        <f t="shared" si="12"/>
        <v>3.5351433484673405</v>
      </c>
      <c r="P77" s="9"/>
    </row>
    <row r="78" spans="1:16">
      <c r="A78" s="12"/>
      <c r="B78" s="25">
        <v>368</v>
      </c>
      <c r="C78" s="20" t="s">
        <v>84</v>
      </c>
      <c r="D78" s="46">
        <v>0</v>
      </c>
      <c r="E78" s="46">
        <v>0</v>
      </c>
      <c r="F78" s="46">
        <v>0</v>
      </c>
      <c r="G78" s="46">
        <v>0</v>
      </c>
      <c r="H78" s="46">
        <v>0</v>
      </c>
      <c r="I78" s="46">
        <v>0</v>
      </c>
      <c r="J78" s="46">
        <v>0</v>
      </c>
      <c r="K78" s="46">
        <v>16633101</v>
      </c>
      <c r="L78" s="46">
        <v>0</v>
      </c>
      <c r="M78" s="46">
        <v>0</v>
      </c>
      <c r="N78" s="46">
        <f t="shared" si="14"/>
        <v>16633101</v>
      </c>
      <c r="O78" s="47">
        <f t="shared" si="12"/>
        <v>151.33795845578535</v>
      </c>
      <c r="P78" s="9"/>
    </row>
    <row r="79" spans="1:16">
      <c r="A79" s="12"/>
      <c r="B79" s="25">
        <v>369.9</v>
      </c>
      <c r="C79" s="20" t="s">
        <v>85</v>
      </c>
      <c r="D79" s="46">
        <v>463523</v>
      </c>
      <c r="E79" s="46">
        <v>938445</v>
      </c>
      <c r="F79" s="46">
        <v>0</v>
      </c>
      <c r="G79" s="46">
        <v>0</v>
      </c>
      <c r="H79" s="46">
        <v>0</v>
      </c>
      <c r="I79" s="46">
        <v>296140</v>
      </c>
      <c r="J79" s="46">
        <v>173266</v>
      </c>
      <c r="K79" s="46">
        <v>0</v>
      </c>
      <c r="L79" s="46">
        <v>0</v>
      </c>
      <c r="M79" s="46">
        <v>0</v>
      </c>
      <c r="N79" s="46">
        <f t="shared" si="14"/>
        <v>1871374</v>
      </c>
      <c r="O79" s="47">
        <f t="shared" si="12"/>
        <v>17.026886367565304</v>
      </c>
      <c r="P79" s="9"/>
    </row>
    <row r="80" spans="1:16" ht="15.75">
      <c r="A80" s="29" t="s">
        <v>50</v>
      </c>
      <c r="B80" s="30"/>
      <c r="C80" s="31"/>
      <c r="D80" s="32">
        <f t="shared" ref="D80:M80" si="15">SUM(D81:D83)</f>
        <v>8711012</v>
      </c>
      <c r="E80" s="32">
        <f t="shared" si="15"/>
        <v>4869537</v>
      </c>
      <c r="F80" s="32">
        <f t="shared" si="15"/>
        <v>8308473</v>
      </c>
      <c r="G80" s="32">
        <f t="shared" si="15"/>
        <v>17588198</v>
      </c>
      <c r="H80" s="32">
        <f t="shared" si="15"/>
        <v>0</v>
      </c>
      <c r="I80" s="32">
        <f t="shared" si="15"/>
        <v>10701959</v>
      </c>
      <c r="J80" s="32">
        <f t="shared" si="15"/>
        <v>562313</v>
      </c>
      <c r="K80" s="32">
        <f t="shared" si="15"/>
        <v>0</v>
      </c>
      <c r="L80" s="32">
        <f t="shared" si="15"/>
        <v>0</v>
      </c>
      <c r="M80" s="32">
        <f t="shared" si="15"/>
        <v>0</v>
      </c>
      <c r="N80" s="32">
        <f>SUM(D80:M80)</f>
        <v>50741492</v>
      </c>
      <c r="O80" s="45">
        <f t="shared" si="12"/>
        <v>461.67661750388964</v>
      </c>
      <c r="P80" s="9"/>
    </row>
    <row r="81" spans="1:119">
      <c r="A81" s="12"/>
      <c r="B81" s="25">
        <v>381</v>
      </c>
      <c r="C81" s="20" t="s">
        <v>86</v>
      </c>
      <c r="D81" s="46">
        <v>8711012</v>
      </c>
      <c r="E81" s="46">
        <v>4869537</v>
      </c>
      <c r="F81" s="46">
        <v>8308473</v>
      </c>
      <c r="G81" s="46">
        <v>17062966</v>
      </c>
      <c r="H81" s="46">
        <v>0</v>
      </c>
      <c r="I81" s="46">
        <v>10556966</v>
      </c>
      <c r="J81" s="46">
        <v>247994</v>
      </c>
      <c r="K81" s="46">
        <v>0</v>
      </c>
      <c r="L81" s="46">
        <v>0</v>
      </c>
      <c r="M81" s="46">
        <v>0</v>
      </c>
      <c r="N81" s="46">
        <f>SUM(D81:M81)</f>
        <v>49756948</v>
      </c>
      <c r="O81" s="47">
        <f t="shared" si="12"/>
        <v>452.71864394442576</v>
      </c>
      <c r="P81" s="9"/>
    </row>
    <row r="82" spans="1:119">
      <c r="A82" s="12"/>
      <c r="B82" s="25">
        <v>384</v>
      </c>
      <c r="C82" s="20" t="s">
        <v>87</v>
      </c>
      <c r="D82" s="46">
        <v>0</v>
      </c>
      <c r="E82" s="46">
        <v>0</v>
      </c>
      <c r="F82" s="46">
        <v>0</v>
      </c>
      <c r="G82" s="46">
        <v>525232</v>
      </c>
      <c r="H82" s="46">
        <v>0</v>
      </c>
      <c r="I82" s="46">
        <v>0</v>
      </c>
      <c r="J82" s="46">
        <v>0</v>
      </c>
      <c r="K82" s="46">
        <v>0</v>
      </c>
      <c r="L82" s="46">
        <v>0</v>
      </c>
      <c r="M82" s="46">
        <v>0</v>
      </c>
      <c r="N82" s="46">
        <f>SUM(D82:M82)</f>
        <v>525232</v>
      </c>
      <c r="O82" s="47">
        <f t="shared" si="12"/>
        <v>4.7788766866532617</v>
      </c>
      <c r="P82" s="9"/>
    </row>
    <row r="83" spans="1:119" ht="15.75" thickBot="1">
      <c r="A83" s="12"/>
      <c r="B83" s="25">
        <v>389.4</v>
      </c>
      <c r="C83" s="20" t="s">
        <v>88</v>
      </c>
      <c r="D83" s="46">
        <v>0</v>
      </c>
      <c r="E83" s="46">
        <v>0</v>
      </c>
      <c r="F83" s="46">
        <v>0</v>
      </c>
      <c r="G83" s="46">
        <v>0</v>
      </c>
      <c r="H83" s="46">
        <v>0</v>
      </c>
      <c r="I83" s="46">
        <v>144993</v>
      </c>
      <c r="J83" s="46">
        <v>314319</v>
      </c>
      <c r="K83" s="46">
        <v>0</v>
      </c>
      <c r="L83" s="46">
        <v>0</v>
      </c>
      <c r="M83" s="46">
        <v>0</v>
      </c>
      <c r="N83" s="46">
        <f>SUM(D83:M83)</f>
        <v>459312</v>
      </c>
      <c r="O83" s="47">
        <f t="shared" si="12"/>
        <v>4.179096872810649</v>
      </c>
      <c r="P83" s="9"/>
    </row>
    <row r="84" spans="1:119" ht="16.5" thickBot="1">
      <c r="A84" s="14" t="s">
        <v>70</v>
      </c>
      <c r="B84" s="23"/>
      <c r="C84" s="22"/>
      <c r="D84" s="15">
        <f t="shared" ref="D84:M84" si="16">SUM(D5,D18,D24,D43,D64,D70,D80)</f>
        <v>122192587</v>
      </c>
      <c r="E84" s="15">
        <f t="shared" si="16"/>
        <v>29750521</v>
      </c>
      <c r="F84" s="15">
        <f t="shared" si="16"/>
        <v>9623213</v>
      </c>
      <c r="G84" s="15">
        <f t="shared" si="16"/>
        <v>20369970</v>
      </c>
      <c r="H84" s="15">
        <f t="shared" si="16"/>
        <v>0</v>
      </c>
      <c r="I84" s="15">
        <f t="shared" si="16"/>
        <v>157711776</v>
      </c>
      <c r="J84" s="15">
        <f t="shared" si="16"/>
        <v>47487977</v>
      </c>
      <c r="K84" s="15">
        <f t="shared" si="16"/>
        <v>53049865</v>
      </c>
      <c r="L84" s="15">
        <f t="shared" si="16"/>
        <v>0</v>
      </c>
      <c r="M84" s="15">
        <f t="shared" si="16"/>
        <v>0</v>
      </c>
      <c r="N84" s="15">
        <f>SUM(D84:M84)</f>
        <v>440185909</v>
      </c>
      <c r="O84" s="38">
        <f t="shared" si="12"/>
        <v>4005.0761916893375</v>
      </c>
      <c r="P84" s="6"/>
      <c r="Q84" s="2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5"/>
      <c r="BC84" s="5"/>
      <c r="BD84" s="5"/>
      <c r="BE84" s="5"/>
      <c r="BF84" s="5"/>
      <c r="BG84" s="5"/>
      <c r="BH84" s="5"/>
      <c r="BI84" s="5"/>
      <c r="BJ84" s="5"/>
      <c r="BK84" s="5"/>
      <c r="BL84" s="5"/>
      <c r="BM84" s="5"/>
      <c r="BN84" s="5"/>
      <c r="BO84" s="5"/>
      <c r="BP84" s="5"/>
      <c r="BQ84" s="5"/>
      <c r="BR84" s="5"/>
      <c r="BS84" s="5"/>
      <c r="BT84" s="5"/>
      <c r="BU84" s="5"/>
      <c r="BV84" s="5"/>
      <c r="BW84" s="5"/>
      <c r="BX84" s="5"/>
      <c r="BY84" s="5"/>
      <c r="BZ84" s="5"/>
      <c r="CA84" s="5"/>
      <c r="CB84" s="5"/>
      <c r="CC84" s="5"/>
      <c r="CD84" s="5"/>
      <c r="CE84" s="5"/>
      <c r="CF84" s="5"/>
      <c r="CG84" s="5"/>
      <c r="CH84" s="5"/>
      <c r="CI84" s="5"/>
      <c r="CJ84" s="5"/>
      <c r="CK84" s="5"/>
      <c r="CL84" s="5"/>
      <c r="CM84" s="5"/>
      <c r="CN84" s="5"/>
      <c r="CO84" s="5"/>
      <c r="CP84" s="5"/>
      <c r="CQ84" s="5"/>
      <c r="CR84" s="5"/>
      <c r="CS84" s="5"/>
      <c r="CT84" s="5"/>
      <c r="CU84" s="5"/>
      <c r="CV84" s="5"/>
      <c r="CW84" s="5"/>
      <c r="CX84" s="5"/>
      <c r="CY84" s="5"/>
      <c r="CZ84" s="5"/>
      <c r="DA84" s="5"/>
      <c r="DB84" s="5"/>
      <c r="DC84" s="5"/>
      <c r="DD84" s="5"/>
      <c r="DE84" s="5"/>
      <c r="DF84" s="5"/>
      <c r="DG84" s="5"/>
      <c r="DH84" s="5"/>
      <c r="DI84" s="5"/>
      <c r="DJ84" s="5"/>
      <c r="DK84" s="5"/>
      <c r="DL84" s="5"/>
      <c r="DM84" s="5"/>
      <c r="DN84" s="5"/>
      <c r="DO84" s="5"/>
    </row>
    <row r="85" spans="1:119">
      <c r="A85" s="16"/>
      <c r="B85" s="18"/>
      <c r="C85" s="18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9"/>
    </row>
    <row r="86" spans="1:119">
      <c r="A86" s="40"/>
      <c r="B86" s="41"/>
      <c r="C86" s="41"/>
      <c r="D86" s="42"/>
      <c r="E86" s="42"/>
      <c r="F86" s="42"/>
      <c r="G86" s="42"/>
      <c r="H86" s="42"/>
      <c r="I86" s="42"/>
      <c r="J86" s="42"/>
      <c r="K86" s="42"/>
      <c r="L86" s="48" t="s">
        <v>95</v>
      </c>
      <c r="M86" s="48"/>
      <c r="N86" s="48"/>
      <c r="O86" s="43">
        <v>109907</v>
      </c>
    </row>
    <row r="87" spans="1:119">
      <c r="A87" s="49"/>
      <c r="B87" s="50"/>
      <c r="C87" s="50"/>
      <c r="D87" s="50"/>
      <c r="E87" s="50"/>
      <c r="F87" s="50"/>
      <c r="G87" s="50"/>
      <c r="H87" s="50"/>
      <c r="I87" s="50"/>
      <c r="J87" s="50"/>
      <c r="K87" s="50"/>
      <c r="L87" s="50"/>
      <c r="M87" s="50"/>
      <c r="N87" s="50"/>
      <c r="O87" s="51"/>
    </row>
    <row r="88" spans="1:119" ht="15.75" thickBot="1">
      <c r="A88" s="52" t="s">
        <v>106</v>
      </c>
      <c r="B88" s="53"/>
      <c r="C88" s="53"/>
      <c r="D88" s="53"/>
      <c r="E88" s="53"/>
      <c r="F88" s="53"/>
      <c r="G88" s="53"/>
      <c r="H88" s="53"/>
      <c r="I88" s="53"/>
      <c r="J88" s="53"/>
      <c r="K88" s="53"/>
      <c r="L88" s="53"/>
      <c r="M88" s="53"/>
      <c r="N88" s="53"/>
      <c r="O88" s="54"/>
    </row>
  </sheetData>
  <mergeCells count="10">
    <mergeCell ref="A88:O88"/>
    <mergeCell ref="A87:O87"/>
    <mergeCell ref="L86:N86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9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98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129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89</v>
      </c>
      <c r="B3" s="62"/>
      <c r="C3" s="63"/>
      <c r="D3" s="67" t="s">
        <v>44</v>
      </c>
      <c r="E3" s="68"/>
      <c r="F3" s="68"/>
      <c r="G3" s="68"/>
      <c r="H3" s="69"/>
      <c r="I3" s="67" t="s">
        <v>45</v>
      </c>
      <c r="J3" s="69"/>
      <c r="K3" s="67" t="s">
        <v>47</v>
      </c>
      <c r="L3" s="69"/>
      <c r="M3" s="36"/>
      <c r="N3" s="37"/>
      <c r="O3" s="70" t="s">
        <v>94</v>
      </c>
      <c r="P3" s="11"/>
      <c r="Q3"/>
    </row>
    <row r="4" spans="1:133" ht="32.25" customHeight="1" thickBot="1">
      <c r="A4" s="64"/>
      <c r="B4" s="65"/>
      <c r="C4" s="66"/>
      <c r="D4" s="34" t="s">
        <v>5</v>
      </c>
      <c r="E4" s="34" t="s">
        <v>90</v>
      </c>
      <c r="F4" s="34" t="s">
        <v>91</v>
      </c>
      <c r="G4" s="34" t="s">
        <v>92</v>
      </c>
      <c r="H4" s="34" t="s">
        <v>6</v>
      </c>
      <c r="I4" s="34" t="s">
        <v>7</v>
      </c>
      <c r="J4" s="35" t="s">
        <v>93</v>
      </c>
      <c r="K4" s="35" t="s">
        <v>8</v>
      </c>
      <c r="L4" s="35" t="s">
        <v>9</v>
      </c>
      <c r="M4" s="35" t="s">
        <v>10</v>
      </c>
      <c r="N4" s="35" t="s">
        <v>46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SUM(D6:D17)</f>
        <v>67886588</v>
      </c>
      <c r="E5" s="27">
        <f t="shared" si="0"/>
        <v>14272963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2335133</v>
      </c>
      <c r="L5" s="27">
        <f t="shared" si="0"/>
        <v>0</v>
      </c>
      <c r="M5" s="27">
        <f t="shared" si="0"/>
        <v>0</v>
      </c>
      <c r="N5" s="28">
        <f>SUM(D5:M5)</f>
        <v>84494684</v>
      </c>
      <c r="O5" s="33">
        <f t="shared" ref="O5:O36" si="1">(N5/O$89)</f>
        <v>766.38474027446466</v>
      </c>
      <c r="P5" s="6"/>
    </row>
    <row r="6" spans="1:133">
      <c r="A6" s="12"/>
      <c r="B6" s="25">
        <v>311</v>
      </c>
      <c r="C6" s="20" t="s">
        <v>3</v>
      </c>
      <c r="D6" s="46">
        <v>47512277</v>
      </c>
      <c r="E6" s="46">
        <v>2835064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50347341</v>
      </c>
      <c r="O6" s="47">
        <f t="shared" si="1"/>
        <v>456.66108243916153</v>
      </c>
      <c r="P6" s="9"/>
    </row>
    <row r="7" spans="1:133">
      <c r="A7" s="12"/>
      <c r="B7" s="25">
        <v>312.41000000000003</v>
      </c>
      <c r="C7" s="20" t="s">
        <v>11</v>
      </c>
      <c r="D7" s="46">
        <v>0</v>
      </c>
      <c r="E7" s="46">
        <v>1574923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7" si="2">SUM(D7:M7)</f>
        <v>1574923</v>
      </c>
      <c r="O7" s="47">
        <f t="shared" si="1"/>
        <v>14.284886304886124</v>
      </c>
      <c r="P7" s="9"/>
    </row>
    <row r="8" spans="1:133">
      <c r="A8" s="12"/>
      <c r="B8" s="25">
        <v>312.51</v>
      </c>
      <c r="C8" s="20" t="s">
        <v>96</v>
      </c>
      <c r="D8" s="46">
        <v>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1381225</v>
      </c>
      <c r="L8" s="46">
        <v>0</v>
      </c>
      <c r="M8" s="46">
        <v>0</v>
      </c>
      <c r="N8" s="46">
        <f>SUM(D8:M8)</f>
        <v>1381225</v>
      </c>
      <c r="O8" s="47">
        <f t="shared" si="1"/>
        <v>12.528004281140307</v>
      </c>
      <c r="P8" s="9"/>
    </row>
    <row r="9" spans="1:133">
      <c r="A9" s="12"/>
      <c r="B9" s="25">
        <v>312.52</v>
      </c>
      <c r="C9" s="20" t="s">
        <v>97</v>
      </c>
      <c r="D9" s="46">
        <v>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953908</v>
      </c>
      <c r="L9" s="46">
        <v>0</v>
      </c>
      <c r="M9" s="46">
        <v>0</v>
      </c>
      <c r="N9" s="46">
        <f>SUM(D9:M9)</f>
        <v>953908</v>
      </c>
      <c r="O9" s="47">
        <f t="shared" si="1"/>
        <v>8.6521482798341971</v>
      </c>
      <c r="P9" s="9"/>
    </row>
    <row r="10" spans="1:133">
      <c r="A10" s="12"/>
      <c r="B10" s="25">
        <v>312.60000000000002</v>
      </c>
      <c r="C10" s="20" t="s">
        <v>12</v>
      </c>
      <c r="D10" s="46">
        <v>0</v>
      </c>
      <c r="E10" s="46">
        <v>9862976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9862976</v>
      </c>
      <c r="O10" s="47">
        <f t="shared" si="1"/>
        <v>89.459288351126062</v>
      </c>
      <c r="P10" s="9"/>
    </row>
    <row r="11" spans="1:133">
      <c r="A11" s="12"/>
      <c r="B11" s="25">
        <v>314.10000000000002</v>
      </c>
      <c r="C11" s="20" t="s">
        <v>13</v>
      </c>
      <c r="D11" s="46">
        <v>8679857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8679857</v>
      </c>
      <c r="O11" s="47">
        <f t="shared" si="1"/>
        <v>78.72814759049804</v>
      </c>
      <c r="P11" s="9"/>
    </row>
    <row r="12" spans="1:133">
      <c r="A12" s="12"/>
      <c r="B12" s="25">
        <v>314.3</v>
      </c>
      <c r="C12" s="20" t="s">
        <v>14</v>
      </c>
      <c r="D12" s="46">
        <v>2215966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2215966</v>
      </c>
      <c r="O12" s="47">
        <f t="shared" si="1"/>
        <v>20.099282546190057</v>
      </c>
      <c r="P12" s="9"/>
    </row>
    <row r="13" spans="1:133">
      <c r="A13" s="12"/>
      <c r="B13" s="25">
        <v>314.39999999999998</v>
      </c>
      <c r="C13" s="20" t="s">
        <v>15</v>
      </c>
      <c r="D13" s="46">
        <v>503712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503712</v>
      </c>
      <c r="O13" s="47">
        <f t="shared" si="1"/>
        <v>4.5687748863955884</v>
      </c>
      <c r="P13" s="9"/>
    </row>
    <row r="14" spans="1:133">
      <c r="A14" s="12"/>
      <c r="B14" s="25">
        <v>314.7</v>
      </c>
      <c r="C14" s="20" t="s">
        <v>16</v>
      </c>
      <c r="D14" s="46">
        <v>677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677</v>
      </c>
      <c r="O14" s="47">
        <f t="shared" si="1"/>
        <v>6.1405338727086372E-3</v>
      </c>
      <c r="P14" s="9"/>
    </row>
    <row r="15" spans="1:133">
      <c r="A15" s="12"/>
      <c r="B15" s="25">
        <v>314.8</v>
      </c>
      <c r="C15" s="20" t="s">
        <v>17</v>
      </c>
      <c r="D15" s="46">
        <v>132317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132317</v>
      </c>
      <c r="O15" s="47">
        <f t="shared" si="1"/>
        <v>1.2001433093577383</v>
      </c>
      <c r="P15" s="9"/>
    </row>
    <row r="16" spans="1:133">
      <c r="A16" s="12"/>
      <c r="B16" s="25">
        <v>315</v>
      </c>
      <c r="C16" s="20" t="s">
        <v>18</v>
      </c>
      <c r="D16" s="46">
        <v>6747461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2"/>
        <v>6747461</v>
      </c>
      <c r="O16" s="47">
        <f t="shared" si="1"/>
        <v>61.200905207209004</v>
      </c>
      <c r="P16" s="9"/>
    </row>
    <row r="17" spans="1:16">
      <c r="A17" s="12"/>
      <c r="B17" s="25">
        <v>316</v>
      </c>
      <c r="C17" s="20" t="s">
        <v>19</v>
      </c>
      <c r="D17" s="46">
        <v>2094321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2"/>
        <v>2094321</v>
      </c>
      <c r="O17" s="47">
        <f t="shared" si="1"/>
        <v>18.995936544793246</v>
      </c>
      <c r="P17" s="9"/>
    </row>
    <row r="18" spans="1:16" ht="15.75">
      <c r="A18" s="29" t="s">
        <v>130</v>
      </c>
      <c r="B18" s="30"/>
      <c r="C18" s="31"/>
      <c r="D18" s="32">
        <f t="shared" ref="D18:M18" si="3">SUM(D19:D22)</f>
        <v>11148290</v>
      </c>
      <c r="E18" s="32">
        <f t="shared" si="3"/>
        <v>0</v>
      </c>
      <c r="F18" s="32">
        <f t="shared" si="3"/>
        <v>0</v>
      </c>
      <c r="G18" s="32">
        <f t="shared" si="3"/>
        <v>0</v>
      </c>
      <c r="H18" s="32">
        <f t="shared" si="3"/>
        <v>0</v>
      </c>
      <c r="I18" s="32">
        <f t="shared" si="3"/>
        <v>575</v>
      </c>
      <c r="J18" s="32">
        <f t="shared" si="3"/>
        <v>0</v>
      </c>
      <c r="K18" s="32">
        <f t="shared" si="3"/>
        <v>0</v>
      </c>
      <c r="L18" s="32">
        <f t="shared" si="3"/>
        <v>0</v>
      </c>
      <c r="M18" s="32">
        <f t="shared" si="3"/>
        <v>0</v>
      </c>
      <c r="N18" s="44">
        <f t="shared" ref="N18:N23" si="4">SUM(D18:M18)</f>
        <v>11148865</v>
      </c>
      <c r="O18" s="45">
        <f t="shared" si="1"/>
        <v>101.12257485192877</v>
      </c>
      <c r="P18" s="10"/>
    </row>
    <row r="19" spans="1:16">
      <c r="A19" s="12"/>
      <c r="B19" s="25">
        <v>322</v>
      </c>
      <c r="C19" s="20" t="s">
        <v>0</v>
      </c>
      <c r="D19" s="46">
        <v>1849031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1849031</v>
      </c>
      <c r="O19" s="47">
        <f t="shared" si="1"/>
        <v>16.771104116969461</v>
      </c>
      <c r="P19" s="9"/>
    </row>
    <row r="20" spans="1:16">
      <c r="A20" s="12"/>
      <c r="B20" s="25">
        <v>323.10000000000002</v>
      </c>
      <c r="C20" s="20" t="s">
        <v>21</v>
      </c>
      <c r="D20" s="46">
        <v>8633587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8633587</v>
      </c>
      <c r="O20" s="47">
        <f t="shared" si="1"/>
        <v>78.308468857425325</v>
      </c>
      <c r="P20" s="9"/>
    </row>
    <row r="21" spans="1:16">
      <c r="A21" s="12"/>
      <c r="B21" s="25">
        <v>323.39999999999998</v>
      </c>
      <c r="C21" s="20" t="s">
        <v>22</v>
      </c>
      <c r="D21" s="46">
        <v>620504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620504</v>
      </c>
      <c r="O21" s="47">
        <f t="shared" si="1"/>
        <v>5.6281031464567217</v>
      </c>
      <c r="P21" s="9"/>
    </row>
    <row r="22" spans="1:16">
      <c r="A22" s="12"/>
      <c r="B22" s="25">
        <v>329</v>
      </c>
      <c r="C22" s="20" t="s">
        <v>131</v>
      </c>
      <c r="D22" s="46">
        <v>45168</v>
      </c>
      <c r="E22" s="46">
        <v>0</v>
      </c>
      <c r="F22" s="46">
        <v>0</v>
      </c>
      <c r="G22" s="46">
        <v>0</v>
      </c>
      <c r="H22" s="46">
        <v>0</v>
      </c>
      <c r="I22" s="46">
        <v>575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45743</v>
      </c>
      <c r="O22" s="47">
        <f t="shared" si="1"/>
        <v>0.41489873107726916</v>
      </c>
      <c r="P22" s="9"/>
    </row>
    <row r="23" spans="1:16" ht="15.75">
      <c r="A23" s="29" t="s">
        <v>26</v>
      </c>
      <c r="B23" s="30"/>
      <c r="C23" s="31"/>
      <c r="D23" s="32">
        <f t="shared" ref="D23:M23" si="5">SUM(D24:D42)</f>
        <v>20645888</v>
      </c>
      <c r="E23" s="32">
        <f t="shared" si="5"/>
        <v>5276354</v>
      </c>
      <c r="F23" s="32">
        <f t="shared" si="5"/>
        <v>1087654</v>
      </c>
      <c r="G23" s="32">
        <f t="shared" si="5"/>
        <v>4462904</v>
      </c>
      <c r="H23" s="32">
        <f t="shared" si="5"/>
        <v>0</v>
      </c>
      <c r="I23" s="32">
        <f t="shared" si="5"/>
        <v>208342</v>
      </c>
      <c r="J23" s="32">
        <f t="shared" si="5"/>
        <v>0</v>
      </c>
      <c r="K23" s="32">
        <f t="shared" si="5"/>
        <v>0</v>
      </c>
      <c r="L23" s="32">
        <f t="shared" si="5"/>
        <v>0</v>
      </c>
      <c r="M23" s="32">
        <f t="shared" si="5"/>
        <v>0</v>
      </c>
      <c r="N23" s="44">
        <f t="shared" si="4"/>
        <v>31681142</v>
      </c>
      <c r="O23" s="45">
        <f t="shared" si="1"/>
        <v>287.35469066040218</v>
      </c>
      <c r="P23" s="10"/>
    </row>
    <row r="24" spans="1:16">
      <c r="A24" s="12"/>
      <c r="B24" s="25">
        <v>331.2</v>
      </c>
      <c r="C24" s="20" t="s">
        <v>25</v>
      </c>
      <c r="D24" s="46">
        <v>0</v>
      </c>
      <c r="E24" s="46">
        <v>259646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ref="N24:N39" si="6">SUM(D24:M24)</f>
        <v>259646</v>
      </c>
      <c r="O24" s="47">
        <f t="shared" si="1"/>
        <v>2.3550443986902612</v>
      </c>
      <c r="P24" s="9"/>
    </row>
    <row r="25" spans="1:16">
      <c r="A25" s="12"/>
      <c r="B25" s="25">
        <v>331.5</v>
      </c>
      <c r="C25" s="20" t="s">
        <v>27</v>
      </c>
      <c r="D25" s="46">
        <v>0</v>
      </c>
      <c r="E25" s="46">
        <v>1929773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1929773</v>
      </c>
      <c r="O25" s="47">
        <f t="shared" si="1"/>
        <v>17.503451215861986</v>
      </c>
      <c r="P25" s="9"/>
    </row>
    <row r="26" spans="1:16">
      <c r="A26" s="12"/>
      <c r="B26" s="25">
        <v>331.69</v>
      </c>
      <c r="C26" s="20" t="s">
        <v>102</v>
      </c>
      <c r="D26" s="46">
        <v>0</v>
      </c>
      <c r="E26" s="46">
        <v>0</v>
      </c>
      <c r="F26" s="46">
        <v>0</v>
      </c>
      <c r="G26" s="46">
        <v>843200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843200</v>
      </c>
      <c r="O26" s="47">
        <f t="shared" si="1"/>
        <v>7.6480031927148051</v>
      </c>
      <c r="P26" s="9"/>
    </row>
    <row r="27" spans="1:16">
      <c r="A27" s="12"/>
      <c r="B27" s="25">
        <v>334.34</v>
      </c>
      <c r="C27" s="20" t="s">
        <v>28</v>
      </c>
      <c r="D27" s="46">
        <v>0</v>
      </c>
      <c r="E27" s="46">
        <v>138239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138239</v>
      </c>
      <c r="O27" s="47">
        <f t="shared" si="1"/>
        <v>1.2538571078720375</v>
      </c>
      <c r="P27" s="9"/>
    </row>
    <row r="28" spans="1:16">
      <c r="A28" s="12"/>
      <c r="B28" s="25">
        <v>334.41</v>
      </c>
      <c r="C28" s="20" t="s">
        <v>29</v>
      </c>
      <c r="D28" s="46">
        <v>0</v>
      </c>
      <c r="E28" s="46">
        <v>0</v>
      </c>
      <c r="F28" s="46">
        <v>0</v>
      </c>
      <c r="G28" s="46">
        <v>2794723</v>
      </c>
      <c r="H28" s="46">
        <v>0</v>
      </c>
      <c r="I28" s="46">
        <v>109757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2904480</v>
      </c>
      <c r="O28" s="47">
        <f t="shared" si="1"/>
        <v>26.344250845797315</v>
      </c>
      <c r="P28" s="9"/>
    </row>
    <row r="29" spans="1:16">
      <c r="A29" s="12"/>
      <c r="B29" s="25">
        <v>334.49</v>
      </c>
      <c r="C29" s="20" t="s">
        <v>30</v>
      </c>
      <c r="D29" s="46">
        <v>203935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203935</v>
      </c>
      <c r="O29" s="47">
        <f t="shared" si="1"/>
        <v>1.8497337892626824</v>
      </c>
      <c r="P29" s="9"/>
    </row>
    <row r="30" spans="1:16">
      <c r="A30" s="12"/>
      <c r="B30" s="25">
        <v>334.5</v>
      </c>
      <c r="C30" s="20" t="s">
        <v>31</v>
      </c>
      <c r="D30" s="46">
        <v>0</v>
      </c>
      <c r="E30" s="46">
        <v>1324186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1324186</v>
      </c>
      <c r="O30" s="47">
        <f t="shared" si="1"/>
        <v>12.010648429492703</v>
      </c>
      <c r="P30" s="9"/>
    </row>
    <row r="31" spans="1:16">
      <c r="A31" s="12"/>
      <c r="B31" s="25">
        <v>334.7</v>
      </c>
      <c r="C31" s="20" t="s">
        <v>32</v>
      </c>
      <c r="D31" s="46">
        <v>0</v>
      </c>
      <c r="E31" s="46">
        <v>0</v>
      </c>
      <c r="F31" s="46">
        <v>500004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500004</v>
      </c>
      <c r="O31" s="47">
        <f t="shared" si="1"/>
        <v>4.5351425383896746</v>
      </c>
      <c r="P31" s="9"/>
    </row>
    <row r="32" spans="1:16">
      <c r="A32" s="12"/>
      <c r="B32" s="25">
        <v>334.9</v>
      </c>
      <c r="C32" s="20" t="s">
        <v>33</v>
      </c>
      <c r="D32" s="46">
        <v>0</v>
      </c>
      <c r="E32" s="46">
        <v>116346</v>
      </c>
      <c r="F32" s="46">
        <v>0</v>
      </c>
      <c r="G32" s="46">
        <v>599870</v>
      </c>
      <c r="H32" s="46">
        <v>0</v>
      </c>
      <c r="I32" s="46">
        <v>15751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731967</v>
      </c>
      <c r="O32" s="47">
        <f t="shared" si="1"/>
        <v>6.6390962440249979</v>
      </c>
      <c r="P32" s="9"/>
    </row>
    <row r="33" spans="1:16">
      <c r="A33" s="12"/>
      <c r="B33" s="25">
        <v>335.12</v>
      </c>
      <c r="C33" s="20" t="s">
        <v>34</v>
      </c>
      <c r="D33" s="46">
        <v>3268556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3268556</v>
      </c>
      <c r="O33" s="47">
        <f t="shared" si="1"/>
        <v>29.646497537437302</v>
      </c>
      <c r="P33" s="9"/>
    </row>
    <row r="34" spans="1:16">
      <c r="A34" s="12"/>
      <c r="B34" s="25">
        <v>335.14</v>
      </c>
      <c r="C34" s="20" t="s">
        <v>35</v>
      </c>
      <c r="D34" s="46">
        <v>95748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95748</v>
      </c>
      <c r="O34" s="47">
        <f t="shared" si="1"/>
        <v>0.86845470789380597</v>
      </c>
      <c r="P34" s="9"/>
    </row>
    <row r="35" spans="1:16">
      <c r="A35" s="12"/>
      <c r="B35" s="25">
        <v>335.15</v>
      </c>
      <c r="C35" s="20" t="s">
        <v>36</v>
      </c>
      <c r="D35" s="46">
        <v>97579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97579</v>
      </c>
      <c r="O35" s="47">
        <f t="shared" si="1"/>
        <v>0.88506226700891599</v>
      </c>
      <c r="P35" s="9"/>
    </row>
    <row r="36" spans="1:16">
      <c r="A36" s="12"/>
      <c r="B36" s="25">
        <v>335.18</v>
      </c>
      <c r="C36" s="20" t="s">
        <v>37</v>
      </c>
      <c r="D36" s="46">
        <v>5811764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6"/>
        <v>5811764</v>
      </c>
      <c r="O36" s="47">
        <f t="shared" si="1"/>
        <v>52.713934567486916</v>
      </c>
      <c r="P36" s="9"/>
    </row>
    <row r="37" spans="1:16">
      <c r="A37" s="12"/>
      <c r="B37" s="25">
        <v>335.21</v>
      </c>
      <c r="C37" s="20" t="s">
        <v>38</v>
      </c>
      <c r="D37" s="46">
        <v>57198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6"/>
        <v>57198</v>
      </c>
      <c r="O37" s="47">
        <f t="shared" ref="O37:O68" si="7">(N37/O$89)</f>
        <v>0.5187980154375017</v>
      </c>
      <c r="P37" s="9"/>
    </row>
    <row r="38" spans="1:16">
      <c r="A38" s="12"/>
      <c r="B38" s="25">
        <v>335.29</v>
      </c>
      <c r="C38" s="20" t="s">
        <v>39</v>
      </c>
      <c r="D38" s="46">
        <v>2342133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6"/>
        <v>2342133</v>
      </c>
      <c r="O38" s="47">
        <f t="shared" si="7"/>
        <v>21.243644048580059</v>
      </c>
      <c r="P38" s="9"/>
    </row>
    <row r="39" spans="1:16">
      <c r="A39" s="12"/>
      <c r="B39" s="25">
        <v>335.49</v>
      </c>
      <c r="C39" s="20" t="s">
        <v>40</v>
      </c>
      <c r="D39" s="46">
        <v>123151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6"/>
        <v>123151</v>
      </c>
      <c r="O39" s="47">
        <f t="shared" si="7"/>
        <v>1.117005741444522</v>
      </c>
      <c r="P39" s="9"/>
    </row>
    <row r="40" spans="1:16">
      <c r="A40" s="12"/>
      <c r="B40" s="25">
        <v>337.4</v>
      </c>
      <c r="C40" s="20" t="s">
        <v>41</v>
      </c>
      <c r="D40" s="46">
        <v>0</v>
      </c>
      <c r="E40" s="46">
        <v>3225</v>
      </c>
      <c r="F40" s="46">
        <v>0</v>
      </c>
      <c r="G40" s="46">
        <v>125111</v>
      </c>
      <c r="H40" s="46">
        <v>0</v>
      </c>
      <c r="I40" s="46">
        <v>82834</v>
      </c>
      <c r="J40" s="46">
        <v>0</v>
      </c>
      <c r="K40" s="46">
        <v>0</v>
      </c>
      <c r="L40" s="46">
        <v>0</v>
      </c>
      <c r="M40" s="46">
        <v>0</v>
      </c>
      <c r="N40" s="46">
        <f>SUM(D40:M40)</f>
        <v>211170</v>
      </c>
      <c r="O40" s="47">
        <f t="shared" si="7"/>
        <v>1.9153567768092807</v>
      </c>
      <c r="P40" s="9"/>
    </row>
    <row r="41" spans="1:16">
      <c r="A41" s="12"/>
      <c r="B41" s="25">
        <v>337.9</v>
      </c>
      <c r="C41" s="20" t="s">
        <v>42</v>
      </c>
      <c r="D41" s="46">
        <v>0</v>
      </c>
      <c r="E41" s="46">
        <v>289022</v>
      </c>
      <c r="F41" s="46">
        <v>587650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>SUM(D41:M41)</f>
        <v>876672</v>
      </c>
      <c r="O41" s="47">
        <f t="shared" si="7"/>
        <v>7.9516013460195376</v>
      </c>
      <c r="P41" s="9"/>
    </row>
    <row r="42" spans="1:16">
      <c r="A42" s="12"/>
      <c r="B42" s="25">
        <v>338</v>
      </c>
      <c r="C42" s="20" t="s">
        <v>43</v>
      </c>
      <c r="D42" s="46">
        <v>8645824</v>
      </c>
      <c r="E42" s="46">
        <v>1215917</v>
      </c>
      <c r="F42" s="46">
        <v>0</v>
      </c>
      <c r="G42" s="46">
        <v>100000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>SUM(D42:M42)</f>
        <v>9961741</v>
      </c>
      <c r="O42" s="47">
        <f t="shared" si="7"/>
        <v>90.355107890177862</v>
      </c>
      <c r="P42" s="9"/>
    </row>
    <row r="43" spans="1:16" ht="15.75">
      <c r="A43" s="29" t="s">
        <v>48</v>
      </c>
      <c r="B43" s="30"/>
      <c r="C43" s="31"/>
      <c r="D43" s="32">
        <f t="shared" ref="D43:M43" si="8">SUM(D44:D64)</f>
        <v>13776848</v>
      </c>
      <c r="E43" s="32">
        <f t="shared" si="8"/>
        <v>1363838</v>
      </c>
      <c r="F43" s="32">
        <f t="shared" si="8"/>
        <v>0</v>
      </c>
      <c r="G43" s="32">
        <f t="shared" si="8"/>
        <v>0</v>
      </c>
      <c r="H43" s="32">
        <f t="shared" si="8"/>
        <v>0</v>
      </c>
      <c r="I43" s="32">
        <f t="shared" si="8"/>
        <v>132759652</v>
      </c>
      <c r="J43" s="32">
        <f t="shared" si="8"/>
        <v>47013425</v>
      </c>
      <c r="K43" s="32">
        <f t="shared" si="8"/>
        <v>0</v>
      </c>
      <c r="L43" s="32">
        <f t="shared" si="8"/>
        <v>0</v>
      </c>
      <c r="M43" s="32">
        <f t="shared" si="8"/>
        <v>0</v>
      </c>
      <c r="N43" s="32">
        <f>SUM(D43:M43)</f>
        <v>194913763</v>
      </c>
      <c r="O43" s="45">
        <f t="shared" si="7"/>
        <v>1767.9092525237866</v>
      </c>
      <c r="P43" s="10"/>
    </row>
    <row r="44" spans="1:16">
      <c r="A44" s="12"/>
      <c r="B44" s="25">
        <v>341.2</v>
      </c>
      <c r="C44" s="20" t="s">
        <v>51</v>
      </c>
      <c r="D44" s="46">
        <v>71200</v>
      </c>
      <c r="E44" s="46">
        <v>0</v>
      </c>
      <c r="F44" s="46">
        <v>0</v>
      </c>
      <c r="G44" s="46">
        <v>0</v>
      </c>
      <c r="H44" s="46">
        <v>0</v>
      </c>
      <c r="I44" s="46">
        <v>1446</v>
      </c>
      <c r="J44" s="46">
        <v>47013425</v>
      </c>
      <c r="K44" s="46">
        <v>0</v>
      </c>
      <c r="L44" s="46">
        <v>0</v>
      </c>
      <c r="M44" s="46">
        <v>0</v>
      </c>
      <c r="N44" s="46">
        <f>SUM(D44:M44)</f>
        <v>47086071</v>
      </c>
      <c r="O44" s="47">
        <f t="shared" si="7"/>
        <v>427.08067047010911</v>
      </c>
      <c r="P44" s="9"/>
    </row>
    <row r="45" spans="1:16">
      <c r="A45" s="12"/>
      <c r="B45" s="25">
        <v>341.3</v>
      </c>
      <c r="C45" s="20" t="s">
        <v>52</v>
      </c>
      <c r="D45" s="46">
        <v>22031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ref="N45:N69" si="9">SUM(D45:M45)</f>
        <v>22031</v>
      </c>
      <c r="O45" s="47">
        <f t="shared" si="7"/>
        <v>0.19982585191971047</v>
      </c>
      <c r="P45" s="9"/>
    </row>
    <row r="46" spans="1:16">
      <c r="A46" s="12"/>
      <c r="B46" s="25">
        <v>341.9</v>
      </c>
      <c r="C46" s="20" t="s">
        <v>53</v>
      </c>
      <c r="D46" s="46">
        <v>5725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5725</v>
      </c>
      <c r="O46" s="47">
        <f t="shared" si="7"/>
        <v>5.1926966648828579E-2</v>
      </c>
      <c r="P46" s="9"/>
    </row>
    <row r="47" spans="1:16">
      <c r="A47" s="12"/>
      <c r="B47" s="25">
        <v>342.1</v>
      </c>
      <c r="C47" s="20" t="s">
        <v>54</v>
      </c>
      <c r="D47" s="46">
        <v>245320</v>
      </c>
      <c r="E47" s="46">
        <v>554709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800029</v>
      </c>
      <c r="O47" s="47">
        <f t="shared" si="7"/>
        <v>7.2564330482263202</v>
      </c>
      <c r="P47" s="9"/>
    </row>
    <row r="48" spans="1:16">
      <c r="A48" s="12"/>
      <c r="B48" s="25">
        <v>342.5</v>
      </c>
      <c r="C48" s="20" t="s">
        <v>55</v>
      </c>
      <c r="D48" s="46">
        <v>245915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245915</v>
      </c>
      <c r="O48" s="47">
        <f t="shared" si="7"/>
        <v>2.2305013106457086</v>
      </c>
      <c r="P48" s="9"/>
    </row>
    <row r="49" spans="1:16">
      <c r="A49" s="12"/>
      <c r="B49" s="25">
        <v>343.2</v>
      </c>
      <c r="C49" s="20" t="s">
        <v>56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40915334</v>
      </c>
      <c r="J49" s="46">
        <v>0</v>
      </c>
      <c r="K49" s="46">
        <v>0</v>
      </c>
      <c r="L49" s="46">
        <v>0</v>
      </c>
      <c r="M49" s="46">
        <v>0</v>
      </c>
      <c r="N49" s="46">
        <f t="shared" si="9"/>
        <v>40915334</v>
      </c>
      <c r="O49" s="47">
        <f t="shared" si="7"/>
        <v>371.11077450544667</v>
      </c>
      <c r="P49" s="9"/>
    </row>
    <row r="50" spans="1:16">
      <c r="A50" s="12"/>
      <c r="B50" s="25">
        <v>343.3</v>
      </c>
      <c r="C50" s="20" t="s">
        <v>57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25155344</v>
      </c>
      <c r="J50" s="46">
        <v>0</v>
      </c>
      <c r="K50" s="46">
        <v>0</v>
      </c>
      <c r="L50" s="46">
        <v>0</v>
      </c>
      <c r="M50" s="46">
        <v>0</v>
      </c>
      <c r="N50" s="46">
        <f t="shared" si="9"/>
        <v>25155344</v>
      </c>
      <c r="O50" s="47">
        <f t="shared" si="7"/>
        <v>228.16431596992317</v>
      </c>
      <c r="P50" s="9"/>
    </row>
    <row r="51" spans="1:16">
      <c r="A51" s="12"/>
      <c r="B51" s="25">
        <v>343.4</v>
      </c>
      <c r="C51" s="20" t="s">
        <v>58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18623531</v>
      </c>
      <c r="J51" s="46">
        <v>0</v>
      </c>
      <c r="K51" s="46">
        <v>0</v>
      </c>
      <c r="L51" s="46">
        <v>0</v>
      </c>
      <c r="M51" s="46">
        <v>0</v>
      </c>
      <c r="N51" s="46">
        <f t="shared" si="9"/>
        <v>18623531</v>
      </c>
      <c r="O51" s="47">
        <f t="shared" si="7"/>
        <v>168.91938395116597</v>
      </c>
      <c r="P51" s="9"/>
    </row>
    <row r="52" spans="1:16">
      <c r="A52" s="12"/>
      <c r="B52" s="25">
        <v>343.5</v>
      </c>
      <c r="C52" s="20" t="s">
        <v>59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27136970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9"/>
        <v>27136970</v>
      </c>
      <c r="O52" s="47">
        <f t="shared" si="7"/>
        <v>246.13808491532956</v>
      </c>
      <c r="P52" s="9"/>
    </row>
    <row r="53" spans="1:16">
      <c r="A53" s="12"/>
      <c r="B53" s="25">
        <v>343.6</v>
      </c>
      <c r="C53" s="20" t="s">
        <v>60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12811655</v>
      </c>
      <c r="J53" s="46">
        <v>0</v>
      </c>
      <c r="K53" s="46">
        <v>0</v>
      </c>
      <c r="L53" s="46">
        <v>0</v>
      </c>
      <c r="M53" s="46">
        <v>0</v>
      </c>
      <c r="N53" s="46">
        <f t="shared" si="9"/>
        <v>12811655</v>
      </c>
      <c r="O53" s="47">
        <f t="shared" si="7"/>
        <v>116.20443351987737</v>
      </c>
      <c r="P53" s="9"/>
    </row>
    <row r="54" spans="1:16">
      <c r="A54" s="12"/>
      <c r="B54" s="25">
        <v>343.7</v>
      </c>
      <c r="C54" s="20" t="s">
        <v>61</v>
      </c>
      <c r="D54" s="46">
        <v>15046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9"/>
        <v>15046</v>
      </c>
      <c r="O54" s="47">
        <f t="shared" si="7"/>
        <v>0.13647041750188207</v>
      </c>
      <c r="P54" s="9"/>
    </row>
    <row r="55" spans="1:16">
      <c r="A55" s="12"/>
      <c r="B55" s="25">
        <v>343.8</v>
      </c>
      <c r="C55" s="20" t="s">
        <v>62</v>
      </c>
      <c r="D55" s="46">
        <v>430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9"/>
        <v>430</v>
      </c>
      <c r="O55" s="47">
        <f t="shared" si="7"/>
        <v>3.9001913814840682E-3</v>
      </c>
      <c r="P55" s="9"/>
    </row>
    <row r="56" spans="1:16">
      <c r="A56" s="12"/>
      <c r="B56" s="25">
        <v>343.9</v>
      </c>
      <c r="C56" s="20" t="s">
        <v>63</v>
      </c>
      <c r="D56" s="46">
        <v>6614</v>
      </c>
      <c r="E56" s="46">
        <v>446144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9"/>
        <v>452758</v>
      </c>
      <c r="O56" s="47">
        <f t="shared" si="7"/>
        <v>4.1066112779022417</v>
      </c>
      <c r="P56" s="9"/>
    </row>
    <row r="57" spans="1:16">
      <c r="A57" s="12"/>
      <c r="B57" s="25">
        <v>344.5</v>
      </c>
      <c r="C57" s="20" t="s">
        <v>64</v>
      </c>
      <c r="D57" s="46">
        <v>0</v>
      </c>
      <c r="E57" s="46">
        <v>0</v>
      </c>
      <c r="F57" s="46">
        <v>0</v>
      </c>
      <c r="G57" s="46">
        <v>0</v>
      </c>
      <c r="H57" s="46">
        <v>0</v>
      </c>
      <c r="I57" s="46">
        <v>3466087</v>
      </c>
      <c r="J57" s="46">
        <v>0</v>
      </c>
      <c r="K57" s="46">
        <v>0</v>
      </c>
      <c r="L57" s="46">
        <v>0</v>
      </c>
      <c r="M57" s="46">
        <v>0</v>
      </c>
      <c r="N57" s="46">
        <f t="shared" si="9"/>
        <v>3466087</v>
      </c>
      <c r="O57" s="47">
        <f t="shared" si="7"/>
        <v>31.438145685753419</v>
      </c>
      <c r="P57" s="9"/>
    </row>
    <row r="58" spans="1:16">
      <c r="A58" s="12"/>
      <c r="B58" s="25">
        <v>344.9</v>
      </c>
      <c r="C58" s="20" t="s">
        <v>65</v>
      </c>
      <c r="D58" s="46">
        <v>0</v>
      </c>
      <c r="E58" s="46">
        <v>362985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9"/>
        <v>362985</v>
      </c>
      <c r="O58" s="47">
        <f t="shared" si="7"/>
        <v>3.2923510897860337</v>
      </c>
      <c r="P58" s="9"/>
    </row>
    <row r="59" spans="1:16">
      <c r="A59" s="12"/>
      <c r="B59" s="25">
        <v>347.1</v>
      </c>
      <c r="C59" s="20" t="s">
        <v>66</v>
      </c>
      <c r="D59" s="46">
        <v>34603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9"/>
        <v>34603</v>
      </c>
      <c r="O59" s="47">
        <f t="shared" si="7"/>
        <v>0.31385656365928655</v>
      </c>
      <c r="P59" s="9"/>
    </row>
    <row r="60" spans="1:16">
      <c r="A60" s="12"/>
      <c r="B60" s="25">
        <v>347.2</v>
      </c>
      <c r="C60" s="20" t="s">
        <v>67</v>
      </c>
      <c r="D60" s="46">
        <v>2486776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9"/>
        <v>2486776</v>
      </c>
      <c r="O60" s="47">
        <f t="shared" si="7"/>
        <v>22.555586797398664</v>
      </c>
      <c r="P60" s="9"/>
    </row>
    <row r="61" spans="1:16">
      <c r="A61" s="12"/>
      <c r="B61" s="25">
        <v>347.3</v>
      </c>
      <c r="C61" s="20" t="s">
        <v>103</v>
      </c>
      <c r="D61" s="46">
        <v>18000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9"/>
        <v>18000</v>
      </c>
      <c r="O61" s="47">
        <f t="shared" si="7"/>
        <v>0.16326382527142611</v>
      </c>
      <c r="P61" s="9"/>
    </row>
    <row r="62" spans="1:16">
      <c r="A62" s="12"/>
      <c r="B62" s="25">
        <v>347.4</v>
      </c>
      <c r="C62" s="20" t="s">
        <v>68</v>
      </c>
      <c r="D62" s="46">
        <v>4125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9"/>
        <v>4125</v>
      </c>
      <c r="O62" s="47">
        <f t="shared" si="7"/>
        <v>3.7414626624701817E-2</v>
      </c>
      <c r="P62" s="9"/>
    </row>
    <row r="63" spans="1:16">
      <c r="A63" s="12"/>
      <c r="B63" s="25">
        <v>347.5</v>
      </c>
      <c r="C63" s="20" t="s">
        <v>69</v>
      </c>
      <c r="D63" s="46">
        <v>1093510</v>
      </c>
      <c r="E63" s="46">
        <v>0</v>
      </c>
      <c r="F63" s="46">
        <v>0</v>
      </c>
      <c r="G63" s="46">
        <v>0</v>
      </c>
      <c r="H63" s="46">
        <v>0</v>
      </c>
      <c r="I63" s="46">
        <v>4649285</v>
      </c>
      <c r="J63" s="46">
        <v>0</v>
      </c>
      <c r="K63" s="46">
        <v>0</v>
      </c>
      <c r="L63" s="46">
        <v>0</v>
      </c>
      <c r="M63" s="46">
        <v>0</v>
      </c>
      <c r="N63" s="46">
        <f t="shared" si="9"/>
        <v>5742795</v>
      </c>
      <c r="O63" s="47">
        <f t="shared" si="7"/>
        <v>52.088371080534415</v>
      </c>
      <c r="P63" s="9"/>
    </row>
    <row r="64" spans="1:16">
      <c r="A64" s="12"/>
      <c r="B64" s="25">
        <v>349</v>
      </c>
      <c r="C64" s="20" t="s">
        <v>1</v>
      </c>
      <c r="D64" s="46">
        <v>9527553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9"/>
        <v>9527553</v>
      </c>
      <c r="O64" s="47">
        <f t="shared" si="7"/>
        <v>86.416930458680653</v>
      </c>
      <c r="P64" s="9"/>
    </row>
    <row r="65" spans="1:16" ht="15.75">
      <c r="A65" s="29" t="s">
        <v>49</v>
      </c>
      <c r="B65" s="30"/>
      <c r="C65" s="31"/>
      <c r="D65" s="32">
        <f t="shared" ref="D65:M65" si="10">SUM(D66:D70)</f>
        <v>706714</v>
      </c>
      <c r="E65" s="32">
        <f t="shared" si="10"/>
        <v>591446</v>
      </c>
      <c r="F65" s="32">
        <f t="shared" si="10"/>
        <v>0</v>
      </c>
      <c r="G65" s="32">
        <f t="shared" si="10"/>
        <v>0</v>
      </c>
      <c r="H65" s="32">
        <f t="shared" si="10"/>
        <v>0</v>
      </c>
      <c r="I65" s="32">
        <f t="shared" si="10"/>
        <v>1102370</v>
      </c>
      <c r="J65" s="32">
        <f t="shared" si="10"/>
        <v>0</v>
      </c>
      <c r="K65" s="32">
        <f t="shared" si="10"/>
        <v>0</v>
      </c>
      <c r="L65" s="32">
        <f t="shared" si="10"/>
        <v>0</v>
      </c>
      <c r="M65" s="32">
        <f t="shared" si="10"/>
        <v>0</v>
      </c>
      <c r="N65" s="32">
        <f t="shared" si="9"/>
        <v>2400530</v>
      </c>
      <c r="O65" s="45">
        <f t="shared" si="7"/>
        <v>21.77331724882314</v>
      </c>
      <c r="P65" s="10"/>
    </row>
    <row r="66" spans="1:16">
      <c r="A66" s="13"/>
      <c r="B66" s="39">
        <v>351.1</v>
      </c>
      <c r="C66" s="21" t="s">
        <v>72</v>
      </c>
      <c r="D66" s="46">
        <v>528194</v>
      </c>
      <c r="E66" s="46">
        <v>559655</v>
      </c>
      <c r="F66" s="46">
        <v>0</v>
      </c>
      <c r="G66" s="46">
        <v>0</v>
      </c>
      <c r="H66" s="46">
        <v>0</v>
      </c>
      <c r="I66" s="46">
        <v>690412</v>
      </c>
      <c r="J66" s="46">
        <v>0</v>
      </c>
      <c r="K66" s="46">
        <v>0</v>
      </c>
      <c r="L66" s="46">
        <v>0</v>
      </c>
      <c r="M66" s="46">
        <v>0</v>
      </c>
      <c r="N66" s="46">
        <f t="shared" si="9"/>
        <v>1778261</v>
      </c>
      <c r="O66" s="47">
        <f t="shared" si="7"/>
        <v>16.129205177277303</v>
      </c>
      <c r="P66" s="9"/>
    </row>
    <row r="67" spans="1:16">
      <c r="A67" s="13"/>
      <c r="B67" s="39">
        <v>351.2</v>
      </c>
      <c r="C67" s="21" t="s">
        <v>73</v>
      </c>
      <c r="D67" s="46">
        <v>1159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9"/>
        <v>1159</v>
      </c>
      <c r="O67" s="47">
        <f t="shared" si="7"/>
        <v>1.0512376304976825E-2</v>
      </c>
      <c r="P67" s="9"/>
    </row>
    <row r="68" spans="1:16">
      <c r="A68" s="13"/>
      <c r="B68" s="39">
        <v>351.3</v>
      </c>
      <c r="C68" s="21" t="s">
        <v>74</v>
      </c>
      <c r="D68" s="46">
        <v>0</v>
      </c>
      <c r="E68" s="46">
        <v>31791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9"/>
        <v>31791</v>
      </c>
      <c r="O68" s="47">
        <f t="shared" si="7"/>
        <v>0.28835112606688373</v>
      </c>
      <c r="P68" s="9"/>
    </row>
    <row r="69" spans="1:16">
      <c r="A69" s="13"/>
      <c r="B69" s="39">
        <v>352</v>
      </c>
      <c r="C69" s="21" t="s">
        <v>75</v>
      </c>
      <c r="D69" s="46">
        <v>88678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9"/>
        <v>88678</v>
      </c>
      <c r="O69" s="47">
        <f t="shared" ref="O69:O87" si="11">(N69/O$89)</f>
        <v>0.8043283054121958</v>
      </c>
      <c r="P69" s="9"/>
    </row>
    <row r="70" spans="1:16">
      <c r="A70" s="13"/>
      <c r="B70" s="39">
        <v>354</v>
      </c>
      <c r="C70" s="21" t="s">
        <v>76</v>
      </c>
      <c r="D70" s="46">
        <v>88683</v>
      </c>
      <c r="E70" s="46">
        <v>0</v>
      </c>
      <c r="F70" s="46">
        <v>0</v>
      </c>
      <c r="G70" s="46">
        <v>0</v>
      </c>
      <c r="H70" s="46">
        <v>0</v>
      </c>
      <c r="I70" s="46">
        <v>411958</v>
      </c>
      <c r="J70" s="46">
        <v>0</v>
      </c>
      <c r="K70" s="46">
        <v>0</v>
      </c>
      <c r="L70" s="46">
        <v>0</v>
      </c>
      <c r="M70" s="46">
        <v>0</v>
      </c>
      <c r="N70" s="46">
        <f>SUM(D70:M70)</f>
        <v>500641</v>
      </c>
      <c r="O70" s="47">
        <f t="shared" si="11"/>
        <v>4.5409202637617803</v>
      </c>
      <c r="P70" s="9"/>
    </row>
    <row r="71" spans="1:16" ht="15.75">
      <c r="A71" s="29" t="s">
        <v>4</v>
      </c>
      <c r="B71" s="30"/>
      <c r="C71" s="31"/>
      <c r="D71" s="32">
        <f t="shared" ref="D71:M71" si="12">SUM(D72:D82)</f>
        <v>3469092</v>
      </c>
      <c r="E71" s="32">
        <f t="shared" si="12"/>
        <v>3672709</v>
      </c>
      <c r="F71" s="32">
        <f t="shared" si="12"/>
        <v>216258</v>
      </c>
      <c r="G71" s="32">
        <f t="shared" si="12"/>
        <v>2283048</v>
      </c>
      <c r="H71" s="32">
        <f t="shared" si="12"/>
        <v>0</v>
      </c>
      <c r="I71" s="32">
        <f t="shared" si="12"/>
        <v>9345764</v>
      </c>
      <c r="J71" s="32">
        <f t="shared" si="12"/>
        <v>2372155</v>
      </c>
      <c r="K71" s="32">
        <f t="shared" si="12"/>
        <v>-78937198</v>
      </c>
      <c r="L71" s="32">
        <f t="shared" si="12"/>
        <v>0</v>
      </c>
      <c r="M71" s="32">
        <f t="shared" si="12"/>
        <v>0</v>
      </c>
      <c r="N71" s="32">
        <f>SUM(D71:M71)</f>
        <v>-57578172</v>
      </c>
      <c r="O71" s="45">
        <f t="shared" si="11"/>
        <v>-522.24625626978445</v>
      </c>
      <c r="P71" s="10"/>
    </row>
    <row r="72" spans="1:16">
      <c r="A72" s="12"/>
      <c r="B72" s="25">
        <v>361.1</v>
      </c>
      <c r="C72" s="20" t="s">
        <v>77</v>
      </c>
      <c r="D72" s="46">
        <v>1943229</v>
      </c>
      <c r="E72" s="46">
        <v>2626871</v>
      </c>
      <c r="F72" s="46">
        <v>255081</v>
      </c>
      <c r="G72" s="46">
        <v>284241</v>
      </c>
      <c r="H72" s="46">
        <v>0</v>
      </c>
      <c r="I72" s="46">
        <v>5562849</v>
      </c>
      <c r="J72" s="46">
        <v>2358610</v>
      </c>
      <c r="K72" s="46">
        <v>15678024</v>
      </c>
      <c r="L72" s="46">
        <v>0</v>
      </c>
      <c r="M72" s="46">
        <v>0</v>
      </c>
      <c r="N72" s="46">
        <f>SUM(D72:M72)</f>
        <v>28708905</v>
      </c>
      <c r="O72" s="47">
        <f t="shared" si="11"/>
        <v>260.39586942522061</v>
      </c>
      <c r="P72" s="9"/>
    </row>
    <row r="73" spans="1:16">
      <c r="A73" s="12"/>
      <c r="B73" s="25">
        <v>361.2</v>
      </c>
      <c r="C73" s="20" t="s">
        <v>78</v>
      </c>
      <c r="D73" s="46">
        <v>0</v>
      </c>
      <c r="E73" s="46">
        <v>0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3513844</v>
      </c>
      <c r="L73" s="46">
        <v>0</v>
      </c>
      <c r="M73" s="46">
        <v>0</v>
      </c>
      <c r="N73" s="46">
        <f t="shared" ref="N73:N82" si="13">SUM(D73:M73)</f>
        <v>3513844</v>
      </c>
      <c r="O73" s="47">
        <f t="shared" si="11"/>
        <v>31.871311824836056</v>
      </c>
      <c r="P73" s="9"/>
    </row>
    <row r="74" spans="1:16">
      <c r="A74" s="12"/>
      <c r="B74" s="25">
        <v>361.3</v>
      </c>
      <c r="C74" s="20" t="s">
        <v>79</v>
      </c>
      <c r="D74" s="46">
        <v>-429267</v>
      </c>
      <c r="E74" s="46">
        <v>-488332</v>
      </c>
      <c r="F74" s="46">
        <v>-38823</v>
      </c>
      <c r="G74" s="46">
        <v>-95279</v>
      </c>
      <c r="H74" s="46">
        <v>0</v>
      </c>
      <c r="I74" s="46">
        <v>-1249394</v>
      </c>
      <c r="J74" s="46">
        <v>-580831</v>
      </c>
      <c r="K74" s="46">
        <v>-114829290</v>
      </c>
      <c r="L74" s="46">
        <v>0</v>
      </c>
      <c r="M74" s="46">
        <v>0</v>
      </c>
      <c r="N74" s="46">
        <f t="shared" si="13"/>
        <v>-117711216</v>
      </c>
      <c r="O74" s="47">
        <f t="shared" si="11"/>
        <v>-1067.6657445283943</v>
      </c>
      <c r="P74" s="9"/>
    </row>
    <row r="75" spans="1:16">
      <c r="A75" s="12"/>
      <c r="B75" s="25">
        <v>362</v>
      </c>
      <c r="C75" s="20" t="s">
        <v>80</v>
      </c>
      <c r="D75" s="46">
        <v>455847</v>
      </c>
      <c r="E75" s="46">
        <v>341320</v>
      </c>
      <c r="F75" s="46">
        <v>0</v>
      </c>
      <c r="G75" s="46">
        <v>0</v>
      </c>
      <c r="H75" s="46">
        <v>0</v>
      </c>
      <c r="I75" s="46">
        <v>2361395</v>
      </c>
      <c r="J75" s="46">
        <v>31662</v>
      </c>
      <c r="K75" s="46">
        <v>0</v>
      </c>
      <c r="L75" s="46">
        <v>0</v>
      </c>
      <c r="M75" s="46">
        <v>0</v>
      </c>
      <c r="N75" s="46">
        <f t="shared" si="13"/>
        <v>3190224</v>
      </c>
      <c r="O75" s="47">
        <f t="shared" si="11"/>
        <v>28.936009650706115</v>
      </c>
      <c r="P75" s="9"/>
    </row>
    <row r="76" spans="1:16">
      <c r="A76" s="12"/>
      <c r="B76" s="25">
        <v>363.11</v>
      </c>
      <c r="C76" s="20" t="s">
        <v>132</v>
      </c>
      <c r="D76" s="46">
        <v>16718</v>
      </c>
      <c r="E76" s="46">
        <v>0</v>
      </c>
      <c r="F76" s="46">
        <v>0</v>
      </c>
      <c r="G76" s="46">
        <v>0</v>
      </c>
      <c r="H76" s="46">
        <v>0</v>
      </c>
      <c r="I76" s="46">
        <v>0</v>
      </c>
      <c r="J76" s="46">
        <v>0</v>
      </c>
      <c r="K76" s="46">
        <v>0</v>
      </c>
      <c r="L76" s="46">
        <v>0</v>
      </c>
      <c r="M76" s="46">
        <v>0</v>
      </c>
      <c r="N76" s="46">
        <f>SUM(D76:M76)</f>
        <v>16718</v>
      </c>
      <c r="O76" s="47">
        <f t="shared" si="11"/>
        <v>0.15163581282709454</v>
      </c>
      <c r="P76" s="9"/>
    </row>
    <row r="77" spans="1:16">
      <c r="A77" s="12"/>
      <c r="B77" s="25">
        <v>363.23</v>
      </c>
      <c r="C77" s="20" t="s">
        <v>133</v>
      </c>
      <c r="D77" s="46">
        <v>0</v>
      </c>
      <c r="E77" s="46">
        <v>165025</v>
      </c>
      <c r="F77" s="46">
        <v>0</v>
      </c>
      <c r="G77" s="46">
        <v>0</v>
      </c>
      <c r="H77" s="46">
        <v>0</v>
      </c>
      <c r="I77" s="46">
        <v>137000</v>
      </c>
      <c r="J77" s="46">
        <v>0</v>
      </c>
      <c r="K77" s="46">
        <v>0</v>
      </c>
      <c r="L77" s="46">
        <v>0</v>
      </c>
      <c r="M77" s="46">
        <v>0</v>
      </c>
      <c r="N77" s="46">
        <f>SUM(D77:M77)</f>
        <v>302025</v>
      </c>
      <c r="O77" s="47">
        <f t="shared" si="11"/>
        <v>2.739430934866804</v>
      </c>
      <c r="P77" s="9"/>
    </row>
    <row r="78" spans="1:16">
      <c r="A78" s="12"/>
      <c r="B78" s="25">
        <v>364</v>
      </c>
      <c r="C78" s="20" t="s">
        <v>81</v>
      </c>
      <c r="D78" s="46">
        <v>362903</v>
      </c>
      <c r="E78" s="46">
        <v>0</v>
      </c>
      <c r="F78" s="46">
        <v>0</v>
      </c>
      <c r="G78" s="46">
        <v>0</v>
      </c>
      <c r="H78" s="46">
        <v>0</v>
      </c>
      <c r="I78" s="46">
        <v>28512</v>
      </c>
      <c r="J78" s="46">
        <v>400778</v>
      </c>
      <c r="K78" s="46">
        <v>0</v>
      </c>
      <c r="L78" s="46">
        <v>0</v>
      </c>
      <c r="M78" s="46">
        <v>0</v>
      </c>
      <c r="N78" s="46">
        <f t="shared" si="13"/>
        <v>792193</v>
      </c>
      <c r="O78" s="47">
        <f t="shared" si="11"/>
        <v>7.1853588629581591</v>
      </c>
      <c r="P78" s="9"/>
    </row>
    <row r="79" spans="1:16">
      <c r="A79" s="12"/>
      <c r="B79" s="25">
        <v>365</v>
      </c>
      <c r="C79" s="20" t="s">
        <v>82</v>
      </c>
      <c r="D79" s="46">
        <v>0</v>
      </c>
      <c r="E79" s="46">
        <v>0</v>
      </c>
      <c r="F79" s="46">
        <v>0</v>
      </c>
      <c r="G79" s="46">
        <v>2774</v>
      </c>
      <c r="H79" s="46">
        <v>0</v>
      </c>
      <c r="I79" s="46">
        <v>1995763</v>
      </c>
      <c r="J79" s="46">
        <v>0</v>
      </c>
      <c r="K79" s="46">
        <v>0</v>
      </c>
      <c r="L79" s="46">
        <v>0</v>
      </c>
      <c r="M79" s="46">
        <v>0</v>
      </c>
      <c r="N79" s="46">
        <f t="shared" si="13"/>
        <v>1998537</v>
      </c>
      <c r="O79" s="47">
        <f t="shared" si="11"/>
        <v>18.127155309248895</v>
      </c>
      <c r="P79" s="9"/>
    </row>
    <row r="80" spans="1:16">
      <c r="A80" s="12"/>
      <c r="B80" s="25">
        <v>366</v>
      </c>
      <c r="C80" s="20" t="s">
        <v>83</v>
      </c>
      <c r="D80" s="46">
        <v>2500</v>
      </c>
      <c r="E80" s="46">
        <v>131484</v>
      </c>
      <c r="F80" s="46">
        <v>0</v>
      </c>
      <c r="G80" s="46">
        <v>2091312</v>
      </c>
      <c r="H80" s="46">
        <v>0</v>
      </c>
      <c r="I80" s="46">
        <v>0</v>
      </c>
      <c r="J80" s="46">
        <v>0</v>
      </c>
      <c r="K80" s="46">
        <v>0</v>
      </c>
      <c r="L80" s="46">
        <v>0</v>
      </c>
      <c r="M80" s="46">
        <v>0</v>
      </c>
      <c r="N80" s="46">
        <f t="shared" si="13"/>
        <v>2225296</v>
      </c>
      <c r="O80" s="47">
        <f t="shared" si="11"/>
        <v>20.183907628955748</v>
      </c>
      <c r="P80" s="9"/>
    </row>
    <row r="81" spans="1:119">
      <c r="A81" s="12"/>
      <c r="B81" s="25">
        <v>368</v>
      </c>
      <c r="C81" s="20" t="s">
        <v>84</v>
      </c>
      <c r="D81" s="46">
        <v>0</v>
      </c>
      <c r="E81" s="46">
        <v>0</v>
      </c>
      <c r="F81" s="46">
        <v>0</v>
      </c>
      <c r="G81" s="46">
        <v>0</v>
      </c>
      <c r="H81" s="46">
        <v>0</v>
      </c>
      <c r="I81" s="46">
        <v>0</v>
      </c>
      <c r="J81" s="46">
        <v>0</v>
      </c>
      <c r="K81" s="46">
        <v>16700224</v>
      </c>
      <c r="L81" s="46">
        <v>0</v>
      </c>
      <c r="M81" s="46">
        <v>0</v>
      </c>
      <c r="N81" s="46">
        <f t="shared" si="13"/>
        <v>16700224</v>
      </c>
      <c r="O81" s="47">
        <f t="shared" si="11"/>
        <v>151.47458072942649</v>
      </c>
      <c r="P81" s="9"/>
    </row>
    <row r="82" spans="1:119">
      <c r="A82" s="12"/>
      <c r="B82" s="25">
        <v>369.9</v>
      </c>
      <c r="C82" s="20" t="s">
        <v>85</v>
      </c>
      <c r="D82" s="46">
        <v>1117162</v>
      </c>
      <c r="E82" s="46">
        <v>896341</v>
      </c>
      <c r="F82" s="46">
        <v>0</v>
      </c>
      <c r="G82" s="46">
        <v>0</v>
      </c>
      <c r="H82" s="46">
        <v>0</v>
      </c>
      <c r="I82" s="46">
        <v>509639</v>
      </c>
      <c r="J82" s="46">
        <v>161936</v>
      </c>
      <c r="K82" s="46">
        <v>0</v>
      </c>
      <c r="L82" s="46">
        <v>0</v>
      </c>
      <c r="M82" s="46">
        <v>0</v>
      </c>
      <c r="N82" s="46">
        <f t="shared" si="13"/>
        <v>2685078</v>
      </c>
      <c r="O82" s="47">
        <f t="shared" si="11"/>
        <v>24.354228079563903</v>
      </c>
      <c r="P82" s="9"/>
    </row>
    <row r="83" spans="1:119" ht="15.75">
      <c r="A83" s="29" t="s">
        <v>50</v>
      </c>
      <c r="B83" s="30"/>
      <c r="C83" s="31"/>
      <c r="D83" s="32">
        <f t="shared" ref="D83:M83" si="14">SUM(D84:D86)</f>
        <v>8297475</v>
      </c>
      <c r="E83" s="32">
        <f t="shared" si="14"/>
        <v>1440747</v>
      </c>
      <c r="F83" s="32">
        <f t="shared" si="14"/>
        <v>8042929</v>
      </c>
      <c r="G83" s="32">
        <f t="shared" si="14"/>
        <v>29069621</v>
      </c>
      <c r="H83" s="32">
        <f t="shared" si="14"/>
        <v>0</v>
      </c>
      <c r="I83" s="32">
        <f t="shared" si="14"/>
        <v>2741753</v>
      </c>
      <c r="J83" s="32">
        <f t="shared" si="14"/>
        <v>1142136</v>
      </c>
      <c r="K83" s="32">
        <f t="shared" si="14"/>
        <v>0</v>
      </c>
      <c r="L83" s="32">
        <f t="shared" si="14"/>
        <v>0</v>
      </c>
      <c r="M83" s="32">
        <f t="shared" si="14"/>
        <v>0</v>
      </c>
      <c r="N83" s="32">
        <f>SUM(D83:M83)</f>
        <v>50734661</v>
      </c>
      <c r="O83" s="45">
        <f t="shared" si="11"/>
        <v>460.17415715050203</v>
      </c>
      <c r="P83" s="9"/>
    </row>
    <row r="84" spans="1:119">
      <c r="A84" s="12"/>
      <c r="B84" s="25">
        <v>381</v>
      </c>
      <c r="C84" s="20" t="s">
        <v>86</v>
      </c>
      <c r="D84" s="46">
        <v>8297475</v>
      </c>
      <c r="E84" s="46">
        <v>1440747</v>
      </c>
      <c r="F84" s="46">
        <v>8027929</v>
      </c>
      <c r="G84" s="46">
        <v>24714967</v>
      </c>
      <c r="H84" s="46">
        <v>0</v>
      </c>
      <c r="I84" s="46">
        <v>2741753</v>
      </c>
      <c r="J84" s="46">
        <v>1127422</v>
      </c>
      <c r="K84" s="46">
        <v>0</v>
      </c>
      <c r="L84" s="46">
        <v>0</v>
      </c>
      <c r="M84" s="46">
        <v>0</v>
      </c>
      <c r="N84" s="46">
        <f>SUM(D84:M84)</f>
        <v>46350293</v>
      </c>
      <c r="O84" s="47">
        <f t="shared" si="11"/>
        <v>420.40700764618913</v>
      </c>
      <c r="P84" s="9"/>
    </row>
    <row r="85" spans="1:119">
      <c r="A85" s="12"/>
      <c r="B85" s="25">
        <v>384</v>
      </c>
      <c r="C85" s="20" t="s">
        <v>87</v>
      </c>
      <c r="D85" s="46">
        <v>0</v>
      </c>
      <c r="E85" s="46">
        <v>0</v>
      </c>
      <c r="F85" s="46">
        <v>15000</v>
      </c>
      <c r="G85" s="46">
        <v>4354654</v>
      </c>
      <c r="H85" s="46">
        <v>0</v>
      </c>
      <c r="I85" s="46">
        <v>0</v>
      </c>
      <c r="J85" s="46">
        <v>0</v>
      </c>
      <c r="K85" s="46">
        <v>0</v>
      </c>
      <c r="L85" s="46">
        <v>0</v>
      </c>
      <c r="M85" s="46">
        <v>0</v>
      </c>
      <c r="N85" s="46">
        <f>SUM(D85:M85)</f>
        <v>4369654</v>
      </c>
      <c r="O85" s="47">
        <f t="shared" si="11"/>
        <v>39.63369039736601</v>
      </c>
      <c r="P85" s="9"/>
    </row>
    <row r="86" spans="1:119" ht="15.75" thickBot="1">
      <c r="A86" s="12"/>
      <c r="B86" s="25">
        <v>389.4</v>
      </c>
      <c r="C86" s="20" t="s">
        <v>88</v>
      </c>
      <c r="D86" s="46">
        <v>0</v>
      </c>
      <c r="E86" s="46">
        <v>0</v>
      </c>
      <c r="F86" s="46">
        <v>0</v>
      </c>
      <c r="G86" s="46">
        <v>0</v>
      </c>
      <c r="H86" s="46">
        <v>0</v>
      </c>
      <c r="I86" s="46">
        <v>0</v>
      </c>
      <c r="J86" s="46">
        <v>14714</v>
      </c>
      <c r="K86" s="46">
        <v>0</v>
      </c>
      <c r="L86" s="46">
        <v>0</v>
      </c>
      <c r="M86" s="46">
        <v>0</v>
      </c>
      <c r="N86" s="46">
        <f>SUM(D86:M86)</f>
        <v>14714</v>
      </c>
      <c r="O86" s="47">
        <f t="shared" si="11"/>
        <v>0.13345910694687577</v>
      </c>
      <c r="P86" s="9"/>
    </row>
    <row r="87" spans="1:119" ht="16.5" thickBot="1">
      <c r="A87" s="14" t="s">
        <v>70</v>
      </c>
      <c r="B87" s="23"/>
      <c r="C87" s="22"/>
      <c r="D87" s="15">
        <f t="shared" ref="D87:M87" si="15">SUM(D5,D18,D23,D43,D65,D71,D83)</f>
        <v>125930895</v>
      </c>
      <c r="E87" s="15">
        <f t="shared" si="15"/>
        <v>26618057</v>
      </c>
      <c r="F87" s="15">
        <f t="shared" si="15"/>
        <v>9346841</v>
      </c>
      <c r="G87" s="15">
        <f t="shared" si="15"/>
        <v>35815573</v>
      </c>
      <c r="H87" s="15">
        <f t="shared" si="15"/>
        <v>0</v>
      </c>
      <c r="I87" s="15">
        <f t="shared" si="15"/>
        <v>146158456</v>
      </c>
      <c r="J87" s="15">
        <f t="shared" si="15"/>
        <v>50527716</v>
      </c>
      <c r="K87" s="15">
        <f t="shared" si="15"/>
        <v>-76602065</v>
      </c>
      <c r="L87" s="15">
        <f t="shared" si="15"/>
        <v>0</v>
      </c>
      <c r="M87" s="15">
        <f t="shared" si="15"/>
        <v>0</v>
      </c>
      <c r="N87" s="15">
        <f>SUM(D87:M87)</f>
        <v>317795473</v>
      </c>
      <c r="O87" s="38">
        <f t="shared" si="11"/>
        <v>2882.472476440123</v>
      </c>
      <c r="P87" s="6"/>
      <c r="Q87" s="2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5"/>
      <c r="BE87" s="5"/>
      <c r="BF87" s="5"/>
      <c r="BG87" s="5"/>
      <c r="BH87" s="5"/>
      <c r="BI87" s="5"/>
      <c r="BJ87" s="5"/>
      <c r="BK87" s="5"/>
      <c r="BL87" s="5"/>
      <c r="BM87" s="5"/>
      <c r="BN87" s="5"/>
      <c r="BO87" s="5"/>
      <c r="BP87" s="5"/>
      <c r="BQ87" s="5"/>
      <c r="BR87" s="5"/>
      <c r="BS87" s="5"/>
      <c r="BT87" s="5"/>
      <c r="BU87" s="5"/>
      <c r="BV87" s="5"/>
      <c r="BW87" s="5"/>
      <c r="BX87" s="5"/>
      <c r="BY87" s="5"/>
      <c r="BZ87" s="5"/>
      <c r="CA87" s="5"/>
      <c r="CB87" s="5"/>
      <c r="CC87" s="5"/>
      <c r="CD87" s="5"/>
      <c r="CE87" s="5"/>
      <c r="CF87" s="5"/>
      <c r="CG87" s="5"/>
      <c r="CH87" s="5"/>
      <c r="CI87" s="5"/>
      <c r="CJ87" s="5"/>
      <c r="CK87" s="5"/>
      <c r="CL87" s="5"/>
      <c r="CM87" s="5"/>
      <c r="CN87" s="5"/>
      <c r="CO87" s="5"/>
      <c r="CP87" s="5"/>
      <c r="CQ87" s="5"/>
      <c r="CR87" s="5"/>
      <c r="CS87" s="5"/>
      <c r="CT87" s="5"/>
      <c r="CU87" s="5"/>
      <c r="CV87" s="5"/>
      <c r="CW87" s="5"/>
      <c r="CX87" s="5"/>
      <c r="CY87" s="5"/>
      <c r="CZ87" s="5"/>
      <c r="DA87" s="5"/>
      <c r="DB87" s="5"/>
      <c r="DC87" s="5"/>
      <c r="DD87" s="5"/>
      <c r="DE87" s="5"/>
      <c r="DF87" s="5"/>
      <c r="DG87" s="5"/>
      <c r="DH87" s="5"/>
      <c r="DI87" s="5"/>
      <c r="DJ87" s="5"/>
      <c r="DK87" s="5"/>
      <c r="DL87" s="5"/>
      <c r="DM87" s="5"/>
      <c r="DN87" s="5"/>
      <c r="DO87" s="5"/>
    </row>
    <row r="88" spans="1:119">
      <c r="A88" s="16"/>
      <c r="B88" s="18"/>
      <c r="C88" s="18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9"/>
    </row>
    <row r="89" spans="1:119">
      <c r="A89" s="40"/>
      <c r="B89" s="41"/>
      <c r="C89" s="41"/>
      <c r="D89" s="42"/>
      <c r="E89" s="42"/>
      <c r="F89" s="42"/>
      <c r="G89" s="42"/>
      <c r="H89" s="42"/>
      <c r="I89" s="42"/>
      <c r="J89" s="42"/>
      <c r="K89" s="42"/>
      <c r="L89" s="48" t="s">
        <v>134</v>
      </c>
      <c r="M89" s="48"/>
      <c r="N89" s="48"/>
      <c r="O89" s="43">
        <v>110251</v>
      </c>
    </row>
    <row r="90" spans="1:119">
      <c r="A90" s="49"/>
      <c r="B90" s="50"/>
      <c r="C90" s="50"/>
      <c r="D90" s="50"/>
      <c r="E90" s="50"/>
      <c r="F90" s="50"/>
      <c r="G90" s="50"/>
      <c r="H90" s="50"/>
      <c r="I90" s="50"/>
      <c r="J90" s="50"/>
      <c r="K90" s="50"/>
      <c r="L90" s="50"/>
      <c r="M90" s="50"/>
      <c r="N90" s="50"/>
      <c r="O90" s="51"/>
    </row>
    <row r="91" spans="1:119" ht="15.75" customHeight="1" thickBot="1">
      <c r="A91" s="52" t="s">
        <v>106</v>
      </c>
      <c r="B91" s="53"/>
      <c r="C91" s="53"/>
      <c r="D91" s="53"/>
      <c r="E91" s="53"/>
      <c r="F91" s="53"/>
      <c r="G91" s="53"/>
      <c r="H91" s="53"/>
      <c r="I91" s="53"/>
      <c r="J91" s="53"/>
      <c r="K91" s="53"/>
      <c r="L91" s="53"/>
      <c r="M91" s="53"/>
      <c r="N91" s="53"/>
      <c r="O91" s="54"/>
    </row>
  </sheetData>
  <mergeCells count="10">
    <mergeCell ref="L89:N89"/>
    <mergeCell ref="A90:O90"/>
    <mergeCell ref="A91:O9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90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5" t="s">
        <v>98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7"/>
      <c r="Q1" s="7"/>
      <c r="R1"/>
    </row>
    <row r="2" spans="1:134" ht="24" thickBot="1">
      <c r="A2" s="58" t="s">
        <v>188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60"/>
      <c r="Q2" s="7"/>
      <c r="R2"/>
    </row>
    <row r="3" spans="1:134" ht="18" customHeight="1">
      <c r="A3" s="61" t="s">
        <v>89</v>
      </c>
      <c r="B3" s="62"/>
      <c r="C3" s="63"/>
      <c r="D3" s="67" t="s">
        <v>44</v>
      </c>
      <c r="E3" s="68"/>
      <c r="F3" s="68"/>
      <c r="G3" s="68"/>
      <c r="H3" s="69"/>
      <c r="I3" s="67" t="s">
        <v>45</v>
      </c>
      <c r="J3" s="69"/>
      <c r="K3" s="67" t="s">
        <v>47</v>
      </c>
      <c r="L3" s="68"/>
      <c r="M3" s="69"/>
      <c r="N3" s="36"/>
      <c r="O3" s="37"/>
      <c r="P3" s="70" t="s">
        <v>172</v>
      </c>
      <c r="Q3" s="11"/>
      <c r="R3"/>
    </row>
    <row r="4" spans="1:134" ht="32.25" customHeight="1" thickBot="1">
      <c r="A4" s="64"/>
      <c r="B4" s="65"/>
      <c r="C4" s="66"/>
      <c r="D4" s="34" t="s">
        <v>5</v>
      </c>
      <c r="E4" s="34" t="s">
        <v>90</v>
      </c>
      <c r="F4" s="34" t="s">
        <v>91</v>
      </c>
      <c r="G4" s="34" t="s">
        <v>92</v>
      </c>
      <c r="H4" s="34" t="s">
        <v>6</v>
      </c>
      <c r="I4" s="34" t="s">
        <v>7</v>
      </c>
      <c r="J4" s="35" t="s">
        <v>93</v>
      </c>
      <c r="K4" s="35" t="s">
        <v>8</v>
      </c>
      <c r="L4" s="35" t="s">
        <v>9</v>
      </c>
      <c r="M4" s="35" t="s">
        <v>173</v>
      </c>
      <c r="N4" s="35" t="s">
        <v>10</v>
      </c>
      <c r="O4" s="35" t="s">
        <v>174</v>
      </c>
      <c r="P4" s="71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175</v>
      </c>
      <c r="B5" s="26"/>
      <c r="C5" s="26"/>
      <c r="D5" s="27">
        <f t="shared" ref="D5:N5" si="0">SUM(D6:D16)</f>
        <v>97918558</v>
      </c>
      <c r="E5" s="27">
        <f t="shared" si="0"/>
        <v>21708342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2641554</v>
      </c>
      <c r="L5" s="27">
        <f t="shared" si="0"/>
        <v>0</v>
      </c>
      <c r="M5" s="27">
        <f t="shared" si="0"/>
        <v>421064</v>
      </c>
      <c r="N5" s="27">
        <f t="shared" si="0"/>
        <v>0</v>
      </c>
      <c r="O5" s="28">
        <f>SUM(D5:N5)</f>
        <v>122689518</v>
      </c>
      <c r="P5" s="33">
        <f t="shared" ref="P5:P36" si="1">(O5/P$88)</f>
        <v>1029.2054056774714</v>
      </c>
      <c r="Q5" s="6"/>
    </row>
    <row r="6" spans="1:134">
      <c r="A6" s="12"/>
      <c r="B6" s="25">
        <v>311</v>
      </c>
      <c r="C6" s="20" t="s">
        <v>3</v>
      </c>
      <c r="D6" s="46">
        <v>73194842</v>
      </c>
      <c r="E6" s="46">
        <v>3661590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421064</v>
      </c>
      <c r="N6" s="46">
        <v>0</v>
      </c>
      <c r="O6" s="46">
        <f>SUM(D6:N6)</f>
        <v>77277496</v>
      </c>
      <c r="P6" s="47">
        <f t="shared" si="1"/>
        <v>648.25763371585799</v>
      </c>
      <c r="Q6" s="9"/>
    </row>
    <row r="7" spans="1:134">
      <c r="A7" s="12"/>
      <c r="B7" s="25">
        <v>312.41000000000003</v>
      </c>
      <c r="C7" s="20" t="s">
        <v>176</v>
      </c>
      <c r="D7" s="46">
        <v>0</v>
      </c>
      <c r="E7" s="46">
        <v>1460864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6" si="2">SUM(D7:N7)</f>
        <v>1460864</v>
      </c>
      <c r="P7" s="47">
        <f t="shared" si="1"/>
        <v>12.254748003489699</v>
      </c>
      <c r="Q7" s="9"/>
    </row>
    <row r="8" spans="1:134">
      <c r="A8" s="12"/>
      <c r="B8" s="25">
        <v>312.51</v>
      </c>
      <c r="C8" s="20" t="s">
        <v>96</v>
      </c>
      <c r="D8" s="46">
        <v>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1393032</v>
      </c>
      <c r="L8" s="46">
        <v>0</v>
      </c>
      <c r="M8" s="46">
        <v>0</v>
      </c>
      <c r="N8" s="46">
        <v>0</v>
      </c>
      <c r="O8" s="46">
        <f t="shared" si="2"/>
        <v>1393032</v>
      </c>
      <c r="P8" s="47">
        <f t="shared" si="1"/>
        <v>11.685725790215422</v>
      </c>
      <c r="Q8" s="9"/>
    </row>
    <row r="9" spans="1:134">
      <c r="A9" s="12"/>
      <c r="B9" s="25">
        <v>312.52</v>
      </c>
      <c r="C9" s="20" t="s">
        <v>113</v>
      </c>
      <c r="D9" s="46">
        <v>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1248522</v>
      </c>
      <c r="L9" s="46">
        <v>0</v>
      </c>
      <c r="M9" s="46">
        <v>0</v>
      </c>
      <c r="N9" s="46">
        <v>0</v>
      </c>
      <c r="O9" s="46">
        <f t="shared" si="2"/>
        <v>1248522</v>
      </c>
      <c r="P9" s="47">
        <f t="shared" si="1"/>
        <v>10.47347493456815</v>
      </c>
      <c r="Q9" s="9"/>
    </row>
    <row r="10" spans="1:134">
      <c r="A10" s="12"/>
      <c r="B10" s="25">
        <v>312.63</v>
      </c>
      <c r="C10" s="20" t="s">
        <v>177</v>
      </c>
      <c r="D10" s="46">
        <v>0</v>
      </c>
      <c r="E10" s="46">
        <v>16585888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16585888</v>
      </c>
      <c r="P10" s="47">
        <f t="shared" si="1"/>
        <v>139.13401785115093</v>
      </c>
      <c r="Q10" s="9"/>
    </row>
    <row r="11" spans="1:134">
      <c r="A11" s="12"/>
      <c r="B11" s="25">
        <v>314.10000000000002</v>
      </c>
      <c r="C11" s="20" t="s">
        <v>13</v>
      </c>
      <c r="D11" s="46">
        <v>13177950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13177950</v>
      </c>
      <c r="P11" s="47">
        <f t="shared" si="1"/>
        <v>110.54585262734045</v>
      </c>
      <c r="Q11" s="9"/>
    </row>
    <row r="12" spans="1:134">
      <c r="A12" s="12"/>
      <c r="B12" s="25">
        <v>314.3</v>
      </c>
      <c r="C12" s="20" t="s">
        <v>14</v>
      </c>
      <c r="D12" s="46">
        <v>4497067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4497067</v>
      </c>
      <c r="P12" s="47">
        <f t="shared" si="1"/>
        <v>37.724540299308771</v>
      </c>
      <c r="Q12" s="9"/>
    </row>
    <row r="13" spans="1:134">
      <c r="A13" s="12"/>
      <c r="B13" s="25">
        <v>314.39999999999998</v>
      </c>
      <c r="C13" s="20" t="s">
        <v>15</v>
      </c>
      <c r="D13" s="46">
        <v>622488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2"/>
        <v>622488</v>
      </c>
      <c r="P13" s="47">
        <f t="shared" si="1"/>
        <v>5.2218643044090998</v>
      </c>
      <c r="Q13" s="9"/>
    </row>
    <row r="14" spans="1:134">
      <c r="A14" s="12"/>
      <c r="B14" s="25">
        <v>314.8</v>
      </c>
      <c r="C14" s="20" t="s">
        <v>17</v>
      </c>
      <c r="D14" s="46">
        <v>169591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si="2"/>
        <v>169591</v>
      </c>
      <c r="P14" s="47">
        <f t="shared" si="1"/>
        <v>1.4226478088718877</v>
      </c>
      <c r="Q14" s="9"/>
    </row>
    <row r="15" spans="1:134">
      <c r="A15" s="12"/>
      <c r="B15" s="25">
        <v>315.2</v>
      </c>
      <c r="C15" s="20" t="s">
        <v>178</v>
      </c>
      <c r="D15" s="46">
        <v>4190145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2"/>
        <v>4190145</v>
      </c>
      <c r="P15" s="47">
        <f t="shared" si="1"/>
        <v>35.149864103080333</v>
      </c>
      <c r="Q15" s="9"/>
    </row>
    <row r="16" spans="1:134">
      <c r="A16" s="12"/>
      <c r="B16" s="25">
        <v>316</v>
      </c>
      <c r="C16" s="20" t="s">
        <v>115</v>
      </c>
      <c r="D16" s="46">
        <v>2066475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2"/>
        <v>2066475</v>
      </c>
      <c r="P16" s="47">
        <f t="shared" si="1"/>
        <v>17.335036239178578</v>
      </c>
      <c r="Q16" s="9"/>
    </row>
    <row r="17" spans="1:17" ht="15.75">
      <c r="A17" s="29" t="s">
        <v>20</v>
      </c>
      <c r="B17" s="30"/>
      <c r="C17" s="31"/>
      <c r="D17" s="32">
        <f t="shared" ref="D17:N17" si="3">SUM(D18:D26)</f>
        <v>15446201</v>
      </c>
      <c r="E17" s="32">
        <f t="shared" si="3"/>
        <v>1749533</v>
      </c>
      <c r="F17" s="32">
        <f t="shared" si="3"/>
        <v>0</v>
      </c>
      <c r="G17" s="32">
        <f t="shared" si="3"/>
        <v>0</v>
      </c>
      <c r="H17" s="32">
        <f t="shared" si="3"/>
        <v>0</v>
      </c>
      <c r="I17" s="32">
        <f t="shared" si="3"/>
        <v>1211283</v>
      </c>
      <c r="J17" s="32">
        <f t="shared" si="3"/>
        <v>0</v>
      </c>
      <c r="K17" s="32">
        <f t="shared" si="3"/>
        <v>0</v>
      </c>
      <c r="L17" s="32">
        <f t="shared" si="3"/>
        <v>0</v>
      </c>
      <c r="M17" s="32">
        <f t="shared" si="3"/>
        <v>0</v>
      </c>
      <c r="N17" s="32">
        <f t="shared" si="3"/>
        <v>0</v>
      </c>
      <c r="O17" s="44">
        <f>SUM(D17:N17)</f>
        <v>18407017</v>
      </c>
      <c r="P17" s="45">
        <f t="shared" si="1"/>
        <v>154.4109204080263</v>
      </c>
      <c r="Q17" s="10"/>
    </row>
    <row r="18" spans="1:17">
      <c r="A18" s="12"/>
      <c r="B18" s="25">
        <v>322</v>
      </c>
      <c r="C18" s="20" t="s">
        <v>179</v>
      </c>
      <c r="D18" s="46">
        <v>4652829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>SUM(D18:N18)</f>
        <v>4652829</v>
      </c>
      <c r="P18" s="47">
        <f t="shared" si="1"/>
        <v>39.03118079323535</v>
      </c>
      <c r="Q18" s="9"/>
    </row>
    <row r="19" spans="1:17">
      <c r="A19" s="12"/>
      <c r="B19" s="25">
        <v>323.10000000000002</v>
      </c>
      <c r="C19" s="20" t="s">
        <v>21</v>
      </c>
      <c r="D19" s="46">
        <v>10165857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ref="O19:O26" si="4">SUM(D19:N19)</f>
        <v>10165857</v>
      </c>
      <c r="P19" s="47">
        <f t="shared" si="1"/>
        <v>85.278311858264544</v>
      </c>
      <c r="Q19" s="9"/>
    </row>
    <row r="20" spans="1:17">
      <c r="A20" s="12"/>
      <c r="B20" s="25">
        <v>323.39999999999998</v>
      </c>
      <c r="C20" s="20" t="s">
        <v>22</v>
      </c>
      <c r="D20" s="46">
        <v>621152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621152</v>
      </c>
      <c r="P20" s="47">
        <f t="shared" si="1"/>
        <v>5.2106570028857124</v>
      </c>
      <c r="Q20" s="9"/>
    </row>
    <row r="21" spans="1:17">
      <c r="A21" s="12"/>
      <c r="B21" s="25">
        <v>324.20999999999998</v>
      </c>
      <c r="C21" s="20" t="s">
        <v>168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1098270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1098270</v>
      </c>
      <c r="P21" s="47">
        <f t="shared" si="1"/>
        <v>9.2130561707267962</v>
      </c>
      <c r="Q21" s="9"/>
    </row>
    <row r="22" spans="1:17">
      <c r="A22" s="12"/>
      <c r="B22" s="25">
        <v>324.22000000000003</v>
      </c>
      <c r="C22" s="20" t="s">
        <v>23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111540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4"/>
        <v>111540</v>
      </c>
      <c r="P22" s="47">
        <f t="shared" si="1"/>
        <v>0.93567545802295149</v>
      </c>
      <c r="Q22" s="9"/>
    </row>
    <row r="23" spans="1:17">
      <c r="A23" s="12"/>
      <c r="B23" s="25">
        <v>324.31</v>
      </c>
      <c r="C23" s="20" t="s">
        <v>140</v>
      </c>
      <c r="D23" s="46">
        <v>0</v>
      </c>
      <c r="E23" s="46">
        <v>530152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4"/>
        <v>530152</v>
      </c>
      <c r="P23" s="47">
        <f t="shared" si="1"/>
        <v>4.4472854170861016</v>
      </c>
      <c r="Q23" s="9"/>
    </row>
    <row r="24" spans="1:17">
      <c r="A24" s="12"/>
      <c r="B24" s="25">
        <v>324.32</v>
      </c>
      <c r="C24" s="20" t="s">
        <v>141</v>
      </c>
      <c r="D24" s="46">
        <v>0</v>
      </c>
      <c r="E24" s="46">
        <v>230490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4"/>
        <v>230490</v>
      </c>
      <c r="P24" s="47">
        <f t="shared" si="1"/>
        <v>1.9335111737467283</v>
      </c>
      <c r="Q24" s="9"/>
    </row>
    <row r="25" spans="1:17">
      <c r="A25" s="12"/>
      <c r="B25" s="25">
        <v>324.61</v>
      </c>
      <c r="C25" s="20" t="s">
        <v>142</v>
      </c>
      <c r="D25" s="46">
        <v>0</v>
      </c>
      <c r="E25" s="46">
        <v>988891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4"/>
        <v>988891</v>
      </c>
      <c r="P25" s="47">
        <f t="shared" si="1"/>
        <v>8.2955086906919</v>
      </c>
      <c r="Q25" s="9"/>
    </row>
    <row r="26" spans="1:17">
      <c r="A26" s="12"/>
      <c r="B26" s="25">
        <v>329.1</v>
      </c>
      <c r="C26" s="20" t="s">
        <v>180</v>
      </c>
      <c r="D26" s="46">
        <v>6363</v>
      </c>
      <c r="E26" s="46">
        <v>0</v>
      </c>
      <c r="F26" s="46">
        <v>0</v>
      </c>
      <c r="G26" s="46">
        <v>0</v>
      </c>
      <c r="H26" s="46">
        <v>0</v>
      </c>
      <c r="I26" s="46">
        <v>1473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4"/>
        <v>7836</v>
      </c>
      <c r="P26" s="47">
        <f t="shared" si="1"/>
        <v>6.5733843366217029E-2</v>
      </c>
      <c r="Q26" s="9"/>
    </row>
    <row r="27" spans="1:17" ht="15.75">
      <c r="A27" s="29" t="s">
        <v>181</v>
      </c>
      <c r="B27" s="30"/>
      <c r="C27" s="31"/>
      <c r="D27" s="32">
        <f t="shared" ref="D27:N27" si="5">SUM(D28:D46)</f>
        <v>29021022</v>
      </c>
      <c r="E27" s="32">
        <f t="shared" si="5"/>
        <v>26966385</v>
      </c>
      <c r="F27" s="32">
        <f t="shared" si="5"/>
        <v>500004</v>
      </c>
      <c r="G27" s="32">
        <f t="shared" si="5"/>
        <v>149566</v>
      </c>
      <c r="H27" s="32">
        <f t="shared" si="5"/>
        <v>0</v>
      </c>
      <c r="I27" s="32">
        <f t="shared" si="5"/>
        <v>400339</v>
      </c>
      <c r="J27" s="32">
        <f t="shared" si="5"/>
        <v>0</v>
      </c>
      <c r="K27" s="32">
        <f t="shared" si="5"/>
        <v>0</v>
      </c>
      <c r="L27" s="32">
        <f t="shared" si="5"/>
        <v>0</v>
      </c>
      <c r="M27" s="32">
        <f t="shared" si="5"/>
        <v>0</v>
      </c>
      <c r="N27" s="32">
        <f t="shared" si="5"/>
        <v>0</v>
      </c>
      <c r="O27" s="44">
        <f>SUM(D27:N27)</f>
        <v>57037316</v>
      </c>
      <c r="P27" s="45">
        <f t="shared" si="1"/>
        <v>478.46886115025836</v>
      </c>
      <c r="Q27" s="10"/>
    </row>
    <row r="28" spans="1:17">
      <c r="A28" s="12"/>
      <c r="B28" s="25">
        <v>331.2</v>
      </c>
      <c r="C28" s="20" t="s">
        <v>25</v>
      </c>
      <c r="D28" s="46">
        <v>0</v>
      </c>
      <c r="E28" s="46">
        <v>68697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>SUM(D28:N28)</f>
        <v>68697</v>
      </c>
      <c r="P28" s="47">
        <f t="shared" si="1"/>
        <v>0.57627843768874576</v>
      </c>
      <c r="Q28" s="9"/>
    </row>
    <row r="29" spans="1:17">
      <c r="A29" s="12"/>
      <c r="B29" s="25">
        <v>331.41</v>
      </c>
      <c r="C29" s="20" t="s">
        <v>189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316811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ref="O29:O41" si="6">SUM(D29:N29)</f>
        <v>316811</v>
      </c>
      <c r="P29" s="47">
        <f t="shared" si="1"/>
        <v>2.6576320381182472</v>
      </c>
      <c r="Q29" s="9"/>
    </row>
    <row r="30" spans="1:17">
      <c r="A30" s="12"/>
      <c r="B30" s="25">
        <v>331.5</v>
      </c>
      <c r="C30" s="20" t="s">
        <v>27</v>
      </c>
      <c r="D30" s="46">
        <v>0</v>
      </c>
      <c r="E30" s="46">
        <v>748796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6"/>
        <v>748796</v>
      </c>
      <c r="P30" s="47">
        <f t="shared" si="1"/>
        <v>6.2814240654989595</v>
      </c>
      <c r="Q30" s="9"/>
    </row>
    <row r="31" spans="1:17">
      <c r="A31" s="12"/>
      <c r="B31" s="25">
        <v>332</v>
      </c>
      <c r="C31" s="20" t="s">
        <v>169</v>
      </c>
      <c r="D31" s="46">
        <v>0</v>
      </c>
      <c r="E31" s="46">
        <v>22483893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6"/>
        <v>22483893</v>
      </c>
      <c r="P31" s="47">
        <f t="shared" si="1"/>
        <v>188.61060499295348</v>
      </c>
      <c r="Q31" s="9"/>
    </row>
    <row r="32" spans="1:17">
      <c r="A32" s="12"/>
      <c r="B32" s="25">
        <v>334.2</v>
      </c>
      <c r="C32" s="20" t="s">
        <v>144</v>
      </c>
      <c r="D32" s="46">
        <v>0</v>
      </c>
      <c r="E32" s="46">
        <v>38777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6"/>
        <v>38777</v>
      </c>
      <c r="P32" s="47">
        <f t="shared" si="1"/>
        <v>0.32528857123682975</v>
      </c>
      <c r="Q32" s="9"/>
    </row>
    <row r="33" spans="1:17">
      <c r="A33" s="12"/>
      <c r="B33" s="25">
        <v>334.49</v>
      </c>
      <c r="C33" s="20" t="s">
        <v>30</v>
      </c>
      <c r="D33" s="46">
        <v>446877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6"/>
        <v>446877</v>
      </c>
      <c r="P33" s="47">
        <f t="shared" si="1"/>
        <v>3.748716529092007</v>
      </c>
      <c r="Q33" s="9"/>
    </row>
    <row r="34" spans="1:17">
      <c r="A34" s="12"/>
      <c r="B34" s="25">
        <v>334.5</v>
      </c>
      <c r="C34" s="20" t="s">
        <v>31</v>
      </c>
      <c r="D34" s="46">
        <v>0</v>
      </c>
      <c r="E34" s="46">
        <v>751583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6"/>
        <v>751583</v>
      </c>
      <c r="P34" s="47">
        <f t="shared" si="1"/>
        <v>6.3048033689014158</v>
      </c>
      <c r="Q34" s="9"/>
    </row>
    <row r="35" spans="1:17">
      <c r="A35" s="12"/>
      <c r="B35" s="25">
        <v>334.7</v>
      </c>
      <c r="C35" s="20" t="s">
        <v>32</v>
      </c>
      <c r="D35" s="46">
        <v>0</v>
      </c>
      <c r="E35" s="46">
        <v>0</v>
      </c>
      <c r="F35" s="46">
        <v>500004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6"/>
        <v>500004</v>
      </c>
      <c r="P35" s="47">
        <f t="shared" si="1"/>
        <v>4.1943829273203139</v>
      </c>
      <c r="Q35" s="9"/>
    </row>
    <row r="36" spans="1:17">
      <c r="A36" s="12"/>
      <c r="B36" s="25">
        <v>335.125</v>
      </c>
      <c r="C36" s="20" t="s">
        <v>182</v>
      </c>
      <c r="D36" s="46">
        <v>5339006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6"/>
        <v>5339006</v>
      </c>
      <c r="P36" s="47">
        <f t="shared" si="1"/>
        <v>44.787312932017983</v>
      </c>
      <c r="Q36" s="9"/>
    </row>
    <row r="37" spans="1:17">
      <c r="A37" s="12"/>
      <c r="B37" s="25">
        <v>335.14</v>
      </c>
      <c r="C37" s="20" t="s">
        <v>117</v>
      </c>
      <c r="D37" s="46">
        <v>110653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6"/>
        <v>110653</v>
      </c>
      <c r="P37" s="47">
        <f t="shared" ref="P37:P68" si="7">(O37/P$88)</f>
        <v>0.92823468223609151</v>
      </c>
      <c r="Q37" s="9"/>
    </row>
    <row r="38" spans="1:17">
      <c r="A38" s="12"/>
      <c r="B38" s="25">
        <v>335.15</v>
      </c>
      <c r="C38" s="20" t="s">
        <v>118</v>
      </c>
      <c r="D38" s="46">
        <v>136679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6"/>
        <v>136679</v>
      </c>
      <c r="P38" s="47">
        <f t="shared" si="7"/>
        <v>1.1465589557747802</v>
      </c>
      <c r="Q38" s="9"/>
    </row>
    <row r="39" spans="1:17">
      <c r="A39" s="12"/>
      <c r="B39" s="25">
        <v>335.18</v>
      </c>
      <c r="C39" s="20" t="s">
        <v>183</v>
      </c>
      <c r="D39" s="46">
        <v>9581538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6"/>
        <v>9581538</v>
      </c>
      <c r="P39" s="47">
        <f t="shared" si="7"/>
        <v>80.376635796255286</v>
      </c>
      <c r="Q39" s="9"/>
    </row>
    <row r="40" spans="1:17">
      <c r="A40" s="12"/>
      <c r="B40" s="25">
        <v>335.21</v>
      </c>
      <c r="C40" s="20" t="s">
        <v>38</v>
      </c>
      <c r="D40" s="46">
        <v>116559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si="6"/>
        <v>116559</v>
      </c>
      <c r="P40" s="47">
        <f t="shared" si="7"/>
        <v>0.97777833702436079</v>
      </c>
      <c r="Q40" s="9"/>
    </row>
    <row r="41" spans="1:17">
      <c r="A41" s="12"/>
      <c r="B41" s="25">
        <v>335.22</v>
      </c>
      <c r="C41" s="20" t="s">
        <v>190</v>
      </c>
      <c r="D41" s="46">
        <v>2653554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si="6"/>
        <v>2653554</v>
      </c>
      <c r="P41" s="47">
        <f t="shared" si="7"/>
        <v>22.259865109724181</v>
      </c>
      <c r="Q41" s="9"/>
    </row>
    <row r="42" spans="1:17">
      <c r="A42" s="12"/>
      <c r="B42" s="25">
        <v>335.45</v>
      </c>
      <c r="C42" s="20" t="s">
        <v>184</v>
      </c>
      <c r="D42" s="46">
        <v>132377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 t="shared" ref="O42:O45" si="8">SUM(D42:N42)</f>
        <v>132377</v>
      </c>
      <c r="P42" s="47">
        <f t="shared" si="7"/>
        <v>1.1104707737735722</v>
      </c>
      <c r="Q42" s="9"/>
    </row>
    <row r="43" spans="1:17">
      <c r="A43" s="12"/>
      <c r="B43" s="25">
        <v>337.3</v>
      </c>
      <c r="C43" s="20" t="s">
        <v>154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83528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 t="shared" si="8"/>
        <v>83528</v>
      </c>
      <c r="P43" s="47">
        <f t="shared" si="7"/>
        <v>0.70069122877659218</v>
      </c>
      <c r="Q43" s="9"/>
    </row>
    <row r="44" spans="1:17">
      <c r="A44" s="12"/>
      <c r="B44" s="25">
        <v>337.5</v>
      </c>
      <c r="C44" s="20" t="s">
        <v>163</v>
      </c>
      <c r="D44" s="46">
        <v>0</v>
      </c>
      <c r="E44" s="46">
        <v>10829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 t="shared" si="8"/>
        <v>10829</v>
      </c>
      <c r="P44" s="47">
        <f t="shared" si="7"/>
        <v>9.0841218710153687E-2</v>
      </c>
      <c r="Q44" s="9"/>
    </row>
    <row r="45" spans="1:17">
      <c r="A45" s="12"/>
      <c r="B45" s="25">
        <v>337.7</v>
      </c>
      <c r="C45" s="20" t="s">
        <v>108</v>
      </c>
      <c r="D45" s="46">
        <v>0</v>
      </c>
      <c r="E45" s="46">
        <v>391300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f t="shared" si="8"/>
        <v>391300</v>
      </c>
      <c r="P45" s="47">
        <f t="shared" si="7"/>
        <v>3.2824978189383263</v>
      </c>
      <c r="Q45" s="9"/>
    </row>
    <row r="46" spans="1:17">
      <c r="A46" s="12"/>
      <c r="B46" s="25">
        <v>338</v>
      </c>
      <c r="C46" s="20" t="s">
        <v>43</v>
      </c>
      <c r="D46" s="46">
        <v>10503779</v>
      </c>
      <c r="E46" s="46">
        <v>2472510</v>
      </c>
      <c r="F46" s="46">
        <v>0</v>
      </c>
      <c r="G46" s="46">
        <v>149566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f>SUM(D46:N46)</f>
        <v>13125855</v>
      </c>
      <c r="P46" s="47">
        <f t="shared" si="7"/>
        <v>110.10884336621703</v>
      </c>
      <c r="Q46" s="9"/>
    </row>
    <row r="47" spans="1:17" ht="15.75">
      <c r="A47" s="29" t="s">
        <v>48</v>
      </c>
      <c r="B47" s="30"/>
      <c r="C47" s="31"/>
      <c r="D47" s="32">
        <f t="shared" ref="D47:N47" si="9">SUM(D48:D64)</f>
        <v>16538123</v>
      </c>
      <c r="E47" s="32">
        <f t="shared" si="9"/>
        <v>1726648</v>
      </c>
      <c r="F47" s="32">
        <f t="shared" si="9"/>
        <v>0</v>
      </c>
      <c r="G47" s="32">
        <f t="shared" si="9"/>
        <v>189</v>
      </c>
      <c r="H47" s="32">
        <f t="shared" si="9"/>
        <v>0</v>
      </c>
      <c r="I47" s="32">
        <f t="shared" si="9"/>
        <v>210276191</v>
      </c>
      <c r="J47" s="32">
        <f t="shared" si="9"/>
        <v>64737543</v>
      </c>
      <c r="K47" s="32">
        <f t="shared" si="9"/>
        <v>0</v>
      </c>
      <c r="L47" s="32">
        <f t="shared" si="9"/>
        <v>0</v>
      </c>
      <c r="M47" s="32">
        <f t="shared" si="9"/>
        <v>0</v>
      </c>
      <c r="N47" s="32">
        <f t="shared" si="9"/>
        <v>0</v>
      </c>
      <c r="O47" s="32">
        <f>SUM(D47:N47)</f>
        <v>293278694</v>
      </c>
      <c r="P47" s="45">
        <f t="shared" si="7"/>
        <v>2460.2266123078989</v>
      </c>
      <c r="Q47" s="10"/>
    </row>
    <row r="48" spans="1:17">
      <c r="A48" s="12"/>
      <c r="B48" s="25">
        <v>341.2</v>
      </c>
      <c r="C48" s="20" t="s">
        <v>120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64737543</v>
      </c>
      <c r="K48" s="46">
        <v>0</v>
      </c>
      <c r="L48" s="46">
        <v>0</v>
      </c>
      <c r="M48" s="46">
        <v>0</v>
      </c>
      <c r="N48" s="46">
        <v>0</v>
      </c>
      <c r="O48" s="46">
        <f t="shared" ref="O48:O63" si="10">SUM(D48:N48)</f>
        <v>64737543</v>
      </c>
      <c r="P48" s="47">
        <f t="shared" si="7"/>
        <v>543.06374572176367</v>
      </c>
      <c r="Q48" s="9"/>
    </row>
    <row r="49" spans="1:17">
      <c r="A49" s="12"/>
      <c r="B49" s="25">
        <v>341.3</v>
      </c>
      <c r="C49" s="20" t="s">
        <v>121</v>
      </c>
      <c r="D49" s="46">
        <v>10000381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f t="shared" si="10"/>
        <v>10000381</v>
      </c>
      <c r="P49" s="47">
        <f t="shared" si="7"/>
        <v>83.890183544728544</v>
      </c>
      <c r="Q49" s="9"/>
    </row>
    <row r="50" spans="1:17">
      <c r="A50" s="12"/>
      <c r="B50" s="25">
        <v>341.9</v>
      </c>
      <c r="C50" s="20" t="s">
        <v>122</v>
      </c>
      <c r="D50" s="46">
        <v>132636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6">
        <f t="shared" si="10"/>
        <v>132636</v>
      </c>
      <c r="P50" s="47">
        <f t="shared" si="7"/>
        <v>1.1126434467485404</v>
      </c>
      <c r="Q50" s="9"/>
    </row>
    <row r="51" spans="1:17">
      <c r="A51" s="12"/>
      <c r="B51" s="25">
        <v>342.1</v>
      </c>
      <c r="C51" s="20" t="s">
        <v>54</v>
      </c>
      <c r="D51" s="46">
        <v>49165</v>
      </c>
      <c r="E51" s="46">
        <v>1726648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v>0</v>
      </c>
      <c r="O51" s="46">
        <f t="shared" si="10"/>
        <v>1775813</v>
      </c>
      <c r="P51" s="47">
        <f t="shared" si="7"/>
        <v>14.896760284544662</v>
      </c>
      <c r="Q51" s="9"/>
    </row>
    <row r="52" spans="1:17">
      <c r="A52" s="12"/>
      <c r="B52" s="25">
        <v>342.5</v>
      </c>
      <c r="C52" s="20" t="s">
        <v>55</v>
      </c>
      <c r="D52" s="46">
        <v>505207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v>0</v>
      </c>
      <c r="O52" s="46">
        <f t="shared" si="10"/>
        <v>505207</v>
      </c>
      <c r="P52" s="47">
        <f t="shared" si="7"/>
        <v>4.2380293268908131</v>
      </c>
      <c r="Q52" s="9"/>
    </row>
    <row r="53" spans="1:17">
      <c r="A53" s="12"/>
      <c r="B53" s="25">
        <v>343.2</v>
      </c>
      <c r="C53" s="20" t="s">
        <v>56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46657009</v>
      </c>
      <c r="J53" s="46">
        <v>0</v>
      </c>
      <c r="K53" s="46">
        <v>0</v>
      </c>
      <c r="L53" s="46">
        <v>0</v>
      </c>
      <c r="M53" s="46">
        <v>0</v>
      </c>
      <c r="N53" s="46">
        <v>0</v>
      </c>
      <c r="O53" s="46">
        <f t="shared" si="10"/>
        <v>46657009</v>
      </c>
      <c r="P53" s="47">
        <f t="shared" si="7"/>
        <v>391.3915928461177</v>
      </c>
      <c r="Q53" s="9"/>
    </row>
    <row r="54" spans="1:17">
      <c r="A54" s="12"/>
      <c r="B54" s="25">
        <v>343.3</v>
      </c>
      <c r="C54" s="20" t="s">
        <v>57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30304984</v>
      </c>
      <c r="J54" s="46">
        <v>0</v>
      </c>
      <c r="K54" s="46">
        <v>0</v>
      </c>
      <c r="L54" s="46">
        <v>0</v>
      </c>
      <c r="M54" s="46">
        <v>0</v>
      </c>
      <c r="N54" s="46">
        <v>0</v>
      </c>
      <c r="O54" s="46">
        <f t="shared" si="10"/>
        <v>30304984</v>
      </c>
      <c r="P54" s="47">
        <f t="shared" si="7"/>
        <v>254.21938124958058</v>
      </c>
      <c r="Q54" s="9"/>
    </row>
    <row r="55" spans="1:17">
      <c r="A55" s="12"/>
      <c r="B55" s="25">
        <v>343.6</v>
      </c>
      <c r="C55" s="20" t="s">
        <v>60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101762697</v>
      </c>
      <c r="J55" s="46">
        <v>0</v>
      </c>
      <c r="K55" s="46">
        <v>0</v>
      </c>
      <c r="L55" s="46">
        <v>0</v>
      </c>
      <c r="M55" s="46">
        <v>0</v>
      </c>
      <c r="N55" s="46">
        <v>0</v>
      </c>
      <c r="O55" s="46">
        <f t="shared" si="10"/>
        <v>101762697</v>
      </c>
      <c r="P55" s="47">
        <f t="shared" si="7"/>
        <v>853.65660861687138</v>
      </c>
      <c r="Q55" s="9"/>
    </row>
    <row r="56" spans="1:17">
      <c r="A56" s="12"/>
      <c r="B56" s="25">
        <v>343.8</v>
      </c>
      <c r="C56" s="20" t="s">
        <v>62</v>
      </c>
      <c r="D56" s="46">
        <v>150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v>0</v>
      </c>
      <c r="O56" s="46">
        <f t="shared" si="10"/>
        <v>150</v>
      </c>
      <c r="P56" s="47">
        <f t="shared" si="7"/>
        <v>1.2583048117576002E-3</v>
      </c>
      <c r="Q56" s="9"/>
    </row>
    <row r="57" spans="1:17">
      <c r="A57" s="12"/>
      <c r="B57" s="25">
        <v>343.9</v>
      </c>
      <c r="C57" s="20" t="s">
        <v>63</v>
      </c>
      <c r="D57" s="46">
        <v>34080</v>
      </c>
      <c r="E57" s="46">
        <v>0</v>
      </c>
      <c r="F57" s="46">
        <v>0</v>
      </c>
      <c r="G57" s="46">
        <v>0</v>
      </c>
      <c r="H57" s="46">
        <v>0</v>
      </c>
      <c r="I57" s="46">
        <v>17097369</v>
      </c>
      <c r="J57" s="46">
        <v>0</v>
      </c>
      <c r="K57" s="46">
        <v>0</v>
      </c>
      <c r="L57" s="46">
        <v>0</v>
      </c>
      <c r="M57" s="46">
        <v>0</v>
      </c>
      <c r="N57" s="46">
        <v>0</v>
      </c>
      <c r="O57" s="46">
        <f t="shared" si="10"/>
        <v>17131449</v>
      </c>
      <c r="P57" s="47">
        <f t="shared" si="7"/>
        <v>143.71056472719951</v>
      </c>
      <c r="Q57" s="9"/>
    </row>
    <row r="58" spans="1:17">
      <c r="A58" s="12"/>
      <c r="B58" s="25">
        <v>344.1</v>
      </c>
      <c r="C58" s="20" t="s">
        <v>146</v>
      </c>
      <c r="D58" s="46">
        <v>0</v>
      </c>
      <c r="E58" s="46">
        <v>0</v>
      </c>
      <c r="F58" s="46">
        <v>0</v>
      </c>
      <c r="G58" s="46">
        <v>0</v>
      </c>
      <c r="H58" s="46">
        <v>0</v>
      </c>
      <c r="I58" s="46">
        <v>23604</v>
      </c>
      <c r="J58" s="46">
        <v>0</v>
      </c>
      <c r="K58" s="46">
        <v>0</v>
      </c>
      <c r="L58" s="46">
        <v>0</v>
      </c>
      <c r="M58" s="46">
        <v>0</v>
      </c>
      <c r="N58" s="46">
        <v>0</v>
      </c>
      <c r="O58" s="46">
        <f t="shared" si="10"/>
        <v>23604</v>
      </c>
      <c r="P58" s="47">
        <f t="shared" si="7"/>
        <v>0.19800684517817596</v>
      </c>
      <c r="Q58" s="9"/>
    </row>
    <row r="59" spans="1:17">
      <c r="A59" s="12"/>
      <c r="B59" s="25">
        <v>344.5</v>
      </c>
      <c r="C59" s="20" t="s">
        <v>123</v>
      </c>
      <c r="D59" s="46">
        <v>0</v>
      </c>
      <c r="E59" s="46">
        <v>0</v>
      </c>
      <c r="F59" s="46">
        <v>0</v>
      </c>
      <c r="G59" s="46">
        <v>0</v>
      </c>
      <c r="H59" s="46">
        <v>0</v>
      </c>
      <c r="I59" s="46">
        <v>9791286</v>
      </c>
      <c r="J59" s="46">
        <v>0</v>
      </c>
      <c r="K59" s="46">
        <v>0</v>
      </c>
      <c r="L59" s="46">
        <v>0</v>
      </c>
      <c r="M59" s="46">
        <v>0</v>
      </c>
      <c r="N59" s="46">
        <v>0</v>
      </c>
      <c r="O59" s="46">
        <f t="shared" si="10"/>
        <v>9791286</v>
      </c>
      <c r="P59" s="47">
        <f t="shared" si="7"/>
        <v>82.136148580632167</v>
      </c>
      <c r="Q59" s="9"/>
    </row>
    <row r="60" spans="1:17">
      <c r="A60" s="12"/>
      <c r="B60" s="25">
        <v>347.1</v>
      </c>
      <c r="C60" s="20" t="s">
        <v>66</v>
      </c>
      <c r="D60" s="46">
        <v>19317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v>0</v>
      </c>
      <c r="O60" s="46">
        <f t="shared" si="10"/>
        <v>19317</v>
      </c>
      <c r="P60" s="47">
        <f t="shared" si="7"/>
        <v>0.16204449365814375</v>
      </c>
      <c r="Q60" s="9"/>
    </row>
    <row r="61" spans="1:17">
      <c r="A61" s="12"/>
      <c r="B61" s="25">
        <v>347.2</v>
      </c>
      <c r="C61" s="20" t="s">
        <v>67</v>
      </c>
      <c r="D61" s="46">
        <v>2958396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v>0</v>
      </c>
      <c r="O61" s="46">
        <f t="shared" si="10"/>
        <v>2958396</v>
      </c>
      <c r="P61" s="47">
        <f t="shared" si="7"/>
        <v>24.817092812562915</v>
      </c>
      <c r="Q61" s="9"/>
    </row>
    <row r="62" spans="1:17">
      <c r="A62" s="12"/>
      <c r="B62" s="25">
        <v>347.4</v>
      </c>
      <c r="C62" s="20" t="s">
        <v>68</v>
      </c>
      <c r="D62" s="46">
        <v>32271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v>0</v>
      </c>
      <c r="O62" s="46">
        <f t="shared" si="10"/>
        <v>32271</v>
      </c>
      <c r="P62" s="47">
        <f t="shared" si="7"/>
        <v>0.2707116972015301</v>
      </c>
      <c r="Q62" s="9"/>
    </row>
    <row r="63" spans="1:17">
      <c r="A63" s="12"/>
      <c r="B63" s="25">
        <v>347.5</v>
      </c>
      <c r="C63" s="20" t="s">
        <v>69</v>
      </c>
      <c r="D63" s="46">
        <v>2781058</v>
      </c>
      <c r="E63" s="46">
        <v>0</v>
      </c>
      <c r="F63" s="46">
        <v>0</v>
      </c>
      <c r="G63" s="46">
        <v>0</v>
      </c>
      <c r="H63" s="46">
        <v>0</v>
      </c>
      <c r="I63" s="46">
        <v>4639242</v>
      </c>
      <c r="J63" s="46">
        <v>0</v>
      </c>
      <c r="K63" s="46">
        <v>0</v>
      </c>
      <c r="L63" s="46">
        <v>0</v>
      </c>
      <c r="M63" s="46">
        <v>0</v>
      </c>
      <c r="N63" s="46">
        <v>0</v>
      </c>
      <c r="O63" s="46">
        <f t="shared" si="10"/>
        <v>7420300</v>
      </c>
      <c r="P63" s="47">
        <f t="shared" si="7"/>
        <v>62.246661297899472</v>
      </c>
      <c r="Q63" s="9"/>
    </row>
    <row r="64" spans="1:17">
      <c r="A64" s="12"/>
      <c r="B64" s="25">
        <v>349</v>
      </c>
      <c r="C64" s="20" t="s">
        <v>185</v>
      </c>
      <c r="D64" s="46">
        <v>25462</v>
      </c>
      <c r="E64" s="46">
        <v>0</v>
      </c>
      <c r="F64" s="46">
        <v>0</v>
      </c>
      <c r="G64" s="46">
        <v>189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v>0</v>
      </c>
      <c r="O64" s="46">
        <f>SUM(D64:N64)</f>
        <v>25651</v>
      </c>
      <c r="P64" s="47">
        <f t="shared" si="7"/>
        <v>0.21517851150929468</v>
      </c>
      <c r="Q64" s="9"/>
    </row>
    <row r="65" spans="1:17" ht="15.75">
      <c r="A65" s="29" t="s">
        <v>49</v>
      </c>
      <c r="B65" s="30"/>
      <c r="C65" s="31"/>
      <c r="D65" s="32">
        <f t="shared" ref="D65:N65" si="11">SUM(D66:D70)</f>
        <v>1607344</v>
      </c>
      <c r="E65" s="32">
        <f t="shared" si="11"/>
        <v>779604</v>
      </c>
      <c r="F65" s="32">
        <f t="shared" si="11"/>
        <v>0</v>
      </c>
      <c r="G65" s="32">
        <f t="shared" si="11"/>
        <v>0</v>
      </c>
      <c r="H65" s="32">
        <f t="shared" si="11"/>
        <v>0</v>
      </c>
      <c r="I65" s="32">
        <f t="shared" si="11"/>
        <v>1682595</v>
      </c>
      <c r="J65" s="32">
        <f t="shared" si="11"/>
        <v>0</v>
      </c>
      <c r="K65" s="32">
        <f t="shared" si="11"/>
        <v>0</v>
      </c>
      <c r="L65" s="32">
        <f t="shared" si="11"/>
        <v>0</v>
      </c>
      <c r="M65" s="32">
        <f t="shared" si="11"/>
        <v>0</v>
      </c>
      <c r="N65" s="32">
        <f t="shared" si="11"/>
        <v>0</v>
      </c>
      <c r="O65" s="32">
        <f>SUM(D65:N65)</f>
        <v>4069543</v>
      </c>
      <c r="P65" s="45">
        <f t="shared" si="7"/>
        <v>34.138170257029728</v>
      </c>
      <c r="Q65" s="10"/>
    </row>
    <row r="66" spans="1:17">
      <c r="A66" s="13"/>
      <c r="B66" s="39">
        <v>351.1</v>
      </c>
      <c r="C66" s="21" t="s">
        <v>72</v>
      </c>
      <c r="D66" s="46">
        <v>792330</v>
      </c>
      <c r="E66" s="46">
        <v>308062</v>
      </c>
      <c r="F66" s="46">
        <v>0</v>
      </c>
      <c r="G66" s="46">
        <v>0</v>
      </c>
      <c r="H66" s="46">
        <v>0</v>
      </c>
      <c r="I66" s="46">
        <v>1163202</v>
      </c>
      <c r="J66" s="46">
        <v>0</v>
      </c>
      <c r="K66" s="46">
        <v>0</v>
      </c>
      <c r="L66" s="46">
        <v>0</v>
      </c>
      <c r="M66" s="46">
        <v>0</v>
      </c>
      <c r="N66" s="46">
        <v>0</v>
      </c>
      <c r="O66" s="46">
        <f>SUM(D66:N66)</f>
        <v>2263594</v>
      </c>
      <c r="P66" s="47">
        <f t="shared" si="7"/>
        <v>18.98860814710422</v>
      </c>
      <c r="Q66" s="9"/>
    </row>
    <row r="67" spans="1:17">
      <c r="A67" s="13"/>
      <c r="B67" s="39">
        <v>351.2</v>
      </c>
      <c r="C67" s="21" t="s">
        <v>73</v>
      </c>
      <c r="D67" s="46">
        <v>7461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v>0</v>
      </c>
      <c r="O67" s="46">
        <f t="shared" ref="O67:O70" si="12">SUM(D67:N67)</f>
        <v>7461</v>
      </c>
      <c r="P67" s="47">
        <f t="shared" si="7"/>
        <v>6.2588081336823032E-2</v>
      </c>
      <c r="Q67" s="9"/>
    </row>
    <row r="68" spans="1:17">
      <c r="A68" s="13"/>
      <c r="B68" s="39">
        <v>351.3</v>
      </c>
      <c r="C68" s="21" t="s">
        <v>74</v>
      </c>
      <c r="D68" s="46">
        <v>0</v>
      </c>
      <c r="E68" s="46">
        <v>27742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v>0</v>
      </c>
      <c r="O68" s="46">
        <f t="shared" si="12"/>
        <v>27742</v>
      </c>
      <c r="P68" s="47">
        <f t="shared" si="7"/>
        <v>0.23271928058519561</v>
      </c>
      <c r="Q68" s="9"/>
    </row>
    <row r="69" spans="1:17">
      <c r="A69" s="13"/>
      <c r="B69" s="39">
        <v>352</v>
      </c>
      <c r="C69" s="21" t="s">
        <v>75</v>
      </c>
      <c r="D69" s="46">
        <v>3026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v>0</v>
      </c>
      <c r="O69" s="46">
        <f t="shared" si="12"/>
        <v>3026</v>
      </c>
      <c r="P69" s="47">
        <f t="shared" ref="P69:P86" si="13">(O69/P$88)</f>
        <v>2.5384202402523322E-2</v>
      </c>
      <c r="Q69" s="9"/>
    </row>
    <row r="70" spans="1:17">
      <c r="A70" s="13"/>
      <c r="B70" s="39">
        <v>354</v>
      </c>
      <c r="C70" s="21" t="s">
        <v>76</v>
      </c>
      <c r="D70" s="46">
        <v>804527</v>
      </c>
      <c r="E70" s="46">
        <v>443800</v>
      </c>
      <c r="F70" s="46">
        <v>0</v>
      </c>
      <c r="G70" s="46">
        <v>0</v>
      </c>
      <c r="H70" s="46">
        <v>0</v>
      </c>
      <c r="I70" s="46">
        <v>519393</v>
      </c>
      <c r="J70" s="46">
        <v>0</v>
      </c>
      <c r="K70" s="46">
        <v>0</v>
      </c>
      <c r="L70" s="46">
        <v>0</v>
      </c>
      <c r="M70" s="46">
        <v>0</v>
      </c>
      <c r="N70" s="46">
        <v>0</v>
      </c>
      <c r="O70" s="46">
        <f t="shared" si="12"/>
        <v>1767720</v>
      </c>
      <c r="P70" s="47">
        <f t="shared" si="13"/>
        <v>14.828870545600966</v>
      </c>
      <c r="Q70" s="9"/>
    </row>
    <row r="71" spans="1:17" ht="15.75">
      <c r="A71" s="29" t="s">
        <v>4</v>
      </c>
      <c r="B71" s="30"/>
      <c r="C71" s="31"/>
      <c r="D71" s="32">
        <f t="shared" ref="D71:N71" si="14">SUM(D72:D80)</f>
        <v>-5463597</v>
      </c>
      <c r="E71" s="32">
        <f t="shared" si="14"/>
        <v>-8083666</v>
      </c>
      <c r="F71" s="32">
        <f t="shared" si="14"/>
        <v>-41337</v>
      </c>
      <c r="G71" s="32">
        <f t="shared" si="14"/>
        <v>241895</v>
      </c>
      <c r="H71" s="32">
        <f t="shared" si="14"/>
        <v>0</v>
      </c>
      <c r="I71" s="32">
        <f t="shared" si="14"/>
        <v>-23106892</v>
      </c>
      <c r="J71" s="32">
        <f t="shared" si="14"/>
        <v>-6502358</v>
      </c>
      <c r="K71" s="32">
        <f t="shared" si="14"/>
        <v>-184730048</v>
      </c>
      <c r="L71" s="32">
        <f t="shared" si="14"/>
        <v>0</v>
      </c>
      <c r="M71" s="32">
        <f t="shared" si="14"/>
        <v>247803</v>
      </c>
      <c r="N71" s="32">
        <f t="shared" si="14"/>
        <v>0</v>
      </c>
      <c r="O71" s="32">
        <f>SUM(D71:N71)</f>
        <v>-227438200</v>
      </c>
      <c r="P71" s="45">
        <f t="shared" si="13"/>
        <v>-1907.9105429165827</v>
      </c>
      <c r="Q71" s="10"/>
    </row>
    <row r="72" spans="1:17">
      <c r="A72" s="12"/>
      <c r="B72" s="25">
        <v>361.1</v>
      </c>
      <c r="C72" s="20" t="s">
        <v>77</v>
      </c>
      <c r="D72" s="46">
        <v>905447</v>
      </c>
      <c r="E72" s="46">
        <v>1225879</v>
      </c>
      <c r="F72" s="46">
        <v>3749</v>
      </c>
      <c r="G72" s="46">
        <v>133723</v>
      </c>
      <c r="H72" s="46">
        <v>0</v>
      </c>
      <c r="I72" s="46">
        <v>3379952</v>
      </c>
      <c r="J72" s="46">
        <v>870858</v>
      </c>
      <c r="K72" s="46">
        <v>10026836</v>
      </c>
      <c r="L72" s="46">
        <v>0</v>
      </c>
      <c r="M72" s="46">
        <v>7639</v>
      </c>
      <c r="N72" s="46">
        <v>0</v>
      </c>
      <c r="O72" s="46">
        <f>SUM(D72:N72)</f>
        <v>16554083</v>
      </c>
      <c r="P72" s="47">
        <f t="shared" si="13"/>
        <v>138.86721528756459</v>
      </c>
      <c r="Q72" s="9"/>
    </row>
    <row r="73" spans="1:17">
      <c r="A73" s="12"/>
      <c r="B73" s="25">
        <v>361.2</v>
      </c>
      <c r="C73" s="20" t="s">
        <v>78</v>
      </c>
      <c r="D73" s="46">
        <v>0</v>
      </c>
      <c r="E73" s="46">
        <v>0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9195814</v>
      </c>
      <c r="L73" s="46">
        <v>0</v>
      </c>
      <c r="M73" s="46">
        <v>0</v>
      </c>
      <c r="N73" s="46">
        <v>0</v>
      </c>
      <c r="O73" s="46">
        <f t="shared" ref="O73:O85" si="15">SUM(D73:N73)</f>
        <v>9195814</v>
      </c>
      <c r="P73" s="47">
        <f t="shared" si="13"/>
        <v>77.140913361519367</v>
      </c>
      <c r="Q73" s="9"/>
    </row>
    <row r="74" spans="1:17">
      <c r="A74" s="12"/>
      <c r="B74" s="25">
        <v>361.3</v>
      </c>
      <c r="C74" s="20" t="s">
        <v>79</v>
      </c>
      <c r="D74" s="46">
        <v>-10612351</v>
      </c>
      <c r="E74" s="46">
        <v>-9636555</v>
      </c>
      <c r="F74" s="46">
        <v>-45086</v>
      </c>
      <c r="G74" s="46">
        <v>0</v>
      </c>
      <c r="H74" s="46">
        <v>0</v>
      </c>
      <c r="I74" s="46">
        <v>-34172560</v>
      </c>
      <c r="J74" s="46">
        <v>-8620836</v>
      </c>
      <c r="K74" s="46">
        <v>-224796540</v>
      </c>
      <c r="L74" s="46">
        <v>0</v>
      </c>
      <c r="M74" s="46">
        <v>-64057</v>
      </c>
      <c r="N74" s="46">
        <v>0</v>
      </c>
      <c r="O74" s="46">
        <f t="shared" si="15"/>
        <v>-287947985</v>
      </c>
      <c r="P74" s="47">
        <f t="shared" si="13"/>
        <v>-2415.5089004093684</v>
      </c>
      <c r="Q74" s="9"/>
    </row>
    <row r="75" spans="1:17">
      <c r="A75" s="12"/>
      <c r="B75" s="25">
        <v>362</v>
      </c>
      <c r="C75" s="20" t="s">
        <v>80</v>
      </c>
      <c r="D75" s="46">
        <v>2538288</v>
      </c>
      <c r="E75" s="46">
        <v>0</v>
      </c>
      <c r="F75" s="46">
        <v>0</v>
      </c>
      <c r="G75" s="46">
        <v>0</v>
      </c>
      <c r="H75" s="46">
        <v>0</v>
      </c>
      <c r="I75" s="46">
        <v>4026729</v>
      </c>
      <c r="J75" s="46">
        <v>26196</v>
      </c>
      <c r="K75" s="46">
        <v>0</v>
      </c>
      <c r="L75" s="46">
        <v>0</v>
      </c>
      <c r="M75" s="46">
        <v>0</v>
      </c>
      <c r="N75" s="46">
        <v>0</v>
      </c>
      <c r="O75" s="46">
        <f t="shared" si="15"/>
        <v>6591213</v>
      </c>
      <c r="P75" s="47">
        <f t="shared" si="13"/>
        <v>55.291700221461646</v>
      </c>
      <c r="Q75" s="9"/>
    </row>
    <row r="76" spans="1:17">
      <c r="A76" s="12"/>
      <c r="B76" s="25">
        <v>364</v>
      </c>
      <c r="C76" s="20" t="s">
        <v>125</v>
      </c>
      <c r="D76" s="46">
        <v>616165</v>
      </c>
      <c r="E76" s="46">
        <v>500</v>
      </c>
      <c r="F76" s="46">
        <v>0</v>
      </c>
      <c r="G76" s="46">
        <v>17994</v>
      </c>
      <c r="H76" s="46">
        <v>0</v>
      </c>
      <c r="I76" s="46">
        <v>2183919</v>
      </c>
      <c r="J76" s="46">
        <v>723862</v>
      </c>
      <c r="K76" s="46">
        <v>0</v>
      </c>
      <c r="L76" s="46">
        <v>0</v>
      </c>
      <c r="M76" s="46">
        <v>0</v>
      </c>
      <c r="N76" s="46">
        <v>0</v>
      </c>
      <c r="O76" s="46">
        <f t="shared" si="15"/>
        <v>3542440</v>
      </c>
      <c r="P76" s="47">
        <f t="shared" si="13"/>
        <v>29.716461982417286</v>
      </c>
      <c r="Q76" s="9"/>
    </row>
    <row r="77" spans="1:17">
      <c r="A77" s="12"/>
      <c r="B77" s="25">
        <v>365</v>
      </c>
      <c r="C77" s="20" t="s">
        <v>126</v>
      </c>
      <c r="D77" s="46">
        <v>652</v>
      </c>
      <c r="E77" s="46">
        <v>0</v>
      </c>
      <c r="F77" s="46">
        <v>0</v>
      </c>
      <c r="G77" s="46">
        <v>0</v>
      </c>
      <c r="H77" s="46">
        <v>0</v>
      </c>
      <c r="I77" s="46">
        <v>530998</v>
      </c>
      <c r="J77" s="46">
        <v>0</v>
      </c>
      <c r="K77" s="46">
        <v>0</v>
      </c>
      <c r="L77" s="46">
        <v>0</v>
      </c>
      <c r="M77" s="46">
        <v>0</v>
      </c>
      <c r="N77" s="46">
        <v>0</v>
      </c>
      <c r="O77" s="46">
        <f t="shared" si="15"/>
        <v>531650</v>
      </c>
      <c r="P77" s="47">
        <f t="shared" si="13"/>
        <v>4.4598516878061876</v>
      </c>
      <c r="Q77" s="9"/>
    </row>
    <row r="78" spans="1:17">
      <c r="A78" s="12"/>
      <c r="B78" s="25">
        <v>366</v>
      </c>
      <c r="C78" s="20" t="s">
        <v>83</v>
      </c>
      <c r="D78" s="46">
        <v>0</v>
      </c>
      <c r="E78" s="46">
        <v>93781</v>
      </c>
      <c r="F78" s="46">
        <v>0</v>
      </c>
      <c r="G78" s="46">
        <v>50000</v>
      </c>
      <c r="H78" s="46">
        <v>0</v>
      </c>
      <c r="I78" s="46">
        <v>0</v>
      </c>
      <c r="J78" s="46">
        <v>0</v>
      </c>
      <c r="K78" s="46">
        <v>0</v>
      </c>
      <c r="L78" s="46">
        <v>0</v>
      </c>
      <c r="M78" s="46">
        <v>0</v>
      </c>
      <c r="N78" s="46">
        <v>0</v>
      </c>
      <c r="O78" s="46">
        <f t="shared" si="15"/>
        <v>143781</v>
      </c>
      <c r="P78" s="47">
        <f t="shared" si="13"/>
        <v>1.2061354942621301</v>
      </c>
      <c r="Q78" s="9"/>
    </row>
    <row r="79" spans="1:17">
      <c r="A79" s="12"/>
      <c r="B79" s="25">
        <v>368</v>
      </c>
      <c r="C79" s="20" t="s">
        <v>84</v>
      </c>
      <c r="D79" s="46">
        <v>0</v>
      </c>
      <c r="E79" s="46">
        <v>0</v>
      </c>
      <c r="F79" s="46">
        <v>0</v>
      </c>
      <c r="G79" s="46">
        <v>0</v>
      </c>
      <c r="H79" s="46">
        <v>0</v>
      </c>
      <c r="I79" s="46">
        <v>0</v>
      </c>
      <c r="J79" s="46">
        <v>0</v>
      </c>
      <c r="K79" s="46">
        <v>20516089</v>
      </c>
      <c r="L79" s="46">
        <v>0</v>
      </c>
      <c r="M79" s="46">
        <v>0</v>
      </c>
      <c r="N79" s="46">
        <v>0</v>
      </c>
      <c r="O79" s="46">
        <f t="shared" si="15"/>
        <v>20516089</v>
      </c>
      <c r="P79" s="47">
        <f t="shared" si="13"/>
        <v>172.10329004764782</v>
      </c>
      <c r="Q79" s="9"/>
    </row>
    <row r="80" spans="1:17">
      <c r="A80" s="12"/>
      <c r="B80" s="25">
        <v>369.9</v>
      </c>
      <c r="C80" s="20" t="s">
        <v>85</v>
      </c>
      <c r="D80" s="46">
        <v>1088202</v>
      </c>
      <c r="E80" s="46">
        <v>232729</v>
      </c>
      <c r="F80" s="46">
        <v>0</v>
      </c>
      <c r="G80" s="46">
        <v>40178</v>
      </c>
      <c r="H80" s="46">
        <v>0</v>
      </c>
      <c r="I80" s="46">
        <v>944070</v>
      </c>
      <c r="J80" s="46">
        <v>497562</v>
      </c>
      <c r="K80" s="46">
        <v>327753</v>
      </c>
      <c r="L80" s="46">
        <v>0</v>
      </c>
      <c r="M80" s="46">
        <v>304221</v>
      </c>
      <c r="N80" s="46">
        <v>0</v>
      </c>
      <c r="O80" s="46">
        <f t="shared" si="15"/>
        <v>3434715</v>
      </c>
      <c r="P80" s="47">
        <f t="shared" si="13"/>
        <v>28.812789410106703</v>
      </c>
      <c r="Q80" s="9"/>
    </row>
    <row r="81" spans="1:120" ht="15.75">
      <c r="A81" s="29" t="s">
        <v>50</v>
      </c>
      <c r="B81" s="30"/>
      <c r="C81" s="31"/>
      <c r="D81" s="32">
        <f t="shared" ref="D81:N81" si="16">SUM(D82:D85)</f>
        <v>34443447</v>
      </c>
      <c r="E81" s="32">
        <f t="shared" si="16"/>
        <v>15540760</v>
      </c>
      <c r="F81" s="32">
        <f t="shared" si="16"/>
        <v>1575287</v>
      </c>
      <c r="G81" s="32">
        <f t="shared" si="16"/>
        <v>83560637</v>
      </c>
      <c r="H81" s="32">
        <f t="shared" si="16"/>
        <v>0</v>
      </c>
      <c r="I81" s="32">
        <f t="shared" si="16"/>
        <v>6738748</v>
      </c>
      <c r="J81" s="32">
        <f t="shared" si="16"/>
        <v>8426145</v>
      </c>
      <c r="K81" s="32">
        <f t="shared" si="16"/>
        <v>0</v>
      </c>
      <c r="L81" s="32">
        <f t="shared" si="16"/>
        <v>0</v>
      </c>
      <c r="M81" s="32">
        <f t="shared" si="16"/>
        <v>0</v>
      </c>
      <c r="N81" s="32">
        <f t="shared" si="16"/>
        <v>0</v>
      </c>
      <c r="O81" s="32">
        <f t="shared" si="15"/>
        <v>150285024</v>
      </c>
      <c r="P81" s="45">
        <f t="shared" si="13"/>
        <v>1260.6957922287095</v>
      </c>
      <c r="Q81" s="9"/>
    </row>
    <row r="82" spans="1:120">
      <c r="A82" s="12"/>
      <c r="B82" s="25">
        <v>381</v>
      </c>
      <c r="C82" s="20" t="s">
        <v>86</v>
      </c>
      <c r="D82" s="46">
        <v>33748446</v>
      </c>
      <c r="E82" s="46">
        <v>15540760</v>
      </c>
      <c r="F82" s="46">
        <v>1093169</v>
      </c>
      <c r="G82" s="46">
        <v>52757143</v>
      </c>
      <c r="H82" s="46">
        <v>0</v>
      </c>
      <c r="I82" s="46">
        <v>2820843</v>
      </c>
      <c r="J82" s="46">
        <v>8426145</v>
      </c>
      <c r="K82" s="46">
        <v>0</v>
      </c>
      <c r="L82" s="46">
        <v>0</v>
      </c>
      <c r="M82" s="46">
        <v>0</v>
      </c>
      <c r="N82" s="46">
        <v>0</v>
      </c>
      <c r="O82" s="46">
        <f t="shared" si="15"/>
        <v>114386506</v>
      </c>
      <c r="P82" s="47">
        <f t="shared" si="13"/>
        <v>959.55393933293067</v>
      </c>
      <c r="Q82" s="9"/>
    </row>
    <row r="83" spans="1:120">
      <c r="A83" s="12"/>
      <c r="B83" s="25">
        <v>383.1</v>
      </c>
      <c r="C83" s="20" t="s">
        <v>198</v>
      </c>
      <c r="D83" s="46">
        <v>695001</v>
      </c>
      <c r="E83" s="46">
        <v>0</v>
      </c>
      <c r="F83" s="46">
        <v>0</v>
      </c>
      <c r="G83" s="46">
        <v>0</v>
      </c>
      <c r="H83" s="46">
        <v>0</v>
      </c>
      <c r="I83" s="46">
        <v>0</v>
      </c>
      <c r="J83" s="46">
        <v>0</v>
      </c>
      <c r="K83" s="46">
        <v>0</v>
      </c>
      <c r="L83" s="46">
        <v>0</v>
      </c>
      <c r="M83" s="46">
        <v>0</v>
      </c>
      <c r="N83" s="46">
        <v>0</v>
      </c>
      <c r="O83" s="46">
        <f t="shared" si="15"/>
        <v>695001</v>
      </c>
      <c r="P83" s="47">
        <f t="shared" si="13"/>
        <v>5.8301540165089589</v>
      </c>
      <c r="Q83" s="9"/>
    </row>
    <row r="84" spans="1:120">
      <c r="A84" s="12"/>
      <c r="B84" s="25">
        <v>384</v>
      </c>
      <c r="C84" s="20" t="s">
        <v>87</v>
      </c>
      <c r="D84" s="46">
        <v>0</v>
      </c>
      <c r="E84" s="46">
        <v>0</v>
      </c>
      <c r="F84" s="46">
        <v>482118</v>
      </c>
      <c r="G84" s="46">
        <v>30803494</v>
      </c>
      <c r="H84" s="46">
        <v>0</v>
      </c>
      <c r="I84" s="46">
        <v>0</v>
      </c>
      <c r="J84" s="46">
        <v>0</v>
      </c>
      <c r="K84" s="46">
        <v>0</v>
      </c>
      <c r="L84" s="46">
        <v>0</v>
      </c>
      <c r="M84" s="46">
        <v>0</v>
      </c>
      <c r="N84" s="46">
        <v>0</v>
      </c>
      <c r="O84" s="46">
        <f t="shared" si="15"/>
        <v>31285612</v>
      </c>
      <c r="P84" s="47">
        <f t="shared" si="13"/>
        <v>262.4455741225421</v>
      </c>
      <c r="Q84" s="9"/>
    </row>
    <row r="85" spans="1:120" ht="15.75" thickBot="1">
      <c r="A85" s="12"/>
      <c r="B85" s="25">
        <v>389.8</v>
      </c>
      <c r="C85" s="20" t="s">
        <v>186</v>
      </c>
      <c r="D85" s="46">
        <v>0</v>
      </c>
      <c r="E85" s="46">
        <v>0</v>
      </c>
      <c r="F85" s="46">
        <v>0</v>
      </c>
      <c r="G85" s="46">
        <v>0</v>
      </c>
      <c r="H85" s="46">
        <v>0</v>
      </c>
      <c r="I85" s="46">
        <v>3917905</v>
      </c>
      <c r="J85" s="46">
        <v>0</v>
      </c>
      <c r="K85" s="46">
        <v>0</v>
      </c>
      <c r="L85" s="46">
        <v>0</v>
      </c>
      <c r="M85" s="46">
        <v>0</v>
      </c>
      <c r="N85" s="46">
        <v>0</v>
      </c>
      <c r="O85" s="46">
        <f t="shared" si="15"/>
        <v>3917905</v>
      </c>
      <c r="P85" s="47">
        <f t="shared" si="13"/>
        <v>32.866124756727736</v>
      </c>
      <c r="Q85" s="9"/>
    </row>
    <row r="86" spans="1:120" ht="16.5" thickBot="1">
      <c r="A86" s="14" t="s">
        <v>70</v>
      </c>
      <c r="B86" s="23"/>
      <c r="C86" s="22"/>
      <c r="D86" s="15">
        <f t="shared" ref="D86:N86" si="17">SUM(D5,D17,D27,D47,D65,D71,D81)</f>
        <v>189511098</v>
      </c>
      <c r="E86" s="15">
        <f t="shared" si="17"/>
        <v>60387606</v>
      </c>
      <c r="F86" s="15">
        <f t="shared" si="17"/>
        <v>2033954</v>
      </c>
      <c r="G86" s="15">
        <f t="shared" si="17"/>
        <v>83952287</v>
      </c>
      <c r="H86" s="15">
        <f t="shared" si="17"/>
        <v>0</v>
      </c>
      <c r="I86" s="15">
        <f t="shared" si="17"/>
        <v>197202264</v>
      </c>
      <c r="J86" s="15">
        <f t="shared" si="17"/>
        <v>66661330</v>
      </c>
      <c r="K86" s="15">
        <f t="shared" si="17"/>
        <v>-182088494</v>
      </c>
      <c r="L86" s="15">
        <f t="shared" si="17"/>
        <v>0</v>
      </c>
      <c r="M86" s="15">
        <f t="shared" si="17"/>
        <v>668867</v>
      </c>
      <c r="N86" s="15">
        <f t="shared" si="17"/>
        <v>0</v>
      </c>
      <c r="O86" s="15">
        <f>SUM(D86:N86)</f>
        <v>418328912</v>
      </c>
      <c r="P86" s="38">
        <f t="shared" si="13"/>
        <v>3509.2352191128111</v>
      </c>
      <c r="Q86" s="6"/>
      <c r="R86" s="2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5"/>
      <c r="BD86" s="5"/>
      <c r="BE86" s="5"/>
      <c r="BF86" s="5"/>
      <c r="BG86" s="5"/>
      <c r="BH86" s="5"/>
      <c r="BI86" s="5"/>
      <c r="BJ86" s="5"/>
      <c r="BK86" s="5"/>
      <c r="BL86" s="5"/>
      <c r="BM86" s="5"/>
      <c r="BN86" s="5"/>
      <c r="BO86" s="5"/>
      <c r="BP86" s="5"/>
      <c r="BQ86" s="5"/>
      <c r="BR86" s="5"/>
      <c r="BS86" s="5"/>
      <c r="BT86" s="5"/>
      <c r="BU86" s="5"/>
      <c r="BV86" s="5"/>
      <c r="BW86" s="5"/>
      <c r="BX86" s="5"/>
      <c r="BY86" s="5"/>
      <c r="BZ86" s="5"/>
      <c r="CA86" s="5"/>
      <c r="CB86" s="5"/>
      <c r="CC86" s="5"/>
      <c r="CD86" s="5"/>
      <c r="CE86" s="5"/>
      <c r="CF86" s="5"/>
      <c r="CG86" s="5"/>
      <c r="CH86" s="5"/>
      <c r="CI86" s="5"/>
      <c r="CJ86" s="5"/>
      <c r="CK86" s="5"/>
      <c r="CL86" s="5"/>
      <c r="CM86" s="5"/>
      <c r="CN86" s="5"/>
      <c r="CO86" s="5"/>
      <c r="CP86" s="5"/>
      <c r="CQ86" s="5"/>
      <c r="CR86" s="5"/>
      <c r="CS86" s="5"/>
      <c r="CT86" s="5"/>
      <c r="CU86" s="5"/>
      <c r="CV86" s="5"/>
      <c r="CW86" s="5"/>
      <c r="CX86" s="5"/>
      <c r="CY86" s="5"/>
      <c r="CZ86" s="5"/>
      <c r="DA86" s="5"/>
      <c r="DB86" s="5"/>
      <c r="DC86" s="5"/>
      <c r="DD86" s="5"/>
      <c r="DE86" s="5"/>
      <c r="DF86" s="5"/>
      <c r="DG86" s="5"/>
      <c r="DH86" s="5"/>
      <c r="DI86" s="5"/>
      <c r="DJ86" s="5"/>
      <c r="DK86" s="5"/>
      <c r="DL86" s="5"/>
      <c r="DM86" s="5"/>
      <c r="DN86" s="5"/>
      <c r="DO86" s="5"/>
      <c r="DP86" s="5"/>
    </row>
    <row r="87" spans="1:120">
      <c r="A87" s="16"/>
      <c r="B87" s="18"/>
      <c r="C87" s="18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9"/>
    </row>
    <row r="88" spans="1:120">
      <c r="A88" s="40"/>
      <c r="B88" s="41"/>
      <c r="C88" s="41"/>
      <c r="D88" s="42"/>
      <c r="E88" s="42"/>
      <c r="F88" s="42"/>
      <c r="G88" s="42"/>
      <c r="H88" s="42"/>
      <c r="I88" s="42"/>
      <c r="J88" s="42"/>
      <c r="K88" s="42"/>
      <c r="L88" s="42"/>
      <c r="M88" s="48" t="s">
        <v>192</v>
      </c>
      <c r="N88" s="48"/>
      <c r="O88" s="48"/>
      <c r="P88" s="43">
        <v>119208</v>
      </c>
    </row>
    <row r="89" spans="1:120">
      <c r="A89" s="49"/>
      <c r="B89" s="50"/>
      <c r="C89" s="50"/>
      <c r="D89" s="50"/>
      <c r="E89" s="50"/>
      <c r="F89" s="50"/>
      <c r="G89" s="50"/>
      <c r="H89" s="50"/>
      <c r="I89" s="50"/>
      <c r="J89" s="50"/>
      <c r="K89" s="50"/>
      <c r="L89" s="50"/>
      <c r="M89" s="50"/>
      <c r="N89" s="50"/>
      <c r="O89" s="50"/>
      <c r="P89" s="51"/>
    </row>
    <row r="90" spans="1:120" ht="15.75" customHeight="1" thickBot="1">
      <c r="A90" s="52" t="s">
        <v>106</v>
      </c>
      <c r="B90" s="53"/>
      <c r="C90" s="53"/>
      <c r="D90" s="53"/>
      <c r="E90" s="53"/>
      <c r="F90" s="53"/>
      <c r="G90" s="53"/>
      <c r="H90" s="53"/>
      <c r="I90" s="53"/>
      <c r="J90" s="53"/>
      <c r="K90" s="53"/>
      <c r="L90" s="53"/>
      <c r="M90" s="53"/>
      <c r="N90" s="53"/>
      <c r="O90" s="53"/>
      <c r="P90" s="54"/>
    </row>
  </sheetData>
  <mergeCells count="10">
    <mergeCell ref="M88:O88"/>
    <mergeCell ref="A89:P89"/>
    <mergeCell ref="A90:P90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91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5" t="s">
        <v>98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7"/>
      <c r="Q1" s="7"/>
      <c r="R1"/>
    </row>
    <row r="2" spans="1:134" ht="24" thickBot="1">
      <c r="A2" s="58" t="s">
        <v>171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60"/>
      <c r="Q2" s="7"/>
      <c r="R2"/>
    </row>
    <row r="3" spans="1:134" ht="18" customHeight="1">
      <c r="A3" s="61" t="s">
        <v>89</v>
      </c>
      <c r="B3" s="62"/>
      <c r="C3" s="63"/>
      <c r="D3" s="67" t="s">
        <v>44</v>
      </c>
      <c r="E3" s="68"/>
      <c r="F3" s="68"/>
      <c r="G3" s="68"/>
      <c r="H3" s="69"/>
      <c r="I3" s="67" t="s">
        <v>45</v>
      </c>
      <c r="J3" s="69"/>
      <c r="K3" s="67" t="s">
        <v>47</v>
      </c>
      <c r="L3" s="68"/>
      <c r="M3" s="69"/>
      <c r="N3" s="36"/>
      <c r="O3" s="37"/>
      <c r="P3" s="70" t="s">
        <v>172</v>
      </c>
      <c r="Q3" s="11"/>
      <c r="R3"/>
    </row>
    <row r="4" spans="1:134" ht="32.25" customHeight="1" thickBot="1">
      <c r="A4" s="64"/>
      <c r="B4" s="65"/>
      <c r="C4" s="66"/>
      <c r="D4" s="34" t="s">
        <v>5</v>
      </c>
      <c r="E4" s="34" t="s">
        <v>90</v>
      </c>
      <c r="F4" s="34" t="s">
        <v>91</v>
      </c>
      <c r="G4" s="34" t="s">
        <v>92</v>
      </c>
      <c r="H4" s="34" t="s">
        <v>6</v>
      </c>
      <c r="I4" s="34" t="s">
        <v>7</v>
      </c>
      <c r="J4" s="35" t="s">
        <v>93</v>
      </c>
      <c r="K4" s="35" t="s">
        <v>8</v>
      </c>
      <c r="L4" s="35" t="s">
        <v>9</v>
      </c>
      <c r="M4" s="35" t="s">
        <v>173</v>
      </c>
      <c r="N4" s="35" t="s">
        <v>10</v>
      </c>
      <c r="O4" s="35" t="s">
        <v>174</v>
      </c>
      <c r="P4" s="71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175</v>
      </c>
      <c r="B5" s="26"/>
      <c r="C5" s="26"/>
      <c r="D5" s="27">
        <f t="shared" ref="D5:N5" si="0">SUM(D6:D16)</f>
        <v>93660858</v>
      </c>
      <c r="E5" s="27">
        <f t="shared" si="0"/>
        <v>19218226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2266493</v>
      </c>
      <c r="L5" s="27">
        <f t="shared" si="0"/>
        <v>0</v>
      </c>
      <c r="M5" s="27">
        <f t="shared" si="0"/>
        <v>411084</v>
      </c>
      <c r="N5" s="27">
        <f t="shared" si="0"/>
        <v>0</v>
      </c>
      <c r="O5" s="28">
        <f>SUM(D5:N5)</f>
        <v>115556661</v>
      </c>
      <c r="P5" s="33">
        <f t="shared" ref="P5:P36" si="1">(O5/P$89)</f>
        <v>980.95637521222409</v>
      </c>
      <c r="Q5" s="6"/>
    </row>
    <row r="6" spans="1:134">
      <c r="A6" s="12"/>
      <c r="B6" s="25">
        <v>311</v>
      </c>
      <c r="C6" s="20" t="s">
        <v>3</v>
      </c>
      <c r="D6" s="46">
        <v>69613078</v>
      </c>
      <c r="E6" s="46">
        <v>3482857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411084</v>
      </c>
      <c r="N6" s="46">
        <v>0</v>
      </c>
      <c r="O6" s="46">
        <f>SUM(D6:N6)</f>
        <v>73507019</v>
      </c>
      <c r="P6" s="47">
        <f t="shared" si="1"/>
        <v>623.99846349745326</v>
      </c>
      <c r="Q6" s="9"/>
    </row>
    <row r="7" spans="1:134">
      <c r="A7" s="12"/>
      <c r="B7" s="25">
        <v>312.41000000000003</v>
      </c>
      <c r="C7" s="20" t="s">
        <v>176</v>
      </c>
      <c r="D7" s="46">
        <v>0</v>
      </c>
      <c r="E7" s="46">
        <v>1438852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6" si="2">SUM(D7:N7)</f>
        <v>1438852</v>
      </c>
      <c r="P7" s="47">
        <f t="shared" si="1"/>
        <v>12.214363327674024</v>
      </c>
      <c r="Q7" s="9"/>
    </row>
    <row r="8" spans="1:134">
      <c r="A8" s="12"/>
      <c r="B8" s="25">
        <v>312.51</v>
      </c>
      <c r="C8" s="20" t="s">
        <v>96</v>
      </c>
      <c r="D8" s="46">
        <v>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1085462</v>
      </c>
      <c r="L8" s="46">
        <v>0</v>
      </c>
      <c r="M8" s="46">
        <v>0</v>
      </c>
      <c r="N8" s="46">
        <v>0</v>
      </c>
      <c r="O8" s="46">
        <f t="shared" si="2"/>
        <v>1085462</v>
      </c>
      <c r="P8" s="47">
        <f t="shared" si="1"/>
        <v>9.2144482173174875</v>
      </c>
      <c r="Q8" s="9"/>
    </row>
    <row r="9" spans="1:134">
      <c r="A9" s="12"/>
      <c r="B9" s="25">
        <v>312.52</v>
      </c>
      <c r="C9" s="20" t="s">
        <v>113</v>
      </c>
      <c r="D9" s="46">
        <v>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1181031</v>
      </c>
      <c r="L9" s="46">
        <v>0</v>
      </c>
      <c r="M9" s="46">
        <v>0</v>
      </c>
      <c r="N9" s="46">
        <v>0</v>
      </c>
      <c r="O9" s="46">
        <f t="shared" si="2"/>
        <v>1181031</v>
      </c>
      <c r="P9" s="47">
        <f t="shared" si="1"/>
        <v>10.025730050933786</v>
      </c>
      <c r="Q9" s="9"/>
    </row>
    <row r="10" spans="1:134">
      <c r="A10" s="12"/>
      <c r="B10" s="25">
        <v>312.63</v>
      </c>
      <c r="C10" s="20" t="s">
        <v>177</v>
      </c>
      <c r="D10" s="46">
        <v>0</v>
      </c>
      <c r="E10" s="46">
        <v>14296517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14296517</v>
      </c>
      <c r="P10" s="47">
        <f t="shared" si="1"/>
        <v>121.36262308998302</v>
      </c>
      <c r="Q10" s="9"/>
    </row>
    <row r="11" spans="1:134">
      <c r="A11" s="12"/>
      <c r="B11" s="25">
        <v>314.10000000000002</v>
      </c>
      <c r="C11" s="20" t="s">
        <v>13</v>
      </c>
      <c r="D11" s="46">
        <v>12712884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12712884</v>
      </c>
      <c r="P11" s="47">
        <f t="shared" si="1"/>
        <v>107.91921901528013</v>
      </c>
      <c r="Q11" s="9"/>
    </row>
    <row r="12" spans="1:134">
      <c r="A12" s="12"/>
      <c r="B12" s="25">
        <v>314.3</v>
      </c>
      <c r="C12" s="20" t="s">
        <v>14</v>
      </c>
      <c r="D12" s="46">
        <v>4246078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4246078</v>
      </c>
      <c r="P12" s="47">
        <f t="shared" si="1"/>
        <v>36.044804753820031</v>
      </c>
      <c r="Q12" s="9"/>
    </row>
    <row r="13" spans="1:134">
      <c r="A13" s="12"/>
      <c r="B13" s="25">
        <v>314.39999999999998</v>
      </c>
      <c r="C13" s="20" t="s">
        <v>15</v>
      </c>
      <c r="D13" s="46">
        <v>640707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2"/>
        <v>640707</v>
      </c>
      <c r="P13" s="47">
        <f t="shared" si="1"/>
        <v>5.438938879456706</v>
      </c>
      <c r="Q13" s="9"/>
    </row>
    <row r="14" spans="1:134">
      <c r="A14" s="12"/>
      <c r="B14" s="25">
        <v>314.8</v>
      </c>
      <c r="C14" s="20" t="s">
        <v>17</v>
      </c>
      <c r="D14" s="46">
        <v>145914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si="2"/>
        <v>145914</v>
      </c>
      <c r="P14" s="47">
        <f t="shared" si="1"/>
        <v>1.2386587436332768</v>
      </c>
      <c r="Q14" s="9"/>
    </row>
    <row r="15" spans="1:134">
      <c r="A15" s="12"/>
      <c r="B15" s="25">
        <v>315.2</v>
      </c>
      <c r="C15" s="20" t="s">
        <v>178</v>
      </c>
      <c r="D15" s="46">
        <v>4174817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2"/>
        <v>4174817</v>
      </c>
      <c r="P15" s="47">
        <f t="shared" si="1"/>
        <v>35.439872665534807</v>
      </c>
      <c r="Q15" s="9"/>
    </row>
    <row r="16" spans="1:134">
      <c r="A16" s="12"/>
      <c r="B16" s="25">
        <v>316</v>
      </c>
      <c r="C16" s="20" t="s">
        <v>115</v>
      </c>
      <c r="D16" s="46">
        <v>2127380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2"/>
        <v>2127380</v>
      </c>
      <c r="P16" s="47">
        <f t="shared" si="1"/>
        <v>18.059252971137521</v>
      </c>
      <c r="Q16" s="9"/>
    </row>
    <row r="17" spans="1:17" ht="15.75">
      <c r="A17" s="29" t="s">
        <v>20</v>
      </c>
      <c r="B17" s="30"/>
      <c r="C17" s="31"/>
      <c r="D17" s="32">
        <f t="shared" ref="D17:N17" si="3">SUM(D18:D27)</f>
        <v>14260621</v>
      </c>
      <c r="E17" s="32">
        <f t="shared" si="3"/>
        <v>1345058</v>
      </c>
      <c r="F17" s="32">
        <f t="shared" si="3"/>
        <v>0</v>
      </c>
      <c r="G17" s="32">
        <f t="shared" si="3"/>
        <v>0</v>
      </c>
      <c r="H17" s="32">
        <f t="shared" si="3"/>
        <v>0</v>
      </c>
      <c r="I17" s="32">
        <f t="shared" si="3"/>
        <v>475638</v>
      </c>
      <c r="J17" s="32">
        <f t="shared" si="3"/>
        <v>0</v>
      </c>
      <c r="K17" s="32">
        <f t="shared" si="3"/>
        <v>0</v>
      </c>
      <c r="L17" s="32">
        <f t="shared" si="3"/>
        <v>0</v>
      </c>
      <c r="M17" s="32">
        <f t="shared" si="3"/>
        <v>0</v>
      </c>
      <c r="N17" s="32">
        <f t="shared" si="3"/>
        <v>0</v>
      </c>
      <c r="O17" s="44">
        <f>SUM(D17:N17)</f>
        <v>16081317</v>
      </c>
      <c r="P17" s="45">
        <f t="shared" si="1"/>
        <v>136.51372665534805</v>
      </c>
      <c r="Q17" s="10"/>
    </row>
    <row r="18" spans="1:17">
      <c r="A18" s="12"/>
      <c r="B18" s="25">
        <v>322</v>
      </c>
      <c r="C18" s="20" t="s">
        <v>179</v>
      </c>
      <c r="D18" s="46">
        <v>3896719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>SUM(D18:N18)</f>
        <v>3896719</v>
      </c>
      <c r="P18" s="47">
        <f t="shared" si="1"/>
        <v>33.079108658743635</v>
      </c>
      <c r="Q18" s="9"/>
    </row>
    <row r="19" spans="1:17">
      <c r="A19" s="12"/>
      <c r="B19" s="25">
        <v>323.10000000000002</v>
      </c>
      <c r="C19" s="20" t="s">
        <v>21</v>
      </c>
      <c r="D19" s="46">
        <v>9792097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ref="O19:O27" si="4">SUM(D19:N19)</f>
        <v>9792097</v>
      </c>
      <c r="P19" s="47">
        <f t="shared" si="1"/>
        <v>83.124762308998299</v>
      </c>
      <c r="Q19" s="9"/>
    </row>
    <row r="20" spans="1:17">
      <c r="A20" s="12"/>
      <c r="B20" s="25">
        <v>323.39999999999998</v>
      </c>
      <c r="C20" s="20" t="s">
        <v>22</v>
      </c>
      <c r="D20" s="46">
        <v>563190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563190</v>
      </c>
      <c r="P20" s="47">
        <f t="shared" si="1"/>
        <v>4.7808998302207133</v>
      </c>
      <c r="Q20" s="9"/>
    </row>
    <row r="21" spans="1:17">
      <c r="A21" s="12"/>
      <c r="B21" s="25">
        <v>324.20999999999998</v>
      </c>
      <c r="C21" s="20" t="s">
        <v>168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458524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458524</v>
      </c>
      <c r="P21" s="47">
        <f t="shared" si="1"/>
        <v>3.8923938879456705</v>
      </c>
      <c r="Q21" s="9"/>
    </row>
    <row r="22" spans="1:17">
      <c r="A22" s="12"/>
      <c r="B22" s="25">
        <v>324.22000000000003</v>
      </c>
      <c r="C22" s="20" t="s">
        <v>23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15355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4"/>
        <v>15355</v>
      </c>
      <c r="P22" s="47">
        <f t="shared" si="1"/>
        <v>0.13034804753820034</v>
      </c>
      <c r="Q22" s="9"/>
    </row>
    <row r="23" spans="1:17">
      <c r="A23" s="12"/>
      <c r="B23" s="25">
        <v>324.31</v>
      </c>
      <c r="C23" s="20" t="s">
        <v>140</v>
      </c>
      <c r="D23" s="46">
        <v>0</v>
      </c>
      <c r="E23" s="46">
        <v>425877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4"/>
        <v>425877</v>
      </c>
      <c r="P23" s="47">
        <f t="shared" si="1"/>
        <v>3.6152546689303904</v>
      </c>
      <c r="Q23" s="9"/>
    </row>
    <row r="24" spans="1:17">
      <c r="A24" s="12"/>
      <c r="B24" s="25">
        <v>324.32</v>
      </c>
      <c r="C24" s="20" t="s">
        <v>141</v>
      </c>
      <c r="D24" s="46">
        <v>0</v>
      </c>
      <c r="E24" s="46">
        <v>247968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4"/>
        <v>247968</v>
      </c>
      <c r="P24" s="47">
        <f t="shared" si="1"/>
        <v>2.1049915110356539</v>
      </c>
      <c r="Q24" s="9"/>
    </row>
    <row r="25" spans="1:17">
      <c r="A25" s="12"/>
      <c r="B25" s="25">
        <v>324.61</v>
      </c>
      <c r="C25" s="20" t="s">
        <v>142</v>
      </c>
      <c r="D25" s="46">
        <v>0</v>
      </c>
      <c r="E25" s="46">
        <v>629283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4"/>
        <v>629283</v>
      </c>
      <c r="P25" s="47">
        <f t="shared" si="1"/>
        <v>5.3419609507640065</v>
      </c>
      <c r="Q25" s="9"/>
    </row>
    <row r="26" spans="1:17">
      <c r="A26" s="12"/>
      <c r="B26" s="25">
        <v>324.62</v>
      </c>
      <c r="C26" s="20" t="s">
        <v>143</v>
      </c>
      <c r="D26" s="46">
        <v>0</v>
      </c>
      <c r="E26" s="46">
        <v>41930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4"/>
        <v>41930</v>
      </c>
      <c r="P26" s="47">
        <f t="shared" si="1"/>
        <v>0.3559422750424448</v>
      </c>
      <c r="Q26" s="9"/>
    </row>
    <row r="27" spans="1:17">
      <c r="A27" s="12"/>
      <c r="B27" s="25">
        <v>329.1</v>
      </c>
      <c r="C27" s="20" t="s">
        <v>180</v>
      </c>
      <c r="D27" s="46">
        <v>8615</v>
      </c>
      <c r="E27" s="46">
        <v>0</v>
      </c>
      <c r="F27" s="46">
        <v>0</v>
      </c>
      <c r="G27" s="46">
        <v>0</v>
      </c>
      <c r="H27" s="46">
        <v>0</v>
      </c>
      <c r="I27" s="46">
        <v>1759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4"/>
        <v>10374</v>
      </c>
      <c r="P27" s="47">
        <f t="shared" si="1"/>
        <v>8.8064516129032253E-2</v>
      </c>
      <c r="Q27" s="9"/>
    </row>
    <row r="28" spans="1:17" ht="15.75">
      <c r="A28" s="29" t="s">
        <v>181</v>
      </c>
      <c r="B28" s="30"/>
      <c r="C28" s="31"/>
      <c r="D28" s="32">
        <f t="shared" ref="D28:N28" si="5">SUM(D29:D48)</f>
        <v>26425914</v>
      </c>
      <c r="E28" s="32">
        <f t="shared" si="5"/>
        <v>8321173</v>
      </c>
      <c r="F28" s="32">
        <f t="shared" si="5"/>
        <v>744858</v>
      </c>
      <c r="G28" s="32">
        <f t="shared" si="5"/>
        <v>950000</v>
      </c>
      <c r="H28" s="32">
        <f t="shared" si="5"/>
        <v>0</v>
      </c>
      <c r="I28" s="32">
        <f t="shared" si="5"/>
        <v>925185</v>
      </c>
      <c r="J28" s="32">
        <f t="shared" si="5"/>
        <v>0</v>
      </c>
      <c r="K28" s="32">
        <f t="shared" si="5"/>
        <v>0</v>
      </c>
      <c r="L28" s="32">
        <f t="shared" si="5"/>
        <v>0</v>
      </c>
      <c r="M28" s="32">
        <f t="shared" si="5"/>
        <v>0</v>
      </c>
      <c r="N28" s="32">
        <f t="shared" si="5"/>
        <v>0</v>
      </c>
      <c r="O28" s="44">
        <f>SUM(D28:N28)</f>
        <v>37367130</v>
      </c>
      <c r="P28" s="45">
        <f t="shared" si="1"/>
        <v>317.20823429541593</v>
      </c>
      <c r="Q28" s="10"/>
    </row>
    <row r="29" spans="1:17">
      <c r="A29" s="12"/>
      <c r="B29" s="25">
        <v>331.2</v>
      </c>
      <c r="C29" s="20" t="s">
        <v>25</v>
      </c>
      <c r="D29" s="46">
        <v>0</v>
      </c>
      <c r="E29" s="46">
        <v>77802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>SUM(D29:N29)</f>
        <v>77802</v>
      </c>
      <c r="P29" s="47">
        <f t="shared" si="1"/>
        <v>0.66045840407470291</v>
      </c>
      <c r="Q29" s="9"/>
    </row>
    <row r="30" spans="1:17">
      <c r="A30" s="12"/>
      <c r="B30" s="25">
        <v>331.5</v>
      </c>
      <c r="C30" s="20" t="s">
        <v>27</v>
      </c>
      <c r="D30" s="46">
        <v>0</v>
      </c>
      <c r="E30" s="46">
        <v>647541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ref="O30:O42" si="6">SUM(D30:N30)</f>
        <v>647541</v>
      </c>
      <c r="P30" s="47">
        <f t="shared" si="1"/>
        <v>5.4969524617996601</v>
      </c>
      <c r="Q30" s="9"/>
    </row>
    <row r="31" spans="1:17">
      <c r="A31" s="12"/>
      <c r="B31" s="25">
        <v>332</v>
      </c>
      <c r="C31" s="20" t="s">
        <v>169</v>
      </c>
      <c r="D31" s="46">
        <v>0</v>
      </c>
      <c r="E31" s="46">
        <v>538784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6"/>
        <v>538784</v>
      </c>
      <c r="P31" s="47">
        <f t="shared" si="1"/>
        <v>4.573718166383701</v>
      </c>
      <c r="Q31" s="9"/>
    </row>
    <row r="32" spans="1:17">
      <c r="A32" s="12"/>
      <c r="B32" s="25">
        <v>334.2</v>
      </c>
      <c r="C32" s="20" t="s">
        <v>144</v>
      </c>
      <c r="D32" s="46">
        <v>0</v>
      </c>
      <c r="E32" s="46">
        <v>1361655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6"/>
        <v>1361655</v>
      </c>
      <c r="P32" s="47">
        <f t="shared" si="1"/>
        <v>11.559040747028863</v>
      </c>
      <c r="Q32" s="9"/>
    </row>
    <row r="33" spans="1:17">
      <c r="A33" s="12"/>
      <c r="B33" s="25">
        <v>334.41</v>
      </c>
      <c r="C33" s="20" t="s">
        <v>29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757953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6"/>
        <v>757953</v>
      </c>
      <c r="P33" s="47">
        <f t="shared" si="1"/>
        <v>6.4342359932088282</v>
      </c>
      <c r="Q33" s="9"/>
    </row>
    <row r="34" spans="1:17">
      <c r="A34" s="12"/>
      <c r="B34" s="25">
        <v>334.49</v>
      </c>
      <c r="C34" s="20" t="s">
        <v>30</v>
      </c>
      <c r="D34" s="46">
        <v>405978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6"/>
        <v>405978</v>
      </c>
      <c r="P34" s="47">
        <f t="shared" si="1"/>
        <v>3.4463327674023767</v>
      </c>
      <c r="Q34" s="9"/>
    </row>
    <row r="35" spans="1:17">
      <c r="A35" s="12"/>
      <c r="B35" s="25">
        <v>334.5</v>
      </c>
      <c r="C35" s="20" t="s">
        <v>31</v>
      </c>
      <c r="D35" s="46">
        <v>0</v>
      </c>
      <c r="E35" s="46">
        <v>893723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6"/>
        <v>893723</v>
      </c>
      <c r="P35" s="47">
        <f t="shared" si="1"/>
        <v>7.5867826825127338</v>
      </c>
      <c r="Q35" s="9"/>
    </row>
    <row r="36" spans="1:17">
      <c r="A36" s="12"/>
      <c r="B36" s="25">
        <v>334.7</v>
      </c>
      <c r="C36" s="20" t="s">
        <v>32</v>
      </c>
      <c r="D36" s="46">
        <v>0</v>
      </c>
      <c r="E36" s="46">
        <v>0</v>
      </c>
      <c r="F36" s="46">
        <v>500004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6"/>
        <v>500004</v>
      </c>
      <c r="P36" s="47">
        <f t="shared" si="1"/>
        <v>4.2445161290322577</v>
      </c>
      <c r="Q36" s="9"/>
    </row>
    <row r="37" spans="1:17">
      <c r="A37" s="12"/>
      <c r="B37" s="25">
        <v>335.125</v>
      </c>
      <c r="C37" s="20" t="s">
        <v>182</v>
      </c>
      <c r="D37" s="46">
        <v>4274388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6"/>
        <v>4274388</v>
      </c>
      <c r="P37" s="47">
        <f t="shared" ref="P37:P68" si="7">(O37/P$89)</f>
        <v>36.285127334465194</v>
      </c>
      <c r="Q37" s="9"/>
    </row>
    <row r="38" spans="1:17">
      <c r="A38" s="12"/>
      <c r="B38" s="25">
        <v>335.14</v>
      </c>
      <c r="C38" s="20" t="s">
        <v>117</v>
      </c>
      <c r="D38" s="46">
        <v>100863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6"/>
        <v>100863</v>
      </c>
      <c r="P38" s="47">
        <f t="shared" si="7"/>
        <v>0.85622241086587436</v>
      </c>
      <c r="Q38" s="9"/>
    </row>
    <row r="39" spans="1:17">
      <c r="A39" s="12"/>
      <c r="B39" s="25">
        <v>335.15</v>
      </c>
      <c r="C39" s="20" t="s">
        <v>118</v>
      </c>
      <c r="D39" s="46">
        <v>236337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6"/>
        <v>236337</v>
      </c>
      <c r="P39" s="47">
        <f t="shared" si="7"/>
        <v>2.0062563667232598</v>
      </c>
      <c r="Q39" s="9"/>
    </row>
    <row r="40" spans="1:17">
      <c r="A40" s="12"/>
      <c r="B40" s="25">
        <v>335.18</v>
      </c>
      <c r="C40" s="20" t="s">
        <v>183</v>
      </c>
      <c r="D40" s="46">
        <v>8545241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si="6"/>
        <v>8545241</v>
      </c>
      <c r="P40" s="47">
        <f t="shared" si="7"/>
        <v>72.540246179966047</v>
      </c>
      <c r="Q40" s="9"/>
    </row>
    <row r="41" spans="1:17">
      <c r="A41" s="12"/>
      <c r="B41" s="25">
        <v>335.21</v>
      </c>
      <c r="C41" s="20" t="s">
        <v>38</v>
      </c>
      <c r="D41" s="46">
        <v>83275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si="6"/>
        <v>83275</v>
      </c>
      <c r="P41" s="47">
        <f t="shared" si="7"/>
        <v>0.70691850594227501</v>
      </c>
      <c r="Q41" s="9"/>
    </row>
    <row r="42" spans="1:17">
      <c r="A42" s="12"/>
      <c r="B42" s="25">
        <v>335.29</v>
      </c>
      <c r="C42" s="20" t="s">
        <v>39</v>
      </c>
      <c r="D42" s="46">
        <v>2278493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 t="shared" si="6"/>
        <v>2278493</v>
      </c>
      <c r="P42" s="47">
        <f t="shared" si="7"/>
        <v>19.342045840407469</v>
      </c>
      <c r="Q42" s="9"/>
    </row>
    <row r="43" spans="1:17">
      <c r="A43" s="12"/>
      <c r="B43" s="25">
        <v>335.45</v>
      </c>
      <c r="C43" s="20" t="s">
        <v>184</v>
      </c>
      <c r="D43" s="46">
        <v>112399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 t="shared" ref="O43:O48" si="8">SUM(D43:N43)</f>
        <v>112399</v>
      </c>
      <c r="P43" s="47">
        <f t="shared" si="7"/>
        <v>0.95415110356536503</v>
      </c>
      <c r="Q43" s="9"/>
    </row>
    <row r="44" spans="1:17">
      <c r="A44" s="12"/>
      <c r="B44" s="25">
        <v>337.2</v>
      </c>
      <c r="C44" s="20" t="s">
        <v>145</v>
      </c>
      <c r="D44" s="46">
        <v>0</v>
      </c>
      <c r="E44" s="46">
        <v>1980740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 t="shared" si="8"/>
        <v>1980740</v>
      </c>
      <c r="P44" s="47">
        <f t="shared" si="7"/>
        <v>16.814431239388796</v>
      </c>
      <c r="Q44" s="9"/>
    </row>
    <row r="45" spans="1:17">
      <c r="A45" s="12"/>
      <c r="B45" s="25">
        <v>337.3</v>
      </c>
      <c r="C45" s="20" t="s">
        <v>154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83232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f t="shared" si="8"/>
        <v>83232</v>
      </c>
      <c r="P45" s="47">
        <f t="shared" si="7"/>
        <v>0.70655348047538202</v>
      </c>
      <c r="Q45" s="9"/>
    </row>
    <row r="46" spans="1:17">
      <c r="A46" s="12"/>
      <c r="B46" s="25">
        <v>337.5</v>
      </c>
      <c r="C46" s="20" t="s">
        <v>163</v>
      </c>
      <c r="D46" s="46">
        <v>0</v>
      </c>
      <c r="E46" s="46">
        <v>56651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f t="shared" si="8"/>
        <v>56651</v>
      </c>
      <c r="P46" s="47">
        <f t="shared" si="7"/>
        <v>0.48090831918505944</v>
      </c>
      <c r="Q46" s="9"/>
    </row>
    <row r="47" spans="1:17">
      <c r="A47" s="12"/>
      <c r="B47" s="25">
        <v>337.7</v>
      </c>
      <c r="C47" s="20" t="s">
        <v>108</v>
      </c>
      <c r="D47" s="46">
        <v>0</v>
      </c>
      <c r="E47" s="46">
        <v>346821</v>
      </c>
      <c r="F47" s="46">
        <v>244854</v>
      </c>
      <c r="G47" s="46">
        <v>950000</v>
      </c>
      <c r="H47" s="46">
        <v>0</v>
      </c>
      <c r="I47" s="46">
        <v>84000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f t="shared" si="8"/>
        <v>1625675</v>
      </c>
      <c r="P47" s="47">
        <f t="shared" si="7"/>
        <v>13.800297113752123</v>
      </c>
      <c r="Q47" s="9"/>
    </row>
    <row r="48" spans="1:17">
      <c r="A48" s="12"/>
      <c r="B48" s="25">
        <v>338</v>
      </c>
      <c r="C48" s="20" t="s">
        <v>43</v>
      </c>
      <c r="D48" s="46">
        <v>10388940</v>
      </c>
      <c r="E48" s="46">
        <v>2417456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v>0</v>
      </c>
      <c r="O48" s="46">
        <f t="shared" si="8"/>
        <v>12806396</v>
      </c>
      <c r="P48" s="47">
        <f t="shared" si="7"/>
        <v>108.71303904923599</v>
      </c>
      <c r="Q48" s="9"/>
    </row>
    <row r="49" spans="1:17" ht="15.75">
      <c r="A49" s="29" t="s">
        <v>48</v>
      </c>
      <c r="B49" s="30"/>
      <c r="C49" s="31"/>
      <c r="D49" s="32">
        <f t="shared" ref="D49:N49" si="9">SUM(D50:D66)</f>
        <v>15659883</v>
      </c>
      <c r="E49" s="32">
        <f t="shared" si="9"/>
        <v>1446063</v>
      </c>
      <c r="F49" s="32">
        <f t="shared" si="9"/>
        <v>0</v>
      </c>
      <c r="G49" s="32">
        <f t="shared" si="9"/>
        <v>0</v>
      </c>
      <c r="H49" s="32">
        <f t="shared" si="9"/>
        <v>0</v>
      </c>
      <c r="I49" s="32">
        <f t="shared" si="9"/>
        <v>196709245</v>
      </c>
      <c r="J49" s="32">
        <f t="shared" si="9"/>
        <v>59493474</v>
      </c>
      <c r="K49" s="32">
        <f t="shared" si="9"/>
        <v>0</v>
      </c>
      <c r="L49" s="32">
        <f t="shared" si="9"/>
        <v>0</v>
      </c>
      <c r="M49" s="32">
        <f t="shared" si="9"/>
        <v>0</v>
      </c>
      <c r="N49" s="32">
        <f t="shared" si="9"/>
        <v>0</v>
      </c>
      <c r="O49" s="32">
        <f>SUM(D49:N49)</f>
        <v>273308665</v>
      </c>
      <c r="P49" s="45">
        <f t="shared" si="7"/>
        <v>2320.1075127334466</v>
      </c>
      <c r="Q49" s="10"/>
    </row>
    <row r="50" spans="1:17">
      <c r="A50" s="12"/>
      <c r="B50" s="25">
        <v>341.2</v>
      </c>
      <c r="C50" s="20" t="s">
        <v>120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59493474</v>
      </c>
      <c r="K50" s="46">
        <v>0</v>
      </c>
      <c r="L50" s="46">
        <v>0</v>
      </c>
      <c r="M50" s="46">
        <v>0</v>
      </c>
      <c r="N50" s="46">
        <v>0</v>
      </c>
      <c r="O50" s="46">
        <f t="shared" ref="O50:O66" si="10">SUM(D50:N50)</f>
        <v>59493474</v>
      </c>
      <c r="P50" s="47">
        <f t="shared" si="7"/>
        <v>505.03797962648559</v>
      </c>
      <c r="Q50" s="9"/>
    </row>
    <row r="51" spans="1:17">
      <c r="A51" s="12"/>
      <c r="B51" s="25">
        <v>341.3</v>
      </c>
      <c r="C51" s="20" t="s">
        <v>121</v>
      </c>
      <c r="D51" s="46">
        <v>10656484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v>0</v>
      </c>
      <c r="O51" s="46">
        <f t="shared" si="10"/>
        <v>10656484</v>
      </c>
      <c r="P51" s="47">
        <f t="shared" si="7"/>
        <v>90.462512733446516</v>
      </c>
      <c r="Q51" s="9"/>
    </row>
    <row r="52" spans="1:17">
      <c r="A52" s="12"/>
      <c r="B52" s="25">
        <v>341.9</v>
      </c>
      <c r="C52" s="20" t="s">
        <v>122</v>
      </c>
      <c r="D52" s="46">
        <v>143249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v>0</v>
      </c>
      <c r="O52" s="46">
        <f t="shared" si="10"/>
        <v>143249</v>
      </c>
      <c r="P52" s="47">
        <f t="shared" si="7"/>
        <v>1.2160356536502546</v>
      </c>
      <c r="Q52" s="9"/>
    </row>
    <row r="53" spans="1:17">
      <c r="A53" s="12"/>
      <c r="B53" s="25">
        <v>342.1</v>
      </c>
      <c r="C53" s="20" t="s">
        <v>54</v>
      </c>
      <c r="D53" s="46">
        <v>44438</v>
      </c>
      <c r="E53" s="46">
        <v>1444726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v>0</v>
      </c>
      <c r="O53" s="46">
        <f t="shared" si="10"/>
        <v>1489164</v>
      </c>
      <c r="P53" s="47">
        <f t="shared" si="7"/>
        <v>12.641460101867573</v>
      </c>
      <c r="Q53" s="9"/>
    </row>
    <row r="54" spans="1:17">
      <c r="A54" s="12"/>
      <c r="B54" s="25">
        <v>342.5</v>
      </c>
      <c r="C54" s="20" t="s">
        <v>55</v>
      </c>
      <c r="D54" s="46">
        <v>500822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v>0</v>
      </c>
      <c r="O54" s="46">
        <f t="shared" si="10"/>
        <v>500822</v>
      </c>
      <c r="P54" s="47">
        <f t="shared" si="7"/>
        <v>4.251460101867572</v>
      </c>
      <c r="Q54" s="9"/>
    </row>
    <row r="55" spans="1:17">
      <c r="A55" s="12"/>
      <c r="B55" s="25">
        <v>343.2</v>
      </c>
      <c r="C55" s="20" t="s">
        <v>56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41729752</v>
      </c>
      <c r="J55" s="46">
        <v>0</v>
      </c>
      <c r="K55" s="46">
        <v>0</v>
      </c>
      <c r="L55" s="46">
        <v>0</v>
      </c>
      <c r="M55" s="46">
        <v>0</v>
      </c>
      <c r="N55" s="46">
        <v>0</v>
      </c>
      <c r="O55" s="46">
        <f t="shared" si="10"/>
        <v>41729752</v>
      </c>
      <c r="P55" s="47">
        <f t="shared" si="7"/>
        <v>354.24237691001696</v>
      </c>
      <c r="Q55" s="9"/>
    </row>
    <row r="56" spans="1:17">
      <c r="A56" s="12"/>
      <c r="B56" s="25">
        <v>343.4</v>
      </c>
      <c r="C56" s="20" t="s">
        <v>58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28594309</v>
      </c>
      <c r="J56" s="46">
        <v>0</v>
      </c>
      <c r="K56" s="46">
        <v>0</v>
      </c>
      <c r="L56" s="46">
        <v>0</v>
      </c>
      <c r="M56" s="46">
        <v>0</v>
      </c>
      <c r="N56" s="46">
        <v>0</v>
      </c>
      <c r="O56" s="46">
        <f t="shared" si="10"/>
        <v>28594309</v>
      </c>
      <c r="P56" s="47">
        <f t="shared" si="7"/>
        <v>242.73606960950764</v>
      </c>
      <c r="Q56" s="9"/>
    </row>
    <row r="57" spans="1:17">
      <c r="A57" s="12"/>
      <c r="B57" s="25">
        <v>343.6</v>
      </c>
      <c r="C57" s="20" t="s">
        <v>60</v>
      </c>
      <c r="D57" s="46">
        <v>0</v>
      </c>
      <c r="E57" s="46">
        <v>0</v>
      </c>
      <c r="F57" s="46">
        <v>0</v>
      </c>
      <c r="G57" s="46">
        <v>0</v>
      </c>
      <c r="H57" s="46">
        <v>0</v>
      </c>
      <c r="I57" s="46">
        <v>96074302</v>
      </c>
      <c r="J57" s="46">
        <v>0</v>
      </c>
      <c r="K57" s="46">
        <v>0</v>
      </c>
      <c r="L57" s="46">
        <v>0</v>
      </c>
      <c r="M57" s="46">
        <v>0</v>
      </c>
      <c r="N57" s="46">
        <v>0</v>
      </c>
      <c r="O57" s="46">
        <f t="shared" si="10"/>
        <v>96074302</v>
      </c>
      <c r="P57" s="47">
        <f t="shared" si="7"/>
        <v>815.57132427843806</v>
      </c>
      <c r="Q57" s="9"/>
    </row>
    <row r="58" spans="1:17">
      <c r="A58" s="12"/>
      <c r="B58" s="25">
        <v>343.8</v>
      </c>
      <c r="C58" s="20" t="s">
        <v>62</v>
      </c>
      <c r="D58" s="46">
        <v>290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v>0</v>
      </c>
      <c r="O58" s="46">
        <f t="shared" si="10"/>
        <v>290</v>
      </c>
      <c r="P58" s="47">
        <f t="shared" si="7"/>
        <v>2.4617996604414261E-3</v>
      </c>
      <c r="Q58" s="9"/>
    </row>
    <row r="59" spans="1:17">
      <c r="A59" s="12"/>
      <c r="B59" s="25">
        <v>343.9</v>
      </c>
      <c r="C59" s="20" t="s">
        <v>63</v>
      </c>
      <c r="D59" s="46">
        <v>42410</v>
      </c>
      <c r="E59" s="46">
        <v>0</v>
      </c>
      <c r="F59" s="46">
        <v>0</v>
      </c>
      <c r="G59" s="46">
        <v>0</v>
      </c>
      <c r="H59" s="46">
        <v>0</v>
      </c>
      <c r="I59" s="46">
        <v>16936346</v>
      </c>
      <c r="J59" s="46">
        <v>0</v>
      </c>
      <c r="K59" s="46">
        <v>0</v>
      </c>
      <c r="L59" s="46">
        <v>0</v>
      </c>
      <c r="M59" s="46">
        <v>0</v>
      </c>
      <c r="N59" s="46">
        <v>0</v>
      </c>
      <c r="O59" s="46">
        <f t="shared" si="10"/>
        <v>16978756</v>
      </c>
      <c r="P59" s="47">
        <f t="shared" si="7"/>
        <v>144.13205432937181</v>
      </c>
      <c r="Q59" s="9"/>
    </row>
    <row r="60" spans="1:17">
      <c r="A60" s="12"/>
      <c r="B60" s="25">
        <v>344.1</v>
      </c>
      <c r="C60" s="20" t="s">
        <v>146</v>
      </c>
      <c r="D60" s="46">
        <v>0</v>
      </c>
      <c r="E60" s="46">
        <v>0</v>
      </c>
      <c r="F60" s="46">
        <v>0</v>
      </c>
      <c r="G60" s="46">
        <v>0</v>
      </c>
      <c r="H60" s="46">
        <v>0</v>
      </c>
      <c r="I60" s="46">
        <v>16812</v>
      </c>
      <c r="J60" s="46">
        <v>0</v>
      </c>
      <c r="K60" s="46">
        <v>0</v>
      </c>
      <c r="L60" s="46">
        <v>0</v>
      </c>
      <c r="M60" s="46">
        <v>0</v>
      </c>
      <c r="N60" s="46">
        <v>0</v>
      </c>
      <c r="O60" s="46">
        <f t="shared" si="10"/>
        <v>16812</v>
      </c>
      <c r="P60" s="47">
        <f t="shared" si="7"/>
        <v>0.14271646859083192</v>
      </c>
      <c r="Q60" s="9"/>
    </row>
    <row r="61" spans="1:17">
      <c r="A61" s="12"/>
      <c r="B61" s="25">
        <v>344.5</v>
      </c>
      <c r="C61" s="20" t="s">
        <v>123</v>
      </c>
      <c r="D61" s="46">
        <v>0</v>
      </c>
      <c r="E61" s="46">
        <v>0</v>
      </c>
      <c r="F61" s="46">
        <v>0</v>
      </c>
      <c r="G61" s="46">
        <v>0</v>
      </c>
      <c r="H61" s="46">
        <v>0</v>
      </c>
      <c r="I61" s="46">
        <v>9765260</v>
      </c>
      <c r="J61" s="46">
        <v>0</v>
      </c>
      <c r="K61" s="46">
        <v>0</v>
      </c>
      <c r="L61" s="46">
        <v>0</v>
      </c>
      <c r="M61" s="46">
        <v>0</v>
      </c>
      <c r="N61" s="46">
        <v>0</v>
      </c>
      <c r="O61" s="46">
        <f t="shared" si="10"/>
        <v>9765260</v>
      </c>
      <c r="P61" s="47">
        <f t="shared" si="7"/>
        <v>82.896943972835317</v>
      </c>
      <c r="Q61" s="9"/>
    </row>
    <row r="62" spans="1:17">
      <c r="A62" s="12"/>
      <c r="B62" s="25">
        <v>347.1</v>
      </c>
      <c r="C62" s="20" t="s">
        <v>66</v>
      </c>
      <c r="D62" s="46">
        <v>17061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v>0</v>
      </c>
      <c r="O62" s="46">
        <f t="shared" si="10"/>
        <v>17061</v>
      </c>
      <c r="P62" s="47">
        <f t="shared" si="7"/>
        <v>0.144830220713073</v>
      </c>
      <c r="Q62" s="9"/>
    </row>
    <row r="63" spans="1:17">
      <c r="A63" s="12"/>
      <c r="B63" s="25">
        <v>347.2</v>
      </c>
      <c r="C63" s="20" t="s">
        <v>67</v>
      </c>
      <c r="D63" s="46">
        <v>2149544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v>0</v>
      </c>
      <c r="O63" s="46">
        <f t="shared" si="10"/>
        <v>2149544</v>
      </c>
      <c r="P63" s="47">
        <f t="shared" si="7"/>
        <v>18.247402376910017</v>
      </c>
      <c r="Q63" s="9"/>
    </row>
    <row r="64" spans="1:17">
      <c r="A64" s="12"/>
      <c r="B64" s="25">
        <v>347.4</v>
      </c>
      <c r="C64" s="20" t="s">
        <v>68</v>
      </c>
      <c r="D64" s="46">
        <v>36302</v>
      </c>
      <c r="E64" s="46">
        <v>1337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v>0</v>
      </c>
      <c r="O64" s="46">
        <f t="shared" si="10"/>
        <v>37639</v>
      </c>
      <c r="P64" s="47">
        <f t="shared" si="7"/>
        <v>0.31951612903225807</v>
      </c>
      <c r="Q64" s="9"/>
    </row>
    <row r="65" spans="1:17">
      <c r="A65" s="12"/>
      <c r="B65" s="25">
        <v>347.5</v>
      </c>
      <c r="C65" s="20" t="s">
        <v>69</v>
      </c>
      <c r="D65" s="46">
        <v>2038298</v>
      </c>
      <c r="E65" s="46">
        <v>0</v>
      </c>
      <c r="F65" s="46">
        <v>0</v>
      </c>
      <c r="G65" s="46">
        <v>0</v>
      </c>
      <c r="H65" s="46">
        <v>0</v>
      </c>
      <c r="I65" s="46">
        <v>3592464</v>
      </c>
      <c r="J65" s="46">
        <v>0</v>
      </c>
      <c r="K65" s="46">
        <v>0</v>
      </c>
      <c r="L65" s="46">
        <v>0</v>
      </c>
      <c r="M65" s="46">
        <v>0</v>
      </c>
      <c r="N65" s="46">
        <v>0</v>
      </c>
      <c r="O65" s="46">
        <f t="shared" si="10"/>
        <v>5630762</v>
      </c>
      <c r="P65" s="47">
        <f t="shared" si="7"/>
        <v>47.799337860780987</v>
      </c>
      <c r="Q65" s="9"/>
    </row>
    <row r="66" spans="1:17">
      <c r="A66" s="12"/>
      <c r="B66" s="25">
        <v>349</v>
      </c>
      <c r="C66" s="20" t="s">
        <v>185</v>
      </c>
      <c r="D66" s="46">
        <v>30985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v>0</v>
      </c>
      <c r="O66" s="46">
        <f t="shared" si="10"/>
        <v>30985</v>
      </c>
      <c r="P66" s="47">
        <f t="shared" si="7"/>
        <v>0.26303056027164684</v>
      </c>
      <c r="Q66" s="9"/>
    </row>
    <row r="67" spans="1:17" ht="15.75">
      <c r="A67" s="29" t="s">
        <v>49</v>
      </c>
      <c r="B67" s="30"/>
      <c r="C67" s="31"/>
      <c r="D67" s="32">
        <f t="shared" ref="D67:N67" si="11">SUM(D68:D72)</f>
        <v>1688182</v>
      </c>
      <c r="E67" s="32">
        <f t="shared" si="11"/>
        <v>619657</v>
      </c>
      <c r="F67" s="32">
        <f t="shared" si="11"/>
        <v>0</v>
      </c>
      <c r="G67" s="32">
        <f t="shared" si="11"/>
        <v>0</v>
      </c>
      <c r="H67" s="32">
        <f t="shared" si="11"/>
        <v>0</v>
      </c>
      <c r="I67" s="32">
        <f t="shared" si="11"/>
        <v>1418763</v>
      </c>
      <c r="J67" s="32">
        <f t="shared" si="11"/>
        <v>0</v>
      </c>
      <c r="K67" s="32">
        <f t="shared" si="11"/>
        <v>0</v>
      </c>
      <c r="L67" s="32">
        <f t="shared" si="11"/>
        <v>0</v>
      </c>
      <c r="M67" s="32">
        <f t="shared" si="11"/>
        <v>0</v>
      </c>
      <c r="N67" s="32">
        <f t="shared" si="11"/>
        <v>0</v>
      </c>
      <c r="O67" s="32">
        <f t="shared" ref="O67:O74" si="12">SUM(D67:N67)</f>
        <v>3726602</v>
      </c>
      <c r="P67" s="45">
        <f t="shared" si="7"/>
        <v>31.634991511035654</v>
      </c>
      <c r="Q67" s="10"/>
    </row>
    <row r="68" spans="1:17">
      <c r="A68" s="13"/>
      <c r="B68" s="39">
        <v>351.1</v>
      </c>
      <c r="C68" s="21" t="s">
        <v>72</v>
      </c>
      <c r="D68" s="46">
        <v>696796</v>
      </c>
      <c r="E68" s="46">
        <v>414914</v>
      </c>
      <c r="F68" s="46">
        <v>0</v>
      </c>
      <c r="G68" s="46">
        <v>0</v>
      </c>
      <c r="H68" s="46">
        <v>0</v>
      </c>
      <c r="I68" s="46">
        <v>941378</v>
      </c>
      <c r="J68" s="46">
        <v>0</v>
      </c>
      <c r="K68" s="46">
        <v>0</v>
      </c>
      <c r="L68" s="46">
        <v>0</v>
      </c>
      <c r="M68" s="46">
        <v>0</v>
      </c>
      <c r="N68" s="46">
        <v>0</v>
      </c>
      <c r="O68" s="46">
        <f t="shared" si="12"/>
        <v>2053088</v>
      </c>
      <c r="P68" s="47">
        <f t="shared" si="7"/>
        <v>17.428590831918505</v>
      </c>
      <c r="Q68" s="9"/>
    </row>
    <row r="69" spans="1:17">
      <c r="A69" s="13"/>
      <c r="B69" s="39">
        <v>351.2</v>
      </c>
      <c r="C69" s="21" t="s">
        <v>73</v>
      </c>
      <c r="D69" s="46">
        <v>5236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v>0</v>
      </c>
      <c r="O69" s="46">
        <f t="shared" si="12"/>
        <v>5236</v>
      </c>
      <c r="P69" s="47">
        <f t="shared" ref="P69:P87" si="13">(O69/P$89)</f>
        <v>4.4448217317487264E-2</v>
      </c>
      <c r="Q69" s="9"/>
    </row>
    <row r="70" spans="1:17">
      <c r="A70" s="13"/>
      <c r="B70" s="39">
        <v>351.3</v>
      </c>
      <c r="C70" s="21" t="s">
        <v>74</v>
      </c>
      <c r="D70" s="46">
        <v>0</v>
      </c>
      <c r="E70" s="46">
        <v>28627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v>0</v>
      </c>
      <c r="O70" s="46">
        <f t="shared" si="12"/>
        <v>28627</v>
      </c>
      <c r="P70" s="47">
        <f t="shared" si="13"/>
        <v>0.24301358234295417</v>
      </c>
      <c r="Q70" s="9"/>
    </row>
    <row r="71" spans="1:17">
      <c r="A71" s="13"/>
      <c r="B71" s="39">
        <v>352</v>
      </c>
      <c r="C71" s="21" t="s">
        <v>75</v>
      </c>
      <c r="D71" s="46">
        <v>12998</v>
      </c>
      <c r="E71" s="46">
        <v>0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v>0</v>
      </c>
      <c r="O71" s="46">
        <f t="shared" si="12"/>
        <v>12998</v>
      </c>
      <c r="P71" s="47">
        <f t="shared" si="13"/>
        <v>0.110339558573854</v>
      </c>
      <c r="Q71" s="9"/>
    </row>
    <row r="72" spans="1:17">
      <c r="A72" s="13"/>
      <c r="B72" s="39">
        <v>354</v>
      </c>
      <c r="C72" s="21" t="s">
        <v>76</v>
      </c>
      <c r="D72" s="46">
        <v>973152</v>
      </c>
      <c r="E72" s="46">
        <v>176116</v>
      </c>
      <c r="F72" s="46">
        <v>0</v>
      </c>
      <c r="G72" s="46">
        <v>0</v>
      </c>
      <c r="H72" s="46">
        <v>0</v>
      </c>
      <c r="I72" s="46">
        <v>477385</v>
      </c>
      <c r="J72" s="46">
        <v>0</v>
      </c>
      <c r="K72" s="46">
        <v>0</v>
      </c>
      <c r="L72" s="46">
        <v>0</v>
      </c>
      <c r="M72" s="46">
        <v>0</v>
      </c>
      <c r="N72" s="46">
        <v>0</v>
      </c>
      <c r="O72" s="46">
        <f t="shared" si="12"/>
        <v>1626653</v>
      </c>
      <c r="P72" s="47">
        <f t="shared" si="13"/>
        <v>13.808599320882852</v>
      </c>
      <c r="Q72" s="9"/>
    </row>
    <row r="73" spans="1:17" ht="15.75">
      <c r="A73" s="29" t="s">
        <v>4</v>
      </c>
      <c r="B73" s="30"/>
      <c r="C73" s="31"/>
      <c r="D73" s="32">
        <f t="shared" ref="D73:N73" si="14">SUM(D74:D82)</f>
        <v>2653073</v>
      </c>
      <c r="E73" s="32">
        <f t="shared" si="14"/>
        <v>542533</v>
      </c>
      <c r="F73" s="32">
        <f t="shared" si="14"/>
        <v>-1645</v>
      </c>
      <c r="G73" s="32">
        <f t="shared" si="14"/>
        <v>155346</v>
      </c>
      <c r="H73" s="32">
        <f t="shared" si="14"/>
        <v>0</v>
      </c>
      <c r="I73" s="32">
        <f t="shared" si="14"/>
        <v>5444678</v>
      </c>
      <c r="J73" s="32">
        <f t="shared" si="14"/>
        <v>1416661</v>
      </c>
      <c r="K73" s="32">
        <f t="shared" si="14"/>
        <v>265409017</v>
      </c>
      <c r="L73" s="32">
        <f t="shared" si="14"/>
        <v>0</v>
      </c>
      <c r="M73" s="32">
        <f t="shared" si="14"/>
        <v>341889</v>
      </c>
      <c r="N73" s="32">
        <f t="shared" si="14"/>
        <v>0</v>
      </c>
      <c r="O73" s="32">
        <f t="shared" si="12"/>
        <v>275961552</v>
      </c>
      <c r="P73" s="45">
        <f t="shared" si="13"/>
        <v>2342.6277758913411</v>
      </c>
      <c r="Q73" s="10"/>
    </row>
    <row r="74" spans="1:17">
      <c r="A74" s="12"/>
      <c r="B74" s="25">
        <v>361.1</v>
      </c>
      <c r="C74" s="20" t="s">
        <v>77</v>
      </c>
      <c r="D74" s="46">
        <v>543089</v>
      </c>
      <c r="E74" s="46">
        <v>613876</v>
      </c>
      <c r="F74" s="46">
        <v>3751</v>
      </c>
      <c r="G74" s="46">
        <v>62498</v>
      </c>
      <c r="H74" s="46">
        <v>0</v>
      </c>
      <c r="I74" s="46">
        <v>1914321</v>
      </c>
      <c r="J74" s="46">
        <v>616579</v>
      </c>
      <c r="K74" s="46">
        <v>9587047</v>
      </c>
      <c r="L74" s="46">
        <v>0</v>
      </c>
      <c r="M74" s="46">
        <v>4016</v>
      </c>
      <c r="N74" s="46">
        <v>0</v>
      </c>
      <c r="O74" s="46">
        <f t="shared" si="12"/>
        <v>13345177</v>
      </c>
      <c r="P74" s="47">
        <f t="shared" si="13"/>
        <v>113.28673174872665</v>
      </c>
      <c r="Q74" s="9"/>
    </row>
    <row r="75" spans="1:17">
      <c r="A75" s="12"/>
      <c r="B75" s="25">
        <v>361.2</v>
      </c>
      <c r="C75" s="20" t="s">
        <v>78</v>
      </c>
      <c r="D75" s="46">
        <v>0</v>
      </c>
      <c r="E75" s="46">
        <v>0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9591553</v>
      </c>
      <c r="L75" s="46">
        <v>0</v>
      </c>
      <c r="M75" s="46">
        <v>0</v>
      </c>
      <c r="N75" s="46">
        <v>0</v>
      </c>
      <c r="O75" s="46">
        <f t="shared" ref="O75:O82" si="15">SUM(D75:N75)</f>
        <v>9591553</v>
      </c>
      <c r="P75" s="47">
        <f t="shared" si="13"/>
        <v>81.422351443123944</v>
      </c>
      <c r="Q75" s="9"/>
    </row>
    <row r="76" spans="1:17">
      <c r="A76" s="12"/>
      <c r="B76" s="25">
        <v>361.3</v>
      </c>
      <c r="C76" s="20" t="s">
        <v>79</v>
      </c>
      <c r="D76" s="46">
        <v>-728075</v>
      </c>
      <c r="E76" s="46">
        <v>-903291</v>
      </c>
      <c r="F76" s="46">
        <v>-5396</v>
      </c>
      <c r="G76" s="46">
        <v>26122</v>
      </c>
      <c r="H76" s="46">
        <v>0</v>
      </c>
      <c r="I76" s="46">
        <v>-2907930</v>
      </c>
      <c r="J76" s="46">
        <v>-828553</v>
      </c>
      <c r="K76" s="46">
        <v>225893860</v>
      </c>
      <c r="L76" s="46">
        <v>0</v>
      </c>
      <c r="M76" s="46">
        <v>-4605</v>
      </c>
      <c r="N76" s="46">
        <v>0</v>
      </c>
      <c r="O76" s="46">
        <f t="shared" si="15"/>
        <v>220542132</v>
      </c>
      <c r="P76" s="47">
        <f t="shared" si="13"/>
        <v>1872.1742954159593</v>
      </c>
      <c r="Q76" s="9"/>
    </row>
    <row r="77" spans="1:17">
      <c r="A77" s="12"/>
      <c r="B77" s="25">
        <v>362</v>
      </c>
      <c r="C77" s="20" t="s">
        <v>80</v>
      </c>
      <c r="D77" s="46">
        <v>2048323</v>
      </c>
      <c r="E77" s="46">
        <v>0</v>
      </c>
      <c r="F77" s="46">
        <v>0</v>
      </c>
      <c r="G77" s="46">
        <v>0</v>
      </c>
      <c r="H77" s="46">
        <v>0</v>
      </c>
      <c r="I77" s="46">
        <v>3866713</v>
      </c>
      <c r="J77" s="46">
        <v>29840</v>
      </c>
      <c r="K77" s="46">
        <v>0</v>
      </c>
      <c r="L77" s="46">
        <v>0</v>
      </c>
      <c r="M77" s="46">
        <v>0</v>
      </c>
      <c r="N77" s="46">
        <v>0</v>
      </c>
      <c r="O77" s="46">
        <f t="shared" si="15"/>
        <v>5944876</v>
      </c>
      <c r="P77" s="47">
        <f t="shared" si="13"/>
        <v>50.465840407470289</v>
      </c>
      <c r="Q77" s="9"/>
    </row>
    <row r="78" spans="1:17">
      <c r="A78" s="12"/>
      <c r="B78" s="25">
        <v>364</v>
      </c>
      <c r="C78" s="20" t="s">
        <v>125</v>
      </c>
      <c r="D78" s="46">
        <v>575</v>
      </c>
      <c r="E78" s="46">
        <v>684482</v>
      </c>
      <c r="F78" s="46">
        <v>0</v>
      </c>
      <c r="G78" s="46">
        <v>0</v>
      </c>
      <c r="H78" s="46">
        <v>0</v>
      </c>
      <c r="I78" s="46">
        <v>185678</v>
      </c>
      <c r="J78" s="46">
        <v>614086</v>
      </c>
      <c r="K78" s="46">
        <v>0</v>
      </c>
      <c r="L78" s="46">
        <v>0</v>
      </c>
      <c r="M78" s="46">
        <v>0</v>
      </c>
      <c r="N78" s="46">
        <v>0</v>
      </c>
      <c r="O78" s="46">
        <f t="shared" si="15"/>
        <v>1484821</v>
      </c>
      <c r="P78" s="47">
        <f t="shared" si="13"/>
        <v>12.604592529711375</v>
      </c>
      <c r="Q78" s="9"/>
    </row>
    <row r="79" spans="1:17">
      <c r="A79" s="12"/>
      <c r="B79" s="25">
        <v>365</v>
      </c>
      <c r="C79" s="20" t="s">
        <v>126</v>
      </c>
      <c r="D79" s="46">
        <v>520</v>
      </c>
      <c r="E79" s="46">
        <v>0</v>
      </c>
      <c r="F79" s="46">
        <v>0</v>
      </c>
      <c r="G79" s="46">
        <v>10726</v>
      </c>
      <c r="H79" s="46">
        <v>0</v>
      </c>
      <c r="I79" s="46">
        <v>414599</v>
      </c>
      <c r="J79" s="46">
        <v>0</v>
      </c>
      <c r="K79" s="46">
        <v>0</v>
      </c>
      <c r="L79" s="46">
        <v>0</v>
      </c>
      <c r="M79" s="46">
        <v>0</v>
      </c>
      <c r="N79" s="46">
        <v>0</v>
      </c>
      <c r="O79" s="46">
        <f t="shared" si="15"/>
        <v>425845</v>
      </c>
      <c r="P79" s="47">
        <f t="shared" si="13"/>
        <v>3.6149830220713075</v>
      </c>
      <c r="Q79" s="9"/>
    </row>
    <row r="80" spans="1:17">
      <c r="A80" s="12"/>
      <c r="B80" s="25">
        <v>366</v>
      </c>
      <c r="C80" s="20" t="s">
        <v>83</v>
      </c>
      <c r="D80" s="46">
        <v>20000</v>
      </c>
      <c r="E80" s="46">
        <v>48426</v>
      </c>
      <c r="F80" s="46">
        <v>0</v>
      </c>
      <c r="G80" s="46">
        <v>56000</v>
      </c>
      <c r="H80" s="46">
        <v>0</v>
      </c>
      <c r="I80" s="46">
        <v>0</v>
      </c>
      <c r="J80" s="46">
        <v>0</v>
      </c>
      <c r="K80" s="46">
        <v>0</v>
      </c>
      <c r="L80" s="46">
        <v>0</v>
      </c>
      <c r="M80" s="46">
        <v>0</v>
      </c>
      <c r="N80" s="46">
        <v>0</v>
      </c>
      <c r="O80" s="46">
        <f t="shared" si="15"/>
        <v>124426</v>
      </c>
      <c r="P80" s="47">
        <f t="shared" si="13"/>
        <v>1.0562478777589135</v>
      </c>
      <c r="Q80" s="9"/>
    </row>
    <row r="81" spans="1:120">
      <c r="A81" s="12"/>
      <c r="B81" s="25">
        <v>368</v>
      </c>
      <c r="C81" s="20" t="s">
        <v>84</v>
      </c>
      <c r="D81" s="46">
        <v>0</v>
      </c>
      <c r="E81" s="46">
        <v>0</v>
      </c>
      <c r="F81" s="46">
        <v>0</v>
      </c>
      <c r="G81" s="46">
        <v>0</v>
      </c>
      <c r="H81" s="46">
        <v>0</v>
      </c>
      <c r="I81" s="46">
        <v>0</v>
      </c>
      <c r="J81" s="46">
        <v>0</v>
      </c>
      <c r="K81" s="46">
        <v>19943304</v>
      </c>
      <c r="L81" s="46">
        <v>0</v>
      </c>
      <c r="M81" s="46">
        <v>0</v>
      </c>
      <c r="N81" s="46">
        <v>0</v>
      </c>
      <c r="O81" s="46">
        <f t="shared" si="15"/>
        <v>19943304</v>
      </c>
      <c r="P81" s="47">
        <f t="shared" si="13"/>
        <v>169.29799660441427</v>
      </c>
      <c r="Q81" s="9"/>
    </row>
    <row r="82" spans="1:120">
      <c r="A82" s="12"/>
      <c r="B82" s="25">
        <v>369.9</v>
      </c>
      <c r="C82" s="20" t="s">
        <v>85</v>
      </c>
      <c r="D82" s="46">
        <v>768641</v>
      </c>
      <c r="E82" s="46">
        <v>99040</v>
      </c>
      <c r="F82" s="46">
        <v>0</v>
      </c>
      <c r="G82" s="46">
        <v>0</v>
      </c>
      <c r="H82" s="46">
        <v>0</v>
      </c>
      <c r="I82" s="46">
        <v>1971297</v>
      </c>
      <c r="J82" s="46">
        <v>984709</v>
      </c>
      <c r="K82" s="46">
        <v>393253</v>
      </c>
      <c r="L82" s="46">
        <v>0</v>
      </c>
      <c r="M82" s="46">
        <v>342478</v>
      </c>
      <c r="N82" s="46">
        <v>0</v>
      </c>
      <c r="O82" s="46">
        <f t="shared" si="15"/>
        <v>4559418</v>
      </c>
      <c r="P82" s="47">
        <f t="shared" si="13"/>
        <v>38.704736842105262</v>
      </c>
      <c r="Q82" s="9"/>
    </row>
    <row r="83" spans="1:120" ht="15.75">
      <c r="A83" s="29" t="s">
        <v>50</v>
      </c>
      <c r="B83" s="30"/>
      <c r="C83" s="31"/>
      <c r="D83" s="32">
        <f t="shared" ref="D83:N83" si="16">SUM(D84:D86)</f>
        <v>12554277</v>
      </c>
      <c r="E83" s="32">
        <f t="shared" si="16"/>
        <v>3213001</v>
      </c>
      <c r="F83" s="32">
        <f t="shared" si="16"/>
        <v>618786</v>
      </c>
      <c r="G83" s="32">
        <f t="shared" si="16"/>
        <v>28684886</v>
      </c>
      <c r="H83" s="32">
        <f t="shared" si="16"/>
        <v>0</v>
      </c>
      <c r="I83" s="32">
        <f t="shared" si="16"/>
        <v>3696387</v>
      </c>
      <c r="J83" s="32">
        <f t="shared" si="16"/>
        <v>6133998</v>
      </c>
      <c r="K83" s="32">
        <f t="shared" si="16"/>
        <v>0</v>
      </c>
      <c r="L83" s="32">
        <f t="shared" si="16"/>
        <v>0</v>
      </c>
      <c r="M83" s="32">
        <f t="shared" si="16"/>
        <v>0</v>
      </c>
      <c r="N83" s="32">
        <f t="shared" si="16"/>
        <v>0</v>
      </c>
      <c r="O83" s="32">
        <f>SUM(D83:N83)</f>
        <v>54901335</v>
      </c>
      <c r="P83" s="45">
        <f t="shared" si="13"/>
        <v>466.05547538200341</v>
      </c>
      <c r="Q83" s="9"/>
    </row>
    <row r="84" spans="1:120">
      <c r="A84" s="12"/>
      <c r="B84" s="25">
        <v>381</v>
      </c>
      <c r="C84" s="20" t="s">
        <v>86</v>
      </c>
      <c r="D84" s="46">
        <v>12554277</v>
      </c>
      <c r="E84" s="46">
        <v>3213001</v>
      </c>
      <c r="F84" s="46">
        <v>618786</v>
      </c>
      <c r="G84" s="46">
        <v>28684886</v>
      </c>
      <c r="H84" s="46">
        <v>0</v>
      </c>
      <c r="I84" s="46">
        <v>2371056</v>
      </c>
      <c r="J84" s="46">
        <v>6009008</v>
      </c>
      <c r="K84" s="46">
        <v>0</v>
      </c>
      <c r="L84" s="46">
        <v>0</v>
      </c>
      <c r="M84" s="46">
        <v>0</v>
      </c>
      <c r="N84" s="46">
        <v>0</v>
      </c>
      <c r="O84" s="46">
        <f>SUM(D84:N84)</f>
        <v>53451014</v>
      </c>
      <c r="P84" s="47">
        <f t="shared" si="13"/>
        <v>453.74375212224106</v>
      </c>
      <c r="Q84" s="9"/>
    </row>
    <row r="85" spans="1:120">
      <c r="A85" s="12"/>
      <c r="B85" s="25">
        <v>389.4</v>
      </c>
      <c r="C85" s="20" t="s">
        <v>88</v>
      </c>
      <c r="D85" s="46">
        <v>0</v>
      </c>
      <c r="E85" s="46">
        <v>0</v>
      </c>
      <c r="F85" s="46">
        <v>0</v>
      </c>
      <c r="G85" s="46">
        <v>0</v>
      </c>
      <c r="H85" s="46">
        <v>0</v>
      </c>
      <c r="I85" s="46">
        <v>0</v>
      </c>
      <c r="J85" s="46">
        <v>124990</v>
      </c>
      <c r="K85" s="46">
        <v>0</v>
      </c>
      <c r="L85" s="46">
        <v>0</v>
      </c>
      <c r="M85" s="46">
        <v>0</v>
      </c>
      <c r="N85" s="46">
        <v>0</v>
      </c>
      <c r="O85" s="46">
        <f>SUM(D85:N85)</f>
        <v>124990</v>
      </c>
      <c r="P85" s="47">
        <f t="shared" si="13"/>
        <v>1.0610356536502548</v>
      </c>
      <c r="Q85" s="9"/>
    </row>
    <row r="86" spans="1:120" ht="15.75" thickBot="1">
      <c r="A86" s="12"/>
      <c r="B86" s="25">
        <v>389.8</v>
      </c>
      <c r="C86" s="20" t="s">
        <v>186</v>
      </c>
      <c r="D86" s="46">
        <v>0</v>
      </c>
      <c r="E86" s="46">
        <v>0</v>
      </c>
      <c r="F86" s="46">
        <v>0</v>
      </c>
      <c r="G86" s="46">
        <v>0</v>
      </c>
      <c r="H86" s="46">
        <v>0</v>
      </c>
      <c r="I86" s="46">
        <v>1325331</v>
      </c>
      <c r="J86" s="46">
        <v>0</v>
      </c>
      <c r="K86" s="46">
        <v>0</v>
      </c>
      <c r="L86" s="46">
        <v>0</v>
      </c>
      <c r="M86" s="46">
        <v>0</v>
      </c>
      <c r="N86" s="46">
        <v>0</v>
      </c>
      <c r="O86" s="46">
        <f>SUM(D86:N86)</f>
        <v>1325331</v>
      </c>
      <c r="P86" s="47">
        <f t="shared" si="13"/>
        <v>11.250687606112054</v>
      </c>
      <c r="Q86" s="9"/>
    </row>
    <row r="87" spans="1:120" ht="16.5" thickBot="1">
      <c r="A87" s="14" t="s">
        <v>70</v>
      </c>
      <c r="B87" s="23"/>
      <c r="C87" s="22"/>
      <c r="D87" s="15">
        <f t="shared" ref="D87:N87" si="17">SUM(D5,D17,D28,D49,D67,D73,D83)</f>
        <v>166902808</v>
      </c>
      <c r="E87" s="15">
        <f t="shared" si="17"/>
        <v>34705711</v>
      </c>
      <c r="F87" s="15">
        <f t="shared" si="17"/>
        <v>1361999</v>
      </c>
      <c r="G87" s="15">
        <f t="shared" si="17"/>
        <v>29790232</v>
      </c>
      <c r="H87" s="15">
        <f t="shared" si="17"/>
        <v>0</v>
      </c>
      <c r="I87" s="15">
        <f t="shared" si="17"/>
        <v>208669896</v>
      </c>
      <c r="J87" s="15">
        <f t="shared" si="17"/>
        <v>67044133</v>
      </c>
      <c r="K87" s="15">
        <f t="shared" si="17"/>
        <v>267675510</v>
      </c>
      <c r="L87" s="15">
        <f t="shared" si="17"/>
        <v>0</v>
      </c>
      <c r="M87" s="15">
        <f t="shared" si="17"/>
        <v>752973</v>
      </c>
      <c r="N87" s="15">
        <f t="shared" si="17"/>
        <v>0</v>
      </c>
      <c r="O87" s="15">
        <f>SUM(D87:N87)</f>
        <v>776903262</v>
      </c>
      <c r="P87" s="38">
        <f t="shared" si="13"/>
        <v>6595.1040916808151</v>
      </c>
      <c r="Q87" s="6"/>
      <c r="R87" s="2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5"/>
      <c r="BE87" s="5"/>
      <c r="BF87" s="5"/>
      <c r="BG87" s="5"/>
      <c r="BH87" s="5"/>
      <c r="BI87" s="5"/>
      <c r="BJ87" s="5"/>
      <c r="BK87" s="5"/>
      <c r="BL87" s="5"/>
      <c r="BM87" s="5"/>
      <c r="BN87" s="5"/>
      <c r="BO87" s="5"/>
      <c r="BP87" s="5"/>
      <c r="BQ87" s="5"/>
      <c r="BR87" s="5"/>
      <c r="BS87" s="5"/>
      <c r="BT87" s="5"/>
      <c r="BU87" s="5"/>
      <c r="BV87" s="5"/>
      <c r="BW87" s="5"/>
      <c r="BX87" s="5"/>
      <c r="BY87" s="5"/>
      <c r="BZ87" s="5"/>
      <c r="CA87" s="5"/>
      <c r="CB87" s="5"/>
      <c r="CC87" s="5"/>
      <c r="CD87" s="5"/>
      <c r="CE87" s="5"/>
      <c r="CF87" s="5"/>
      <c r="CG87" s="5"/>
      <c r="CH87" s="5"/>
      <c r="CI87" s="5"/>
      <c r="CJ87" s="5"/>
      <c r="CK87" s="5"/>
      <c r="CL87" s="5"/>
      <c r="CM87" s="5"/>
      <c r="CN87" s="5"/>
      <c r="CO87" s="5"/>
      <c r="CP87" s="5"/>
      <c r="CQ87" s="5"/>
      <c r="CR87" s="5"/>
      <c r="CS87" s="5"/>
      <c r="CT87" s="5"/>
      <c r="CU87" s="5"/>
      <c r="CV87" s="5"/>
      <c r="CW87" s="5"/>
      <c r="CX87" s="5"/>
      <c r="CY87" s="5"/>
      <c r="CZ87" s="5"/>
      <c r="DA87" s="5"/>
      <c r="DB87" s="5"/>
      <c r="DC87" s="5"/>
      <c r="DD87" s="5"/>
      <c r="DE87" s="5"/>
      <c r="DF87" s="5"/>
      <c r="DG87" s="5"/>
      <c r="DH87" s="5"/>
      <c r="DI87" s="5"/>
      <c r="DJ87" s="5"/>
      <c r="DK87" s="5"/>
      <c r="DL87" s="5"/>
      <c r="DM87" s="5"/>
      <c r="DN87" s="5"/>
      <c r="DO87" s="5"/>
      <c r="DP87" s="5"/>
    </row>
    <row r="88" spans="1:120">
      <c r="A88" s="16"/>
      <c r="B88" s="18"/>
      <c r="C88" s="18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9"/>
    </row>
    <row r="89" spans="1:120">
      <c r="A89" s="40"/>
      <c r="B89" s="41"/>
      <c r="C89" s="41"/>
      <c r="D89" s="42"/>
      <c r="E89" s="42"/>
      <c r="F89" s="42"/>
      <c r="G89" s="42"/>
      <c r="H89" s="42"/>
      <c r="I89" s="42"/>
      <c r="J89" s="42"/>
      <c r="K89" s="42"/>
      <c r="L89" s="42"/>
      <c r="M89" s="48" t="s">
        <v>187</v>
      </c>
      <c r="N89" s="48"/>
      <c r="O89" s="48"/>
      <c r="P89" s="43">
        <v>117800</v>
      </c>
    </row>
    <row r="90" spans="1:120">
      <c r="A90" s="49"/>
      <c r="B90" s="50"/>
      <c r="C90" s="50"/>
      <c r="D90" s="50"/>
      <c r="E90" s="50"/>
      <c r="F90" s="50"/>
      <c r="G90" s="50"/>
      <c r="H90" s="50"/>
      <c r="I90" s="50"/>
      <c r="J90" s="50"/>
      <c r="K90" s="50"/>
      <c r="L90" s="50"/>
      <c r="M90" s="50"/>
      <c r="N90" s="50"/>
      <c r="O90" s="50"/>
      <c r="P90" s="51"/>
    </row>
    <row r="91" spans="1:120" ht="15.75" customHeight="1" thickBot="1">
      <c r="A91" s="52" t="s">
        <v>106</v>
      </c>
      <c r="B91" s="53"/>
      <c r="C91" s="53"/>
      <c r="D91" s="53"/>
      <c r="E91" s="53"/>
      <c r="F91" s="53"/>
      <c r="G91" s="53"/>
      <c r="H91" s="53"/>
      <c r="I91" s="53"/>
      <c r="J91" s="53"/>
      <c r="K91" s="53"/>
      <c r="L91" s="53"/>
      <c r="M91" s="53"/>
      <c r="N91" s="53"/>
      <c r="O91" s="53"/>
      <c r="P91" s="54"/>
    </row>
  </sheetData>
  <mergeCells count="10">
    <mergeCell ref="M89:O89"/>
    <mergeCell ref="A90:P90"/>
    <mergeCell ref="A91:P91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8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98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167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89</v>
      </c>
      <c r="B3" s="62"/>
      <c r="C3" s="63"/>
      <c r="D3" s="67" t="s">
        <v>44</v>
      </c>
      <c r="E3" s="68"/>
      <c r="F3" s="68"/>
      <c r="G3" s="68"/>
      <c r="H3" s="69"/>
      <c r="I3" s="67" t="s">
        <v>45</v>
      </c>
      <c r="J3" s="69"/>
      <c r="K3" s="67" t="s">
        <v>47</v>
      </c>
      <c r="L3" s="69"/>
      <c r="M3" s="36"/>
      <c r="N3" s="37"/>
      <c r="O3" s="70" t="s">
        <v>94</v>
      </c>
      <c r="P3" s="11"/>
      <c r="Q3"/>
    </row>
    <row r="4" spans="1:133" ht="32.25" customHeight="1" thickBot="1">
      <c r="A4" s="64"/>
      <c r="B4" s="65"/>
      <c r="C4" s="66"/>
      <c r="D4" s="34" t="s">
        <v>5</v>
      </c>
      <c r="E4" s="34" t="s">
        <v>90</v>
      </c>
      <c r="F4" s="34" t="s">
        <v>91</v>
      </c>
      <c r="G4" s="34" t="s">
        <v>92</v>
      </c>
      <c r="H4" s="34" t="s">
        <v>6</v>
      </c>
      <c r="I4" s="34" t="s">
        <v>7</v>
      </c>
      <c r="J4" s="35" t="s">
        <v>93</v>
      </c>
      <c r="K4" s="35" t="s">
        <v>8</v>
      </c>
      <c r="L4" s="35" t="s">
        <v>9</v>
      </c>
      <c r="M4" s="35" t="s">
        <v>10</v>
      </c>
      <c r="N4" s="35" t="s">
        <v>46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SUM(D6:D16)</f>
        <v>88819181</v>
      </c>
      <c r="E5" s="27">
        <f t="shared" si="0"/>
        <v>16733653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2108437</v>
      </c>
      <c r="L5" s="27">
        <f t="shared" si="0"/>
        <v>0</v>
      </c>
      <c r="M5" s="27">
        <f t="shared" si="0"/>
        <v>0</v>
      </c>
      <c r="N5" s="28">
        <f>SUM(D5:M5)</f>
        <v>107661271</v>
      </c>
      <c r="O5" s="33">
        <f t="shared" ref="O5:O36" si="1">(N5/O$87)</f>
        <v>912.25222637416641</v>
      </c>
      <c r="P5" s="6"/>
    </row>
    <row r="6" spans="1:133">
      <c r="A6" s="12"/>
      <c r="B6" s="25">
        <v>311</v>
      </c>
      <c r="C6" s="20" t="s">
        <v>3</v>
      </c>
      <c r="D6" s="46">
        <v>65257228</v>
      </c>
      <c r="E6" s="46">
        <v>3264415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68521643</v>
      </c>
      <c r="O6" s="47">
        <f t="shared" si="1"/>
        <v>580.60824288026299</v>
      </c>
      <c r="P6" s="9"/>
    </row>
    <row r="7" spans="1:133">
      <c r="A7" s="12"/>
      <c r="B7" s="25">
        <v>312.41000000000003</v>
      </c>
      <c r="C7" s="20" t="s">
        <v>11</v>
      </c>
      <c r="D7" s="46">
        <v>0</v>
      </c>
      <c r="E7" s="46">
        <v>1381690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6" si="2">SUM(D7:M7)</f>
        <v>1381690</v>
      </c>
      <c r="O7" s="47">
        <f t="shared" si="1"/>
        <v>11.707550607115923</v>
      </c>
      <c r="P7" s="9"/>
    </row>
    <row r="8" spans="1:133">
      <c r="A8" s="12"/>
      <c r="B8" s="25">
        <v>312.51</v>
      </c>
      <c r="C8" s="20" t="s">
        <v>96</v>
      </c>
      <c r="D8" s="46">
        <v>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998892</v>
      </c>
      <c r="L8" s="46">
        <v>0</v>
      </c>
      <c r="M8" s="46">
        <v>0</v>
      </c>
      <c r="N8" s="46">
        <f>SUM(D8:M8)</f>
        <v>998892</v>
      </c>
      <c r="O8" s="47">
        <f t="shared" si="1"/>
        <v>8.4639670555936863</v>
      </c>
      <c r="P8" s="9"/>
    </row>
    <row r="9" spans="1:133">
      <c r="A9" s="12"/>
      <c r="B9" s="25">
        <v>312.52</v>
      </c>
      <c r="C9" s="20" t="s">
        <v>113</v>
      </c>
      <c r="D9" s="46">
        <v>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1109545</v>
      </c>
      <c r="L9" s="46">
        <v>0</v>
      </c>
      <c r="M9" s="46">
        <v>0</v>
      </c>
      <c r="N9" s="46">
        <f>SUM(D9:M9)</f>
        <v>1109545</v>
      </c>
      <c r="O9" s="47">
        <f t="shared" si="1"/>
        <v>9.4015692654448095</v>
      </c>
      <c r="P9" s="9"/>
    </row>
    <row r="10" spans="1:133">
      <c r="A10" s="12"/>
      <c r="B10" s="25">
        <v>312.60000000000002</v>
      </c>
      <c r="C10" s="20" t="s">
        <v>12</v>
      </c>
      <c r="D10" s="46">
        <v>0</v>
      </c>
      <c r="E10" s="46">
        <v>12087548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12087548</v>
      </c>
      <c r="O10" s="47">
        <f t="shared" si="1"/>
        <v>102.422091732547</v>
      </c>
      <c r="P10" s="9"/>
    </row>
    <row r="11" spans="1:133">
      <c r="A11" s="12"/>
      <c r="B11" s="25">
        <v>314.10000000000002</v>
      </c>
      <c r="C11" s="20" t="s">
        <v>13</v>
      </c>
      <c r="D11" s="46">
        <v>12423810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12423810</v>
      </c>
      <c r="O11" s="47">
        <f t="shared" si="1"/>
        <v>105.27135921096114</v>
      </c>
      <c r="P11" s="9"/>
    </row>
    <row r="12" spans="1:133">
      <c r="A12" s="12"/>
      <c r="B12" s="25">
        <v>314.3</v>
      </c>
      <c r="C12" s="20" t="s">
        <v>14</v>
      </c>
      <c r="D12" s="46">
        <v>4000713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4000713</v>
      </c>
      <c r="O12" s="47">
        <f t="shared" si="1"/>
        <v>33.899463636594724</v>
      </c>
      <c r="P12" s="9"/>
    </row>
    <row r="13" spans="1:133">
      <c r="A13" s="12"/>
      <c r="B13" s="25">
        <v>314.39999999999998</v>
      </c>
      <c r="C13" s="20" t="s">
        <v>15</v>
      </c>
      <c r="D13" s="46">
        <v>623651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623651</v>
      </c>
      <c r="O13" s="47">
        <f t="shared" si="1"/>
        <v>5.2844166518382947</v>
      </c>
      <c r="P13" s="9"/>
    </row>
    <row r="14" spans="1:133">
      <c r="A14" s="12"/>
      <c r="B14" s="25">
        <v>314.8</v>
      </c>
      <c r="C14" s="20" t="s">
        <v>17</v>
      </c>
      <c r="D14" s="46">
        <v>117416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117416</v>
      </c>
      <c r="O14" s="47">
        <f t="shared" si="1"/>
        <v>0.99490751332435157</v>
      </c>
      <c r="P14" s="9"/>
    </row>
    <row r="15" spans="1:133">
      <c r="A15" s="12"/>
      <c r="B15" s="25">
        <v>315</v>
      </c>
      <c r="C15" s="20" t="s">
        <v>114</v>
      </c>
      <c r="D15" s="46">
        <v>4368536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4368536</v>
      </c>
      <c r="O15" s="47">
        <f t="shared" si="1"/>
        <v>37.016158689002431</v>
      </c>
      <c r="P15" s="9"/>
    </row>
    <row r="16" spans="1:133">
      <c r="A16" s="12"/>
      <c r="B16" s="25">
        <v>316</v>
      </c>
      <c r="C16" s="20" t="s">
        <v>115</v>
      </c>
      <c r="D16" s="46">
        <v>2027827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2"/>
        <v>2027827</v>
      </c>
      <c r="O16" s="47">
        <f t="shared" si="1"/>
        <v>17.182499131481059</v>
      </c>
      <c r="P16" s="9"/>
    </row>
    <row r="17" spans="1:16" ht="15.75">
      <c r="A17" s="29" t="s">
        <v>20</v>
      </c>
      <c r="B17" s="30"/>
      <c r="C17" s="31"/>
      <c r="D17" s="32">
        <f t="shared" ref="D17:M17" si="3">SUM(D18:D27)</f>
        <v>13364340</v>
      </c>
      <c r="E17" s="32">
        <f t="shared" si="3"/>
        <v>1326746</v>
      </c>
      <c r="F17" s="32">
        <f t="shared" si="3"/>
        <v>0</v>
      </c>
      <c r="G17" s="32">
        <f t="shared" si="3"/>
        <v>0</v>
      </c>
      <c r="H17" s="32">
        <f t="shared" si="3"/>
        <v>0</v>
      </c>
      <c r="I17" s="32">
        <f t="shared" si="3"/>
        <v>454164</v>
      </c>
      <c r="J17" s="32">
        <f t="shared" si="3"/>
        <v>0</v>
      </c>
      <c r="K17" s="32">
        <f t="shared" si="3"/>
        <v>0</v>
      </c>
      <c r="L17" s="32">
        <f t="shared" si="3"/>
        <v>0</v>
      </c>
      <c r="M17" s="32">
        <f t="shared" si="3"/>
        <v>0</v>
      </c>
      <c r="N17" s="44">
        <f>SUM(D17:M17)</f>
        <v>15145250</v>
      </c>
      <c r="O17" s="45">
        <f t="shared" si="1"/>
        <v>128.33108789411696</v>
      </c>
      <c r="P17" s="10"/>
    </row>
    <row r="18" spans="1:16">
      <c r="A18" s="12"/>
      <c r="B18" s="25">
        <v>322</v>
      </c>
      <c r="C18" s="20" t="s">
        <v>0</v>
      </c>
      <c r="D18" s="46">
        <v>3045729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>SUM(D18:M18)</f>
        <v>3045729</v>
      </c>
      <c r="O18" s="47">
        <f t="shared" si="1"/>
        <v>25.807544675767051</v>
      </c>
      <c r="P18" s="9"/>
    </row>
    <row r="19" spans="1:16">
      <c r="A19" s="12"/>
      <c r="B19" s="25">
        <v>323.10000000000002</v>
      </c>
      <c r="C19" s="20" t="s">
        <v>21</v>
      </c>
      <c r="D19" s="46">
        <v>9723086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ref="N19:N26" si="4">SUM(D19:M19)</f>
        <v>9723086</v>
      </c>
      <c r="O19" s="47">
        <f t="shared" si="1"/>
        <v>82.387164561037821</v>
      </c>
      <c r="P19" s="9"/>
    </row>
    <row r="20" spans="1:16">
      <c r="A20" s="12"/>
      <c r="B20" s="25">
        <v>323.39999999999998</v>
      </c>
      <c r="C20" s="20" t="s">
        <v>22</v>
      </c>
      <c r="D20" s="46">
        <v>588685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588685</v>
      </c>
      <c r="O20" s="47">
        <f t="shared" si="1"/>
        <v>4.9881373022530653</v>
      </c>
      <c r="P20" s="9"/>
    </row>
    <row r="21" spans="1:16">
      <c r="A21" s="12"/>
      <c r="B21" s="25">
        <v>324.20999999999998</v>
      </c>
      <c r="C21" s="20" t="s">
        <v>168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428041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428041</v>
      </c>
      <c r="O21" s="47">
        <f t="shared" si="1"/>
        <v>3.6269435759255022</v>
      </c>
      <c r="P21" s="9"/>
    </row>
    <row r="22" spans="1:16">
      <c r="A22" s="12"/>
      <c r="B22" s="25">
        <v>324.22000000000003</v>
      </c>
      <c r="C22" s="20" t="s">
        <v>23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24420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24420</v>
      </c>
      <c r="O22" s="47">
        <f t="shared" si="1"/>
        <v>0.20691934212867638</v>
      </c>
      <c r="P22" s="9"/>
    </row>
    <row r="23" spans="1:16">
      <c r="A23" s="12"/>
      <c r="B23" s="25">
        <v>324.31</v>
      </c>
      <c r="C23" s="20" t="s">
        <v>140</v>
      </c>
      <c r="D23" s="46">
        <v>0</v>
      </c>
      <c r="E23" s="46">
        <v>19876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19876</v>
      </c>
      <c r="O23" s="47">
        <f t="shared" si="1"/>
        <v>0.16841641458433954</v>
      </c>
      <c r="P23" s="9"/>
    </row>
    <row r="24" spans="1:16">
      <c r="A24" s="12"/>
      <c r="B24" s="25">
        <v>324.32</v>
      </c>
      <c r="C24" s="20" t="s">
        <v>141</v>
      </c>
      <c r="D24" s="46">
        <v>0</v>
      </c>
      <c r="E24" s="46">
        <v>121974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121974</v>
      </c>
      <c r="O24" s="47">
        <f t="shared" si="1"/>
        <v>1.0335290678461577</v>
      </c>
      <c r="P24" s="9"/>
    </row>
    <row r="25" spans="1:16">
      <c r="A25" s="12"/>
      <c r="B25" s="25">
        <v>324.61</v>
      </c>
      <c r="C25" s="20" t="s">
        <v>142</v>
      </c>
      <c r="D25" s="46">
        <v>0</v>
      </c>
      <c r="E25" s="46">
        <v>1170574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1170574</v>
      </c>
      <c r="O25" s="47">
        <f t="shared" si="1"/>
        <v>9.9186896803002949</v>
      </c>
      <c r="P25" s="9"/>
    </row>
    <row r="26" spans="1:16">
      <c r="A26" s="12"/>
      <c r="B26" s="25">
        <v>324.62</v>
      </c>
      <c r="C26" s="20" t="s">
        <v>143</v>
      </c>
      <c r="D26" s="46">
        <v>0</v>
      </c>
      <c r="E26" s="46">
        <v>14322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14322</v>
      </c>
      <c r="O26" s="47">
        <f t="shared" si="1"/>
        <v>0.12135539795114263</v>
      </c>
      <c r="P26" s="9"/>
    </row>
    <row r="27" spans="1:16">
      <c r="A27" s="12"/>
      <c r="B27" s="25">
        <v>329</v>
      </c>
      <c r="C27" s="20" t="s">
        <v>24</v>
      </c>
      <c r="D27" s="46">
        <v>6840</v>
      </c>
      <c r="E27" s="46">
        <v>0</v>
      </c>
      <c r="F27" s="46">
        <v>0</v>
      </c>
      <c r="G27" s="46">
        <v>0</v>
      </c>
      <c r="H27" s="46">
        <v>0</v>
      </c>
      <c r="I27" s="46">
        <v>1703</v>
      </c>
      <c r="J27" s="46">
        <v>0</v>
      </c>
      <c r="K27" s="46">
        <v>0</v>
      </c>
      <c r="L27" s="46">
        <v>0</v>
      </c>
      <c r="M27" s="46">
        <v>0</v>
      </c>
      <c r="N27" s="46">
        <f t="shared" ref="N27:N32" si="5">SUM(D27:M27)</f>
        <v>8543</v>
      </c>
      <c r="O27" s="47">
        <f t="shared" si="1"/>
        <v>7.2387876322902639E-2</v>
      </c>
      <c r="P27" s="9"/>
    </row>
    <row r="28" spans="1:16" ht="15.75">
      <c r="A28" s="29" t="s">
        <v>26</v>
      </c>
      <c r="B28" s="30"/>
      <c r="C28" s="31"/>
      <c r="D28" s="32">
        <f t="shared" ref="D28:M28" si="6">SUM(D29:D46)</f>
        <v>23551563</v>
      </c>
      <c r="E28" s="32">
        <f t="shared" si="6"/>
        <v>4016898</v>
      </c>
      <c r="F28" s="32">
        <f t="shared" si="6"/>
        <v>1087654</v>
      </c>
      <c r="G28" s="32">
        <f t="shared" si="6"/>
        <v>1073630</v>
      </c>
      <c r="H28" s="32">
        <f t="shared" si="6"/>
        <v>0</v>
      </c>
      <c r="I28" s="32">
        <f t="shared" si="6"/>
        <v>959963</v>
      </c>
      <c r="J28" s="32">
        <f t="shared" si="6"/>
        <v>0</v>
      </c>
      <c r="K28" s="32">
        <f t="shared" si="6"/>
        <v>0</v>
      </c>
      <c r="L28" s="32">
        <f t="shared" si="6"/>
        <v>0</v>
      </c>
      <c r="M28" s="32">
        <f t="shared" si="6"/>
        <v>0</v>
      </c>
      <c r="N28" s="44">
        <f t="shared" si="5"/>
        <v>30689708</v>
      </c>
      <c r="O28" s="45">
        <f t="shared" si="1"/>
        <v>260.04480710406131</v>
      </c>
      <c r="P28" s="10"/>
    </row>
    <row r="29" spans="1:16">
      <c r="A29" s="12"/>
      <c r="B29" s="25">
        <v>331.2</v>
      </c>
      <c r="C29" s="20" t="s">
        <v>25</v>
      </c>
      <c r="D29" s="46">
        <v>146631</v>
      </c>
      <c r="E29" s="46">
        <v>148466</v>
      </c>
      <c r="F29" s="46">
        <v>0</v>
      </c>
      <c r="G29" s="46">
        <v>33442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5"/>
        <v>328539</v>
      </c>
      <c r="O29" s="47">
        <f t="shared" si="1"/>
        <v>2.7838277536287146</v>
      </c>
      <c r="P29" s="9"/>
    </row>
    <row r="30" spans="1:16">
      <c r="A30" s="12"/>
      <c r="B30" s="25">
        <v>331.5</v>
      </c>
      <c r="C30" s="20" t="s">
        <v>27</v>
      </c>
      <c r="D30" s="46">
        <v>0</v>
      </c>
      <c r="E30" s="46">
        <v>549311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5"/>
        <v>549311</v>
      </c>
      <c r="O30" s="47">
        <f t="shared" si="1"/>
        <v>4.6545074014760583</v>
      </c>
      <c r="P30" s="9"/>
    </row>
    <row r="31" spans="1:16">
      <c r="A31" s="12"/>
      <c r="B31" s="25">
        <v>332</v>
      </c>
      <c r="C31" s="20" t="s">
        <v>169</v>
      </c>
      <c r="D31" s="46">
        <v>0</v>
      </c>
      <c r="E31" s="46">
        <v>375682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5"/>
        <v>375682</v>
      </c>
      <c r="O31" s="47">
        <f t="shared" si="1"/>
        <v>3.1832871535456757</v>
      </c>
      <c r="P31" s="9"/>
    </row>
    <row r="32" spans="1:16">
      <c r="A32" s="12"/>
      <c r="B32" s="25">
        <v>334.2</v>
      </c>
      <c r="C32" s="20" t="s">
        <v>144</v>
      </c>
      <c r="D32" s="46">
        <v>0</v>
      </c>
      <c r="E32" s="46">
        <v>225485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5"/>
        <v>225485</v>
      </c>
      <c r="O32" s="47">
        <f t="shared" si="1"/>
        <v>1.9106145724768466</v>
      </c>
      <c r="P32" s="9"/>
    </row>
    <row r="33" spans="1:16">
      <c r="A33" s="12"/>
      <c r="B33" s="25">
        <v>334.41</v>
      </c>
      <c r="C33" s="20" t="s">
        <v>29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116609</v>
      </c>
      <c r="J33" s="46">
        <v>0</v>
      </c>
      <c r="K33" s="46">
        <v>0</v>
      </c>
      <c r="L33" s="46">
        <v>0</v>
      </c>
      <c r="M33" s="46">
        <v>0</v>
      </c>
      <c r="N33" s="46">
        <f t="shared" ref="N33:N43" si="7">SUM(D33:M33)</f>
        <v>116609</v>
      </c>
      <c r="O33" s="47">
        <f t="shared" si="1"/>
        <v>0.98806951540879706</v>
      </c>
      <c r="P33" s="9"/>
    </row>
    <row r="34" spans="1:16">
      <c r="A34" s="12"/>
      <c r="B34" s="25">
        <v>334.49</v>
      </c>
      <c r="C34" s="20" t="s">
        <v>30</v>
      </c>
      <c r="D34" s="46">
        <v>393979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393979</v>
      </c>
      <c r="O34" s="47">
        <f t="shared" si="1"/>
        <v>3.3383241397425794</v>
      </c>
      <c r="P34" s="9"/>
    </row>
    <row r="35" spans="1:16">
      <c r="A35" s="12"/>
      <c r="B35" s="25">
        <v>334.5</v>
      </c>
      <c r="C35" s="20" t="s">
        <v>31</v>
      </c>
      <c r="D35" s="46">
        <v>0</v>
      </c>
      <c r="E35" s="46">
        <v>624228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624228</v>
      </c>
      <c r="O35" s="47">
        <f t="shared" si="1"/>
        <v>5.2893057779811379</v>
      </c>
      <c r="P35" s="9"/>
    </row>
    <row r="36" spans="1:16">
      <c r="A36" s="12"/>
      <c r="B36" s="25">
        <v>334.7</v>
      </c>
      <c r="C36" s="20" t="s">
        <v>32</v>
      </c>
      <c r="D36" s="46">
        <v>0</v>
      </c>
      <c r="E36" s="46">
        <v>0</v>
      </c>
      <c r="F36" s="46">
        <v>500004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500004</v>
      </c>
      <c r="O36" s="47">
        <f t="shared" si="1"/>
        <v>4.2367116601845494</v>
      </c>
      <c r="P36" s="9"/>
    </row>
    <row r="37" spans="1:16">
      <c r="A37" s="12"/>
      <c r="B37" s="25">
        <v>335.12</v>
      </c>
      <c r="C37" s="20" t="s">
        <v>116</v>
      </c>
      <c r="D37" s="46">
        <v>3694083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3694083</v>
      </c>
      <c r="O37" s="47">
        <f t="shared" ref="O37:O68" si="8">(N37/O$87)</f>
        <v>31.301278629350008</v>
      </c>
      <c r="P37" s="9"/>
    </row>
    <row r="38" spans="1:16">
      <c r="A38" s="12"/>
      <c r="B38" s="25">
        <v>335.14</v>
      </c>
      <c r="C38" s="20" t="s">
        <v>117</v>
      </c>
      <c r="D38" s="46">
        <v>99821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99821</v>
      </c>
      <c r="O38" s="47">
        <f t="shared" si="8"/>
        <v>0.84581882271198217</v>
      </c>
      <c r="P38" s="9"/>
    </row>
    <row r="39" spans="1:16">
      <c r="A39" s="12"/>
      <c r="B39" s="25">
        <v>335.15</v>
      </c>
      <c r="C39" s="20" t="s">
        <v>118</v>
      </c>
      <c r="D39" s="46">
        <v>18683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18683</v>
      </c>
      <c r="O39" s="47">
        <f t="shared" si="8"/>
        <v>0.15830770143284442</v>
      </c>
      <c r="P39" s="9"/>
    </row>
    <row r="40" spans="1:16">
      <c r="A40" s="12"/>
      <c r="B40" s="25">
        <v>335.18</v>
      </c>
      <c r="C40" s="20" t="s">
        <v>119</v>
      </c>
      <c r="D40" s="46">
        <v>7223097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7"/>
        <v>7223097</v>
      </c>
      <c r="O40" s="47">
        <f t="shared" si="8"/>
        <v>61.203868934136608</v>
      </c>
      <c r="P40" s="9"/>
    </row>
    <row r="41" spans="1:16">
      <c r="A41" s="12"/>
      <c r="B41" s="25">
        <v>335.21</v>
      </c>
      <c r="C41" s="20" t="s">
        <v>38</v>
      </c>
      <c r="D41" s="46">
        <v>88326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7"/>
        <v>88326</v>
      </c>
      <c r="O41" s="47">
        <f t="shared" si="8"/>
        <v>0.74841760085411424</v>
      </c>
      <c r="P41" s="9"/>
    </row>
    <row r="42" spans="1:16">
      <c r="A42" s="12"/>
      <c r="B42" s="25">
        <v>335.29</v>
      </c>
      <c r="C42" s="20" t="s">
        <v>39</v>
      </c>
      <c r="D42" s="46">
        <v>2120438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7"/>
        <v>2120438</v>
      </c>
      <c r="O42" s="47">
        <f t="shared" si="8"/>
        <v>17.967225060796327</v>
      </c>
      <c r="P42" s="9"/>
    </row>
    <row r="43" spans="1:16">
      <c r="A43" s="12"/>
      <c r="B43" s="25">
        <v>335.49</v>
      </c>
      <c r="C43" s="20" t="s">
        <v>40</v>
      </c>
      <c r="D43" s="46">
        <v>126471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7"/>
        <v>126471</v>
      </c>
      <c r="O43" s="47">
        <f t="shared" si="8"/>
        <v>1.071633747680419</v>
      </c>
      <c r="P43" s="9"/>
    </row>
    <row r="44" spans="1:16">
      <c r="A44" s="12"/>
      <c r="B44" s="25">
        <v>337.3</v>
      </c>
      <c r="C44" s="20" t="s">
        <v>154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183999</v>
      </c>
      <c r="J44" s="46">
        <v>0</v>
      </c>
      <c r="K44" s="46">
        <v>0</v>
      </c>
      <c r="L44" s="46">
        <v>0</v>
      </c>
      <c r="M44" s="46">
        <v>0</v>
      </c>
      <c r="N44" s="46">
        <f>SUM(D44:M44)</f>
        <v>183999</v>
      </c>
      <c r="O44" s="47">
        <f t="shared" si="8"/>
        <v>1.5590889448130354</v>
      </c>
      <c r="P44" s="9"/>
    </row>
    <row r="45" spans="1:16">
      <c r="A45" s="12"/>
      <c r="B45" s="25">
        <v>337.7</v>
      </c>
      <c r="C45" s="20" t="s">
        <v>108</v>
      </c>
      <c r="D45" s="46">
        <v>0</v>
      </c>
      <c r="E45" s="46">
        <v>0</v>
      </c>
      <c r="F45" s="46">
        <v>587650</v>
      </c>
      <c r="G45" s="46">
        <v>950000</v>
      </c>
      <c r="H45" s="46">
        <v>0</v>
      </c>
      <c r="I45" s="46">
        <v>659355</v>
      </c>
      <c r="J45" s="46">
        <v>0</v>
      </c>
      <c r="K45" s="46">
        <v>0</v>
      </c>
      <c r="L45" s="46">
        <v>0</v>
      </c>
      <c r="M45" s="46">
        <v>0</v>
      </c>
      <c r="N45" s="46">
        <f>SUM(D45:M45)</f>
        <v>2197005</v>
      </c>
      <c r="O45" s="47">
        <f t="shared" si="8"/>
        <v>18.616004473931721</v>
      </c>
      <c r="P45" s="9"/>
    </row>
    <row r="46" spans="1:16">
      <c r="A46" s="12"/>
      <c r="B46" s="25">
        <v>338</v>
      </c>
      <c r="C46" s="20" t="s">
        <v>43</v>
      </c>
      <c r="D46" s="46">
        <v>9640034</v>
      </c>
      <c r="E46" s="46">
        <v>2093726</v>
      </c>
      <c r="F46" s="46">
        <v>0</v>
      </c>
      <c r="G46" s="46">
        <v>90188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>SUM(D46:M46)</f>
        <v>11823948</v>
      </c>
      <c r="O46" s="47">
        <f t="shared" si="8"/>
        <v>100.18851521390987</v>
      </c>
      <c r="P46" s="9"/>
    </row>
    <row r="47" spans="1:16" ht="15.75">
      <c r="A47" s="29" t="s">
        <v>48</v>
      </c>
      <c r="B47" s="30"/>
      <c r="C47" s="31"/>
      <c r="D47" s="32">
        <f t="shared" ref="D47:M47" si="9">SUM(D48:D64)</f>
        <v>14234842</v>
      </c>
      <c r="E47" s="32">
        <f t="shared" si="9"/>
        <v>1226088</v>
      </c>
      <c r="F47" s="32">
        <f t="shared" si="9"/>
        <v>0</v>
      </c>
      <c r="G47" s="32">
        <f t="shared" si="9"/>
        <v>0</v>
      </c>
      <c r="H47" s="32">
        <f t="shared" si="9"/>
        <v>0</v>
      </c>
      <c r="I47" s="32">
        <f t="shared" si="9"/>
        <v>185923210</v>
      </c>
      <c r="J47" s="32">
        <f t="shared" si="9"/>
        <v>60956383</v>
      </c>
      <c r="K47" s="32">
        <f t="shared" si="9"/>
        <v>0</v>
      </c>
      <c r="L47" s="32">
        <f t="shared" si="9"/>
        <v>0</v>
      </c>
      <c r="M47" s="32">
        <f t="shared" si="9"/>
        <v>0</v>
      </c>
      <c r="N47" s="32">
        <f>SUM(D47:M47)</f>
        <v>262340523</v>
      </c>
      <c r="O47" s="45">
        <f t="shared" si="8"/>
        <v>2222.9045222298482</v>
      </c>
      <c r="P47" s="10"/>
    </row>
    <row r="48" spans="1:16">
      <c r="A48" s="12"/>
      <c r="B48" s="25">
        <v>341.2</v>
      </c>
      <c r="C48" s="20" t="s">
        <v>120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60956383</v>
      </c>
      <c r="K48" s="46">
        <v>0</v>
      </c>
      <c r="L48" s="46">
        <v>0</v>
      </c>
      <c r="M48" s="46">
        <v>0</v>
      </c>
      <c r="N48" s="46">
        <f t="shared" ref="N48:N64" si="10">SUM(D48:M48)</f>
        <v>60956383</v>
      </c>
      <c r="O48" s="47">
        <f t="shared" si="8"/>
        <v>516.505105196709</v>
      </c>
      <c r="P48" s="9"/>
    </row>
    <row r="49" spans="1:16">
      <c r="A49" s="12"/>
      <c r="B49" s="25">
        <v>341.3</v>
      </c>
      <c r="C49" s="20" t="s">
        <v>121</v>
      </c>
      <c r="D49" s="46">
        <v>10086567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0"/>
        <v>10086567</v>
      </c>
      <c r="O49" s="47">
        <f t="shared" si="8"/>
        <v>85.46706830371896</v>
      </c>
      <c r="P49" s="9"/>
    </row>
    <row r="50" spans="1:16">
      <c r="A50" s="12"/>
      <c r="B50" s="25">
        <v>341.9</v>
      </c>
      <c r="C50" s="20" t="s">
        <v>122</v>
      </c>
      <c r="D50" s="46">
        <v>115916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0"/>
        <v>115916</v>
      </c>
      <c r="O50" s="47">
        <f t="shared" si="8"/>
        <v>0.98219748002406437</v>
      </c>
      <c r="P50" s="9"/>
    </row>
    <row r="51" spans="1:16">
      <c r="A51" s="12"/>
      <c r="B51" s="25">
        <v>342.1</v>
      </c>
      <c r="C51" s="20" t="s">
        <v>54</v>
      </c>
      <c r="D51" s="46">
        <v>44810</v>
      </c>
      <c r="E51" s="46">
        <v>1153729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0"/>
        <v>1198539</v>
      </c>
      <c r="O51" s="47">
        <f t="shared" si="8"/>
        <v>10.155647067795318</v>
      </c>
      <c r="P51" s="9"/>
    </row>
    <row r="52" spans="1:16">
      <c r="A52" s="12"/>
      <c r="B52" s="25">
        <v>342.5</v>
      </c>
      <c r="C52" s="20" t="s">
        <v>55</v>
      </c>
      <c r="D52" s="46">
        <v>432277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0"/>
        <v>432277</v>
      </c>
      <c r="O52" s="47">
        <f t="shared" si="8"/>
        <v>3.6628367099655135</v>
      </c>
      <c r="P52" s="9"/>
    </row>
    <row r="53" spans="1:16">
      <c r="A53" s="12"/>
      <c r="B53" s="25">
        <v>343.2</v>
      </c>
      <c r="C53" s="20" t="s">
        <v>56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41498879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0"/>
        <v>41498879</v>
      </c>
      <c r="O53" s="47">
        <f t="shared" si="8"/>
        <v>351.63475600972743</v>
      </c>
      <c r="P53" s="9"/>
    </row>
    <row r="54" spans="1:16">
      <c r="A54" s="12"/>
      <c r="B54" s="25">
        <v>343.4</v>
      </c>
      <c r="C54" s="20" t="s">
        <v>58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26692998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0"/>
        <v>26692998</v>
      </c>
      <c r="O54" s="47">
        <f t="shared" si="8"/>
        <v>226.17926230966725</v>
      </c>
      <c r="P54" s="9"/>
    </row>
    <row r="55" spans="1:16">
      <c r="A55" s="12"/>
      <c r="B55" s="25">
        <v>343.6</v>
      </c>
      <c r="C55" s="20" t="s">
        <v>60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90586642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0"/>
        <v>90586642</v>
      </c>
      <c r="O55" s="47">
        <f t="shared" si="8"/>
        <v>767.57282425413291</v>
      </c>
      <c r="P55" s="9"/>
    </row>
    <row r="56" spans="1:16">
      <c r="A56" s="12"/>
      <c r="B56" s="25">
        <v>343.8</v>
      </c>
      <c r="C56" s="20" t="s">
        <v>62</v>
      </c>
      <c r="D56" s="46">
        <v>360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0"/>
        <v>360</v>
      </c>
      <c r="O56" s="47">
        <f t="shared" si="8"/>
        <v>3.0504079920689394E-3</v>
      </c>
      <c r="P56" s="9"/>
    </row>
    <row r="57" spans="1:16">
      <c r="A57" s="12"/>
      <c r="B57" s="25">
        <v>343.9</v>
      </c>
      <c r="C57" s="20" t="s">
        <v>63</v>
      </c>
      <c r="D57" s="46">
        <v>29454</v>
      </c>
      <c r="E57" s="46">
        <v>0</v>
      </c>
      <c r="F57" s="46">
        <v>0</v>
      </c>
      <c r="G57" s="46">
        <v>0</v>
      </c>
      <c r="H57" s="46">
        <v>0</v>
      </c>
      <c r="I57" s="46">
        <v>16919107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0"/>
        <v>16948561</v>
      </c>
      <c r="O57" s="47">
        <f t="shared" si="8"/>
        <v>143.61118313463314</v>
      </c>
      <c r="P57" s="9"/>
    </row>
    <row r="58" spans="1:16">
      <c r="A58" s="12"/>
      <c r="B58" s="25">
        <v>344.1</v>
      </c>
      <c r="C58" s="20" t="s">
        <v>146</v>
      </c>
      <c r="D58" s="46">
        <v>0</v>
      </c>
      <c r="E58" s="46">
        <v>0</v>
      </c>
      <c r="F58" s="46">
        <v>0</v>
      </c>
      <c r="G58" s="46">
        <v>0</v>
      </c>
      <c r="H58" s="46">
        <v>0</v>
      </c>
      <c r="I58" s="46">
        <v>17615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0"/>
        <v>17615</v>
      </c>
      <c r="O58" s="47">
        <f t="shared" si="8"/>
        <v>0.14925815772303991</v>
      </c>
      <c r="P58" s="9"/>
    </row>
    <row r="59" spans="1:16">
      <c r="A59" s="12"/>
      <c r="B59" s="25">
        <v>344.5</v>
      </c>
      <c r="C59" s="20" t="s">
        <v>123</v>
      </c>
      <c r="D59" s="46">
        <v>0</v>
      </c>
      <c r="E59" s="46">
        <v>0</v>
      </c>
      <c r="F59" s="46">
        <v>0</v>
      </c>
      <c r="G59" s="46">
        <v>0</v>
      </c>
      <c r="H59" s="46">
        <v>0</v>
      </c>
      <c r="I59" s="46">
        <v>6903249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0"/>
        <v>6903249</v>
      </c>
      <c r="O59" s="47">
        <f t="shared" si="8"/>
        <v>58.493683113449755</v>
      </c>
      <c r="P59" s="9"/>
    </row>
    <row r="60" spans="1:16">
      <c r="A60" s="12"/>
      <c r="B60" s="25">
        <v>347.1</v>
      </c>
      <c r="C60" s="20" t="s">
        <v>66</v>
      </c>
      <c r="D60" s="46">
        <v>17127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0"/>
        <v>17127</v>
      </c>
      <c r="O60" s="47">
        <f t="shared" si="8"/>
        <v>0.14512316022267979</v>
      </c>
      <c r="P60" s="9"/>
    </row>
    <row r="61" spans="1:16">
      <c r="A61" s="12"/>
      <c r="B61" s="25">
        <v>347.2</v>
      </c>
      <c r="C61" s="20" t="s">
        <v>67</v>
      </c>
      <c r="D61" s="46">
        <v>1881372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0"/>
        <v>1881372</v>
      </c>
      <c r="O61" s="47">
        <f t="shared" si="8"/>
        <v>15.941533846818679</v>
      </c>
      <c r="P61" s="9"/>
    </row>
    <row r="62" spans="1:16">
      <c r="A62" s="12"/>
      <c r="B62" s="25">
        <v>347.4</v>
      </c>
      <c r="C62" s="20" t="s">
        <v>68</v>
      </c>
      <c r="D62" s="46">
        <v>43347</v>
      </c>
      <c r="E62" s="46">
        <v>72359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0"/>
        <v>115706</v>
      </c>
      <c r="O62" s="47">
        <f t="shared" si="8"/>
        <v>0.98041807536202408</v>
      </c>
      <c r="P62" s="9"/>
    </row>
    <row r="63" spans="1:16">
      <c r="A63" s="12"/>
      <c r="B63" s="25">
        <v>347.5</v>
      </c>
      <c r="C63" s="20" t="s">
        <v>69</v>
      </c>
      <c r="D63" s="46">
        <v>1566207</v>
      </c>
      <c r="E63" s="46">
        <v>0</v>
      </c>
      <c r="F63" s="46">
        <v>0</v>
      </c>
      <c r="G63" s="46">
        <v>0</v>
      </c>
      <c r="H63" s="46">
        <v>0</v>
      </c>
      <c r="I63" s="46">
        <v>2733770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0"/>
        <v>4299977</v>
      </c>
      <c r="O63" s="47">
        <f t="shared" si="8"/>
        <v>36.435233906979505</v>
      </c>
      <c r="P63" s="9"/>
    </row>
    <row r="64" spans="1:16">
      <c r="A64" s="12"/>
      <c r="B64" s="25">
        <v>349</v>
      </c>
      <c r="C64" s="20" t="s">
        <v>1</v>
      </c>
      <c r="D64" s="46">
        <v>17405</v>
      </c>
      <c r="E64" s="46">
        <v>0</v>
      </c>
      <c r="F64" s="46">
        <v>0</v>
      </c>
      <c r="G64" s="46">
        <v>0</v>
      </c>
      <c r="H64" s="46">
        <v>0</v>
      </c>
      <c r="I64" s="46">
        <v>570950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0"/>
        <v>588355</v>
      </c>
      <c r="O64" s="47">
        <f t="shared" si="8"/>
        <v>4.9853410949270023</v>
      </c>
      <c r="P64" s="9"/>
    </row>
    <row r="65" spans="1:16" ht="15.75">
      <c r="A65" s="29" t="s">
        <v>49</v>
      </c>
      <c r="B65" s="30"/>
      <c r="C65" s="31"/>
      <c r="D65" s="32">
        <f t="shared" ref="D65:M65" si="11">SUM(D66:D70)</f>
        <v>1479026</v>
      </c>
      <c r="E65" s="32">
        <f t="shared" si="11"/>
        <v>842303</v>
      </c>
      <c r="F65" s="32">
        <f t="shared" si="11"/>
        <v>0</v>
      </c>
      <c r="G65" s="32">
        <f t="shared" si="11"/>
        <v>0</v>
      </c>
      <c r="H65" s="32">
        <f t="shared" si="11"/>
        <v>0</v>
      </c>
      <c r="I65" s="32">
        <f t="shared" si="11"/>
        <v>1203161</v>
      </c>
      <c r="J65" s="32">
        <f t="shared" si="11"/>
        <v>0</v>
      </c>
      <c r="K65" s="32">
        <f t="shared" si="11"/>
        <v>0</v>
      </c>
      <c r="L65" s="32">
        <f t="shared" si="11"/>
        <v>0</v>
      </c>
      <c r="M65" s="32">
        <f t="shared" si="11"/>
        <v>0</v>
      </c>
      <c r="N65" s="32">
        <f t="shared" ref="N65:N72" si="12">SUM(D65:M65)</f>
        <v>3524490</v>
      </c>
      <c r="O65" s="45">
        <f t="shared" si="8"/>
        <v>29.864256844352933</v>
      </c>
      <c r="P65" s="10"/>
    </row>
    <row r="66" spans="1:16">
      <c r="A66" s="13"/>
      <c r="B66" s="39">
        <v>351.1</v>
      </c>
      <c r="C66" s="21" t="s">
        <v>72</v>
      </c>
      <c r="D66" s="46">
        <v>588314</v>
      </c>
      <c r="E66" s="46">
        <v>557469</v>
      </c>
      <c r="F66" s="46">
        <v>0</v>
      </c>
      <c r="G66" s="46">
        <v>0</v>
      </c>
      <c r="H66" s="46">
        <v>0</v>
      </c>
      <c r="I66" s="46">
        <v>745721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2"/>
        <v>1891504</v>
      </c>
      <c r="O66" s="47">
        <f t="shared" si="8"/>
        <v>16.027385885084353</v>
      </c>
      <c r="P66" s="9"/>
    </row>
    <row r="67" spans="1:16">
      <c r="A67" s="13"/>
      <c r="B67" s="39">
        <v>351.2</v>
      </c>
      <c r="C67" s="21" t="s">
        <v>73</v>
      </c>
      <c r="D67" s="46">
        <v>3119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2"/>
        <v>3119</v>
      </c>
      <c r="O67" s="47">
        <f t="shared" si="8"/>
        <v>2.6428395909063949E-2</v>
      </c>
      <c r="P67" s="9"/>
    </row>
    <row r="68" spans="1:16">
      <c r="A68" s="13"/>
      <c r="B68" s="39">
        <v>351.3</v>
      </c>
      <c r="C68" s="21" t="s">
        <v>74</v>
      </c>
      <c r="D68" s="46">
        <v>0</v>
      </c>
      <c r="E68" s="46">
        <v>22955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2"/>
        <v>22955</v>
      </c>
      <c r="O68" s="47">
        <f t="shared" si="8"/>
        <v>0.19450587627206251</v>
      </c>
      <c r="P68" s="9"/>
    </row>
    <row r="69" spans="1:16">
      <c r="A69" s="13"/>
      <c r="B69" s="39">
        <v>352</v>
      </c>
      <c r="C69" s="21" t="s">
        <v>75</v>
      </c>
      <c r="D69" s="46">
        <v>18030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2"/>
        <v>18030</v>
      </c>
      <c r="O69" s="47">
        <f t="shared" ref="O69:O85" si="13">(N69/O$87)</f>
        <v>0.15277460026945269</v>
      </c>
      <c r="P69" s="9"/>
    </row>
    <row r="70" spans="1:16">
      <c r="A70" s="13"/>
      <c r="B70" s="39">
        <v>354</v>
      </c>
      <c r="C70" s="21" t="s">
        <v>76</v>
      </c>
      <c r="D70" s="46">
        <v>869563</v>
      </c>
      <c r="E70" s="46">
        <v>261879</v>
      </c>
      <c r="F70" s="46">
        <v>0</v>
      </c>
      <c r="G70" s="46">
        <v>0</v>
      </c>
      <c r="H70" s="46">
        <v>0</v>
      </c>
      <c r="I70" s="46">
        <v>457440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2"/>
        <v>1588882</v>
      </c>
      <c r="O70" s="47">
        <f t="shared" si="13"/>
        <v>13.463162086818</v>
      </c>
      <c r="P70" s="9"/>
    </row>
    <row r="71" spans="1:16" ht="15.75">
      <c r="A71" s="29" t="s">
        <v>4</v>
      </c>
      <c r="B71" s="30"/>
      <c r="C71" s="31"/>
      <c r="D71" s="32">
        <f t="shared" ref="D71:M71" si="14">SUM(D72:D80)</f>
        <v>5642552</v>
      </c>
      <c r="E71" s="32">
        <f t="shared" si="14"/>
        <v>2447528</v>
      </c>
      <c r="F71" s="32">
        <f t="shared" si="14"/>
        <v>13608</v>
      </c>
      <c r="G71" s="32">
        <f t="shared" si="14"/>
        <v>256623</v>
      </c>
      <c r="H71" s="32">
        <f t="shared" si="14"/>
        <v>0</v>
      </c>
      <c r="I71" s="32">
        <f t="shared" si="14"/>
        <v>15557000</v>
      </c>
      <c r="J71" s="32">
        <f t="shared" si="14"/>
        <v>3471892</v>
      </c>
      <c r="K71" s="32">
        <f t="shared" si="14"/>
        <v>128738700</v>
      </c>
      <c r="L71" s="32">
        <f t="shared" si="14"/>
        <v>0</v>
      </c>
      <c r="M71" s="32">
        <f t="shared" si="14"/>
        <v>0</v>
      </c>
      <c r="N71" s="32">
        <f t="shared" si="12"/>
        <v>156127903</v>
      </c>
      <c r="O71" s="45">
        <f t="shared" si="13"/>
        <v>1322.927230822678</v>
      </c>
      <c r="P71" s="10"/>
    </row>
    <row r="72" spans="1:16">
      <c r="A72" s="12"/>
      <c r="B72" s="25">
        <v>361.1</v>
      </c>
      <c r="C72" s="20" t="s">
        <v>77</v>
      </c>
      <c r="D72" s="46">
        <v>1053805</v>
      </c>
      <c r="E72" s="46">
        <v>1214130</v>
      </c>
      <c r="F72" s="46">
        <v>10679</v>
      </c>
      <c r="G72" s="46">
        <v>109849</v>
      </c>
      <c r="H72" s="46">
        <v>0</v>
      </c>
      <c r="I72" s="46">
        <v>3970486</v>
      </c>
      <c r="J72" s="46">
        <v>1290398</v>
      </c>
      <c r="K72" s="46">
        <v>10594633</v>
      </c>
      <c r="L72" s="46">
        <v>0</v>
      </c>
      <c r="M72" s="46">
        <v>0</v>
      </c>
      <c r="N72" s="46">
        <f t="shared" si="12"/>
        <v>18243980</v>
      </c>
      <c r="O72" s="47">
        <f t="shared" si="13"/>
        <v>154.58772888651635</v>
      </c>
      <c r="P72" s="9"/>
    </row>
    <row r="73" spans="1:16">
      <c r="A73" s="12"/>
      <c r="B73" s="25">
        <v>361.2</v>
      </c>
      <c r="C73" s="20" t="s">
        <v>78</v>
      </c>
      <c r="D73" s="46">
        <v>0</v>
      </c>
      <c r="E73" s="46">
        <v>0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8956263</v>
      </c>
      <c r="L73" s="46">
        <v>0</v>
      </c>
      <c r="M73" s="46">
        <v>0</v>
      </c>
      <c r="N73" s="46">
        <f t="shared" ref="N73:N80" si="15">SUM(D73:M73)</f>
        <v>8956263</v>
      </c>
      <c r="O73" s="47">
        <f t="shared" si="13"/>
        <v>75.889600650753707</v>
      </c>
      <c r="P73" s="9"/>
    </row>
    <row r="74" spans="1:16">
      <c r="A74" s="12"/>
      <c r="B74" s="25">
        <v>361.3</v>
      </c>
      <c r="C74" s="20" t="s">
        <v>79</v>
      </c>
      <c r="D74" s="46">
        <v>266586</v>
      </c>
      <c r="E74" s="46">
        <v>304582</v>
      </c>
      <c r="F74" s="46">
        <v>2929</v>
      </c>
      <c r="G74" s="46">
        <v>0</v>
      </c>
      <c r="H74" s="46">
        <v>0</v>
      </c>
      <c r="I74" s="46">
        <v>1076488</v>
      </c>
      <c r="J74" s="46">
        <v>332464</v>
      </c>
      <c r="K74" s="46">
        <v>90452915</v>
      </c>
      <c r="L74" s="46">
        <v>0</v>
      </c>
      <c r="M74" s="46">
        <v>0</v>
      </c>
      <c r="N74" s="46">
        <f t="shared" si="15"/>
        <v>92435964</v>
      </c>
      <c r="O74" s="47">
        <f t="shared" si="13"/>
        <v>783.24278705610209</v>
      </c>
      <c r="P74" s="9"/>
    </row>
    <row r="75" spans="1:16">
      <c r="A75" s="12"/>
      <c r="B75" s="25">
        <v>362</v>
      </c>
      <c r="C75" s="20" t="s">
        <v>80</v>
      </c>
      <c r="D75" s="46">
        <v>1721918</v>
      </c>
      <c r="E75" s="46">
        <v>0</v>
      </c>
      <c r="F75" s="46">
        <v>0</v>
      </c>
      <c r="G75" s="46">
        <v>0</v>
      </c>
      <c r="H75" s="46">
        <v>0</v>
      </c>
      <c r="I75" s="46">
        <v>3474821</v>
      </c>
      <c r="J75" s="46">
        <v>54295</v>
      </c>
      <c r="K75" s="46">
        <v>0</v>
      </c>
      <c r="L75" s="46">
        <v>0</v>
      </c>
      <c r="M75" s="46">
        <v>0</v>
      </c>
      <c r="N75" s="46">
        <f t="shared" si="15"/>
        <v>5251034</v>
      </c>
      <c r="O75" s="47">
        <f t="shared" si="13"/>
        <v>44.493878000627028</v>
      </c>
      <c r="P75" s="9"/>
    </row>
    <row r="76" spans="1:16">
      <c r="A76" s="12"/>
      <c r="B76" s="25">
        <v>364</v>
      </c>
      <c r="C76" s="20" t="s">
        <v>125</v>
      </c>
      <c r="D76" s="46">
        <v>1745745</v>
      </c>
      <c r="E76" s="46">
        <v>5336</v>
      </c>
      <c r="F76" s="46">
        <v>0</v>
      </c>
      <c r="G76" s="46">
        <v>0</v>
      </c>
      <c r="H76" s="46">
        <v>0</v>
      </c>
      <c r="I76" s="46">
        <v>5633467</v>
      </c>
      <c r="J76" s="46">
        <v>1159207</v>
      </c>
      <c r="K76" s="46">
        <v>0</v>
      </c>
      <c r="L76" s="46">
        <v>0</v>
      </c>
      <c r="M76" s="46">
        <v>0</v>
      </c>
      <c r="N76" s="46">
        <f t="shared" si="15"/>
        <v>8543755</v>
      </c>
      <c r="O76" s="47">
        <f t="shared" si="13"/>
        <v>72.394273706330438</v>
      </c>
      <c r="P76" s="9"/>
    </row>
    <row r="77" spans="1:16">
      <c r="A77" s="12"/>
      <c r="B77" s="25">
        <v>365</v>
      </c>
      <c r="C77" s="20" t="s">
        <v>126</v>
      </c>
      <c r="D77" s="46">
        <v>1304</v>
      </c>
      <c r="E77" s="46">
        <v>0</v>
      </c>
      <c r="F77" s="46">
        <v>0</v>
      </c>
      <c r="G77" s="46">
        <v>0</v>
      </c>
      <c r="H77" s="46">
        <v>0</v>
      </c>
      <c r="I77" s="46">
        <v>291352</v>
      </c>
      <c r="J77" s="46">
        <v>0</v>
      </c>
      <c r="K77" s="46">
        <v>0</v>
      </c>
      <c r="L77" s="46">
        <v>0</v>
      </c>
      <c r="M77" s="46">
        <v>0</v>
      </c>
      <c r="N77" s="46">
        <f t="shared" si="15"/>
        <v>292656</v>
      </c>
      <c r="O77" s="47">
        <f t="shared" si="13"/>
        <v>2.4797783370192428</v>
      </c>
      <c r="P77" s="9"/>
    </row>
    <row r="78" spans="1:16">
      <c r="A78" s="12"/>
      <c r="B78" s="25">
        <v>366</v>
      </c>
      <c r="C78" s="20" t="s">
        <v>83</v>
      </c>
      <c r="D78" s="46">
        <v>11000</v>
      </c>
      <c r="E78" s="46">
        <v>74926</v>
      </c>
      <c r="F78" s="46">
        <v>0</v>
      </c>
      <c r="G78" s="46">
        <v>55000</v>
      </c>
      <c r="H78" s="46">
        <v>0</v>
      </c>
      <c r="I78" s="46">
        <v>0</v>
      </c>
      <c r="J78" s="46">
        <v>0</v>
      </c>
      <c r="K78" s="46">
        <v>0</v>
      </c>
      <c r="L78" s="46">
        <v>0</v>
      </c>
      <c r="M78" s="46">
        <v>0</v>
      </c>
      <c r="N78" s="46">
        <f t="shared" si="15"/>
        <v>140926</v>
      </c>
      <c r="O78" s="47">
        <f t="shared" si="13"/>
        <v>1.1941161019175204</v>
      </c>
      <c r="P78" s="9"/>
    </row>
    <row r="79" spans="1:16">
      <c r="A79" s="12"/>
      <c r="B79" s="25">
        <v>368</v>
      </c>
      <c r="C79" s="20" t="s">
        <v>84</v>
      </c>
      <c r="D79" s="46">
        <v>0</v>
      </c>
      <c r="E79" s="46">
        <v>0</v>
      </c>
      <c r="F79" s="46">
        <v>0</v>
      </c>
      <c r="G79" s="46">
        <v>0</v>
      </c>
      <c r="H79" s="46">
        <v>0</v>
      </c>
      <c r="I79" s="46">
        <v>0</v>
      </c>
      <c r="J79" s="46">
        <v>0</v>
      </c>
      <c r="K79" s="46">
        <v>18301745</v>
      </c>
      <c r="L79" s="46">
        <v>0</v>
      </c>
      <c r="M79" s="46">
        <v>0</v>
      </c>
      <c r="N79" s="46">
        <f t="shared" si="15"/>
        <v>18301745</v>
      </c>
      <c r="O79" s="47">
        <f t="shared" si="13"/>
        <v>155.07719226891041</v>
      </c>
      <c r="P79" s="9"/>
    </row>
    <row r="80" spans="1:16">
      <c r="A80" s="12"/>
      <c r="B80" s="25">
        <v>369.9</v>
      </c>
      <c r="C80" s="20" t="s">
        <v>85</v>
      </c>
      <c r="D80" s="46">
        <v>842194</v>
      </c>
      <c r="E80" s="46">
        <v>848554</v>
      </c>
      <c r="F80" s="46">
        <v>0</v>
      </c>
      <c r="G80" s="46">
        <v>91774</v>
      </c>
      <c r="H80" s="46">
        <v>0</v>
      </c>
      <c r="I80" s="46">
        <v>1110386</v>
      </c>
      <c r="J80" s="46">
        <v>635528</v>
      </c>
      <c r="K80" s="46">
        <v>433144</v>
      </c>
      <c r="L80" s="46">
        <v>0</v>
      </c>
      <c r="M80" s="46">
        <v>0</v>
      </c>
      <c r="N80" s="46">
        <f t="shared" si="15"/>
        <v>3961580</v>
      </c>
      <c r="O80" s="47">
        <f t="shared" si="13"/>
        <v>33.567875814501299</v>
      </c>
      <c r="P80" s="9"/>
    </row>
    <row r="81" spans="1:119" ht="15.75">
      <c r="A81" s="29" t="s">
        <v>50</v>
      </c>
      <c r="B81" s="30"/>
      <c r="C81" s="31"/>
      <c r="D81" s="32">
        <f t="shared" ref="D81:M81" si="16">SUM(D82:D84)</f>
        <v>12896024</v>
      </c>
      <c r="E81" s="32">
        <f t="shared" si="16"/>
        <v>6091558</v>
      </c>
      <c r="F81" s="32">
        <f t="shared" si="16"/>
        <v>941509</v>
      </c>
      <c r="G81" s="32">
        <f t="shared" si="16"/>
        <v>28341824</v>
      </c>
      <c r="H81" s="32">
        <f t="shared" si="16"/>
        <v>0</v>
      </c>
      <c r="I81" s="32">
        <f t="shared" si="16"/>
        <v>2622291</v>
      </c>
      <c r="J81" s="32">
        <f t="shared" si="16"/>
        <v>7475086</v>
      </c>
      <c r="K81" s="32">
        <f t="shared" si="16"/>
        <v>0</v>
      </c>
      <c r="L81" s="32">
        <f t="shared" si="16"/>
        <v>0</v>
      </c>
      <c r="M81" s="32">
        <f t="shared" si="16"/>
        <v>0</v>
      </c>
      <c r="N81" s="32">
        <f>SUM(D81:M81)</f>
        <v>58368292</v>
      </c>
      <c r="O81" s="45">
        <f t="shared" si="13"/>
        <v>494.57529000059316</v>
      </c>
      <c r="P81" s="9"/>
    </row>
    <row r="82" spans="1:119">
      <c r="A82" s="12"/>
      <c r="B82" s="25">
        <v>381</v>
      </c>
      <c r="C82" s="20" t="s">
        <v>86</v>
      </c>
      <c r="D82" s="46">
        <v>12896024</v>
      </c>
      <c r="E82" s="46">
        <v>6091558</v>
      </c>
      <c r="F82" s="46">
        <v>941509</v>
      </c>
      <c r="G82" s="46">
        <v>27377406</v>
      </c>
      <c r="H82" s="46">
        <v>0</v>
      </c>
      <c r="I82" s="46">
        <v>2012134</v>
      </c>
      <c r="J82" s="46">
        <v>7475086</v>
      </c>
      <c r="K82" s="46">
        <v>0</v>
      </c>
      <c r="L82" s="46">
        <v>0</v>
      </c>
      <c r="M82" s="46">
        <v>0</v>
      </c>
      <c r="N82" s="46">
        <f>SUM(D82:M82)</f>
        <v>56793717</v>
      </c>
      <c r="O82" s="47">
        <f t="shared" si="13"/>
        <v>481.2333562113933</v>
      </c>
      <c r="P82" s="9"/>
    </row>
    <row r="83" spans="1:119">
      <c r="A83" s="12"/>
      <c r="B83" s="25">
        <v>384</v>
      </c>
      <c r="C83" s="20" t="s">
        <v>87</v>
      </c>
      <c r="D83" s="46">
        <v>0</v>
      </c>
      <c r="E83" s="46">
        <v>0</v>
      </c>
      <c r="F83" s="46">
        <v>0</v>
      </c>
      <c r="G83" s="46">
        <v>964418</v>
      </c>
      <c r="H83" s="46">
        <v>0</v>
      </c>
      <c r="I83" s="46">
        <v>0</v>
      </c>
      <c r="J83" s="46">
        <v>0</v>
      </c>
      <c r="K83" s="46">
        <v>0</v>
      </c>
      <c r="L83" s="46">
        <v>0</v>
      </c>
      <c r="M83" s="46">
        <v>0</v>
      </c>
      <c r="N83" s="46">
        <f>SUM(D83:M83)</f>
        <v>964418</v>
      </c>
      <c r="O83" s="47">
        <f t="shared" si="13"/>
        <v>8.1718565969309509</v>
      </c>
      <c r="P83" s="9"/>
    </row>
    <row r="84" spans="1:119" ht="15.75" thickBot="1">
      <c r="A84" s="12"/>
      <c r="B84" s="25">
        <v>389.8</v>
      </c>
      <c r="C84" s="20" t="s">
        <v>149</v>
      </c>
      <c r="D84" s="46">
        <v>0</v>
      </c>
      <c r="E84" s="46">
        <v>0</v>
      </c>
      <c r="F84" s="46">
        <v>0</v>
      </c>
      <c r="G84" s="46">
        <v>0</v>
      </c>
      <c r="H84" s="46">
        <v>0</v>
      </c>
      <c r="I84" s="46">
        <v>610157</v>
      </c>
      <c r="J84" s="46">
        <v>0</v>
      </c>
      <c r="K84" s="46">
        <v>0</v>
      </c>
      <c r="L84" s="46">
        <v>0</v>
      </c>
      <c r="M84" s="46">
        <v>0</v>
      </c>
      <c r="N84" s="46">
        <f>SUM(D84:M84)</f>
        <v>610157</v>
      </c>
      <c r="O84" s="47">
        <f t="shared" si="13"/>
        <v>5.1700771922689102</v>
      </c>
      <c r="P84" s="9"/>
    </row>
    <row r="85" spans="1:119" ht="16.5" thickBot="1">
      <c r="A85" s="14" t="s">
        <v>70</v>
      </c>
      <c r="B85" s="23"/>
      <c r="C85" s="22"/>
      <c r="D85" s="15">
        <f t="shared" ref="D85:M85" si="17">SUM(D5,D17,D28,D47,D65,D71,D81)</f>
        <v>159987528</v>
      </c>
      <c r="E85" s="15">
        <f t="shared" si="17"/>
        <v>32684774</v>
      </c>
      <c r="F85" s="15">
        <f t="shared" si="17"/>
        <v>2042771</v>
      </c>
      <c r="G85" s="15">
        <f t="shared" si="17"/>
        <v>29672077</v>
      </c>
      <c r="H85" s="15">
        <f t="shared" si="17"/>
        <v>0</v>
      </c>
      <c r="I85" s="15">
        <f t="shared" si="17"/>
        <v>206719789</v>
      </c>
      <c r="J85" s="15">
        <f t="shared" si="17"/>
        <v>71903361</v>
      </c>
      <c r="K85" s="15">
        <f t="shared" si="17"/>
        <v>130847137</v>
      </c>
      <c r="L85" s="15">
        <f t="shared" si="17"/>
        <v>0</v>
      </c>
      <c r="M85" s="15">
        <f t="shared" si="17"/>
        <v>0</v>
      </c>
      <c r="N85" s="15">
        <f>SUM(D85:M85)</f>
        <v>633857437</v>
      </c>
      <c r="O85" s="38">
        <f t="shared" si="13"/>
        <v>5370.8994212698171</v>
      </c>
      <c r="P85" s="6"/>
      <c r="Q85" s="2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5"/>
      <c r="BD85" s="5"/>
      <c r="BE85" s="5"/>
      <c r="BF85" s="5"/>
      <c r="BG85" s="5"/>
      <c r="BH85" s="5"/>
      <c r="BI85" s="5"/>
      <c r="BJ85" s="5"/>
      <c r="BK85" s="5"/>
      <c r="BL85" s="5"/>
      <c r="BM85" s="5"/>
      <c r="BN85" s="5"/>
      <c r="BO85" s="5"/>
      <c r="BP85" s="5"/>
      <c r="BQ85" s="5"/>
      <c r="BR85" s="5"/>
      <c r="BS85" s="5"/>
      <c r="BT85" s="5"/>
      <c r="BU85" s="5"/>
      <c r="BV85" s="5"/>
      <c r="BW85" s="5"/>
      <c r="BX85" s="5"/>
      <c r="BY85" s="5"/>
      <c r="BZ85" s="5"/>
      <c r="CA85" s="5"/>
      <c r="CB85" s="5"/>
      <c r="CC85" s="5"/>
      <c r="CD85" s="5"/>
      <c r="CE85" s="5"/>
      <c r="CF85" s="5"/>
      <c r="CG85" s="5"/>
      <c r="CH85" s="5"/>
      <c r="CI85" s="5"/>
      <c r="CJ85" s="5"/>
      <c r="CK85" s="5"/>
      <c r="CL85" s="5"/>
      <c r="CM85" s="5"/>
      <c r="CN85" s="5"/>
      <c r="CO85" s="5"/>
      <c r="CP85" s="5"/>
      <c r="CQ85" s="5"/>
      <c r="CR85" s="5"/>
      <c r="CS85" s="5"/>
      <c r="CT85" s="5"/>
      <c r="CU85" s="5"/>
      <c r="CV85" s="5"/>
      <c r="CW85" s="5"/>
      <c r="CX85" s="5"/>
      <c r="CY85" s="5"/>
      <c r="CZ85" s="5"/>
      <c r="DA85" s="5"/>
      <c r="DB85" s="5"/>
      <c r="DC85" s="5"/>
      <c r="DD85" s="5"/>
      <c r="DE85" s="5"/>
      <c r="DF85" s="5"/>
      <c r="DG85" s="5"/>
      <c r="DH85" s="5"/>
      <c r="DI85" s="5"/>
      <c r="DJ85" s="5"/>
      <c r="DK85" s="5"/>
      <c r="DL85" s="5"/>
      <c r="DM85" s="5"/>
      <c r="DN85" s="5"/>
      <c r="DO85" s="5"/>
    </row>
    <row r="86" spans="1:119">
      <c r="A86" s="16"/>
      <c r="B86" s="18"/>
      <c r="C86" s="18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9"/>
    </row>
    <row r="87" spans="1:119">
      <c r="A87" s="40"/>
      <c r="B87" s="41"/>
      <c r="C87" s="41"/>
      <c r="D87" s="42"/>
      <c r="E87" s="42"/>
      <c r="F87" s="42"/>
      <c r="G87" s="42"/>
      <c r="H87" s="42"/>
      <c r="I87" s="42"/>
      <c r="J87" s="42"/>
      <c r="K87" s="42"/>
      <c r="L87" s="48" t="s">
        <v>170</v>
      </c>
      <c r="M87" s="48"/>
      <c r="N87" s="48"/>
      <c r="O87" s="43">
        <v>118017</v>
      </c>
    </row>
    <row r="88" spans="1:119">
      <c r="A88" s="49"/>
      <c r="B88" s="50"/>
      <c r="C88" s="50"/>
      <c r="D88" s="50"/>
      <c r="E88" s="50"/>
      <c r="F88" s="50"/>
      <c r="G88" s="50"/>
      <c r="H88" s="50"/>
      <c r="I88" s="50"/>
      <c r="J88" s="50"/>
      <c r="K88" s="50"/>
      <c r="L88" s="50"/>
      <c r="M88" s="50"/>
      <c r="N88" s="50"/>
      <c r="O88" s="51"/>
    </row>
    <row r="89" spans="1:119" ht="15.75" customHeight="1" thickBot="1">
      <c r="A89" s="52" t="s">
        <v>106</v>
      </c>
      <c r="B89" s="53"/>
      <c r="C89" s="53"/>
      <c r="D89" s="53"/>
      <c r="E89" s="53"/>
      <c r="F89" s="53"/>
      <c r="G89" s="53"/>
      <c r="H89" s="53"/>
      <c r="I89" s="53"/>
      <c r="J89" s="53"/>
      <c r="K89" s="53"/>
      <c r="L89" s="53"/>
      <c r="M89" s="53"/>
      <c r="N89" s="53"/>
      <c r="O89" s="54"/>
    </row>
  </sheetData>
  <mergeCells count="10">
    <mergeCell ref="L87:N87"/>
    <mergeCell ref="A88:O88"/>
    <mergeCell ref="A89:O8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9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98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165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89</v>
      </c>
      <c r="B3" s="62"/>
      <c r="C3" s="63"/>
      <c r="D3" s="67" t="s">
        <v>44</v>
      </c>
      <c r="E3" s="68"/>
      <c r="F3" s="68"/>
      <c r="G3" s="68"/>
      <c r="H3" s="69"/>
      <c r="I3" s="67" t="s">
        <v>45</v>
      </c>
      <c r="J3" s="69"/>
      <c r="K3" s="67" t="s">
        <v>47</v>
      </c>
      <c r="L3" s="69"/>
      <c r="M3" s="36"/>
      <c r="N3" s="37"/>
      <c r="O3" s="70" t="s">
        <v>94</v>
      </c>
      <c r="P3" s="11"/>
      <c r="Q3"/>
    </row>
    <row r="4" spans="1:133" ht="32.25" customHeight="1" thickBot="1">
      <c r="A4" s="64"/>
      <c r="B4" s="65"/>
      <c r="C4" s="66"/>
      <c r="D4" s="34" t="s">
        <v>5</v>
      </c>
      <c r="E4" s="34" t="s">
        <v>90</v>
      </c>
      <c r="F4" s="34" t="s">
        <v>91</v>
      </c>
      <c r="G4" s="34" t="s">
        <v>92</v>
      </c>
      <c r="H4" s="34" t="s">
        <v>6</v>
      </c>
      <c r="I4" s="34" t="s">
        <v>7</v>
      </c>
      <c r="J4" s="35" t="s">
        <v>93</v>
      </c>
      <c r="K4" s="35" t="s">
        <v>8</v>
      </c>
      <c r="L4" s="35" t="s">
        <v>9</v>
      </c>
      <c r="M4" s="35" t="s">
        <v>10</v>
      </c>
      <c r="N4" s="35" t="s">
        <v>46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SUM(D6:D16)</f>
        <v>83894978</v>
      </c>
      <c r="E5" s="27">
        <f t="shared" si="0"/>
        <v>16855674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2273415</v>
      </c>
      <c r="L5" s="27">
        <f t="shared" si="0"/>
        <v>0</v>
      </c>
      <c r="M5" s="27">
        <f t="shared" si="0"/>
        <v>0</v>
      </c>
      <c r="N5" s="28">
        <f>SUM(D5:M5)</f>
        <v>103024067</v>
      </c>
      <c r="O5" s="33">
        <f t="shared" ref="O5:O36" si="1">(N5/O$88)</f>
        <v>883.68200883475572</v>
      </c>
      <c r="P5" s="6"/>
    </row>
    <row r="6" spans="1:133">
      <c r="A6" s="12"/>
      <c r="B6" s="25">
        <v>311</v>
      </c>
      <c r="C6" s="20" t="s">
        <v>3</v>
      </c>
      <c r="D6" s="46">
        <v>60998079</v>
      </c>
      <c r="E6" s="46">
        <v>3051987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64050066</v>
      </c>
      <c r="O6" s="47">
        <f t="shared" si="1"/>
        <v>549.38513530900207</v>
      </c>
      <c r="P6" s="9"/>
    </row>
    <row r="7" spans="1:133">
      <c r="A7" s="12"/>
      <c r="B7" s="25">
        <v>312.41000000000003</v>
      </c>
      <c r="C7" s="20" t="s">
        <v>11</v>
      </c>
      <c r="D7" s="46">
        <v>0</v>
      </c>
      <c r="E7" s="46">
        <v>1526214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6" si="2">SUM(D7:M7)</f>
        <v>1526214</v>
      </c>
      <c r="O7" s="47">
        <f t="shared" si="1"/>
        <v>13.090997984303298</v>
      </c>
      <c r="P7" s="9"/>
    </row>
    <row r="8" spans="1:133">
      <c r="A8" s="12"/>
      <c r="B8" s="25">
        <v>312.51</v>
      </c>
      <c r="C8" s="20" t="s">
        <v>96</v>
      </c>
      <c r="D8" s="46">
        <v>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1019436</v>
      </c>
      <c r="L8" s="46">
        <v>0</v>
      </c>
      <c r="M8" s="46">
        <v>0</v>
      </c>
      <c r="N8" s="46">
        <f>SUM(D8:M8)</f>
        <v>1019436</v>
      </c>
      <c r="O8" s="47">
        <f t="shared" si="1"/>
        <v>8.7441437577732977</v>
      </c>
      <c r="P8" s="9"/>
    </row>
    <row r="9" spans="1:133">
      <c r="A9" s="12"/>
      <c r="B9" s="25">
        <v>312.52</v>
      </c>
      <c r="C9" s="20" t="s">
        <v>113</v>
      </c>
      <c r="D9" s="46">
        <v>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1253979</v>
      </c>
      <c r="L9" s="46">
        <v>0</v>
      </c>
      <c r="M9" s="46">
        <v>0</v>
      </c>
      <c r="N9" s="46">
        <f>SUM(D9:M9)</f>
        <v>1253979</v>
      </c>
      <c r="O9" s="47">
        <f t="shared" si="1"/>
        <v>10.75592057297251</v>
      </c>
      <c r="P9" s="9"/>
    </row>
    <row r="10" spans="1:133">
      <c r="A10" s="12"/>
      <c r="B10" s="25">
        <v>312.60000000000002</v>
      </c>
      <c r="C10" s="20" t="s">
        <v>12</v>
      </c>
      <c r="D10" s="46">
        <v>0</v>
      </c>
      <c r="E10" s="46">
        <v>12277473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12277473</v>
      </c>
      <c r="O10" s="47">
        <f t="shared" si="1"/>
        <v>105.30919929665052</v>
      </c>
      <c r="P10" s="9"/>
    </row>
    <row r="11" spans="1:133">
      <c r="A11" s="12"/>
      <c r="B11" s="25">
        <v>314.10000000000002</v>
      </c>
      <c r="C11" s="20" t="s">
        <v>13</v>
      </c>
      <c r="D11" s="46">
        <v>11895320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11895320</v>
      </c>
      <c r="O11" s="47">
        <f t="shared" si="1"/>
        <v>102.03130762962645</v>
      </c>
      <c r="P11" s="9"/>
    </row>
    <row r="12" spans="1:133">
      <c r="A12" s="12"/>
      <c r="B12" s="25">
        <v>314.3</v>
      </c>
      <c r="C12" s="20" t="s">
        <v>14</v>
      </c>
      <c r="D12" s="46">
        <v>3754314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3754314</v>
      </c>
      <c r="O12" s="47">
        <f t="shared" si="1"/>
        <v>32.202375948878498</v>
      </c>
      <c r="P12" s="9"/>
    </row>
    <row r="13" spans="1:133">
      <c r="A13" s="12"/>
      <c r="B13" s="25">
        <v>314.39999999999998</v>
      </c>
      <c r="C13" s="20" t="s">
        <v>15</v>
      </c>
      <c r="D13" s="46">
        <v>668628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668628</v>
      </c>
      <c r="O13" s="47">
        <f t="shared" si="1"/>
        <v>5.7351117210618865</v>
      </c>
      <c r="P13" s="9"/>
    </row>
    <row r="14" spans="1:133">
      <c r="A14" s="12"/>
      <c r="B14" s="25">
        <v>314.8</v>
      </c>
      <c r="C14" s="20" t="s">
        <v>17</v>
      </c>
      <c r="D14" s="46">
        <v>130586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130586</v>
      </c>
      <c r="O14" s="47">
        <f t="shared" si="1"/>
        <v>1.1200926362739632</v>
      </c>
      <c r="P14" s="9"/>
    </row>
    <row r="15" spans="1:133">
      <c r="A15" s="12"/>
      <c r="B15" s="25">
        <v>315</v>
      </c>
      <c r="C15" s="20" t="s">
        <v>114</v>
      </c>
      <c r="D15" s="46">
        <v>4370997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4370997</v>
      </c>
      <c r="O15" s="47">
        <f t="shared" si="1"/>
        <v>37.491932924475705</v>
      </c>
      <c r="P15" s="9"/>
    </row>
    <row r="16" spans="1:133">
      <c r="A16" s="12"/>
      <c r="B16" s="25">
        <v>316</v>
      </c>
      <c r="C16" s="20" t="s">
        <v>115</v>
      </c>
      <c r="D16" s="46">
        <v>2077054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2"/>
        <v>2077054</v>
      </c>
      <c r="O16" s="47">
        <f t="shared" si="1"/>
        <v>17.815791053737616</v>
      </c>
      <c r="P16" s="9"/>
    </row>
    <row r="17" spans="1:16" ht="15.75">
      <c r="A17" s="29" t="s">
        <v>20</v>
      </c>
      <c r="B17" s="30"/>
      <c r="C17" s="31"/>
      <c r="D17" s="32">
        <f t="shared" ref="D17:M17" si="3">SUM(D18:D26)</f>
        <v>13812565</v>
      </c>
      <c r="E17" s="32">
        <f t="shared" si="3"/>
        <v>825645</v>
      </c>
      <c r="F17" s="32">
        <f t="shared" si="3"/>
        <v>0</v>
      </c>
      <c r="G17" s="32">
        <f t="shared" si="3"/>
        <v>0</v>
      </c>
      <c r="H17" s="32">
        <f t="shared" si="3"/>
        <v>0</v>
      </c>
      <c r="I17" s="32">
        <f t="shared" si="3"/>
        <v>1814</v>
      </c>
      <c r="J17" s="32">
        <f t="shared" si="3"/>
        <v>0</v>
      </c>
      <c r="K17" s="32">
        <f t="shared" si="3"/>
        <v>0</v>
      </c>
      <c r="L17" s="32">
        <f t="shared" si="3"/>
        <v>0</v>
      </c>
      <c r="M17" s="32">
        <f t="shared" si="3"/>
        <v>0</v>
      </c>
      <c r="N17" s="44">
        <f>SUM(D17:M17)</f>
        <v>14640024</v>
      </c>
      <c r="O17" s="45">
        <f t="shared" si="1"/>
        <v>125.57382167517262</v>
      </c>
      <c r="P17" s="10"/>
    </row>
    <row r="18" spans="1:16">
      <c r="A18" s="12"/>
      <c r="B18" s="25">
        <v>322</v>
      </c>
      <c r="C18" s="20" t="s">
        <v>0</v>
      </c>
      <c r="D18" s="46">
        <v>3160984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>SUM(D18:M18)</f>
        <v>3160984</v>
      </c>
      <c r="O18" s="47">
        <f t="shared" si="1"/>
        <v>27.113127760861175</v>
      </c>
      <c r="P18" s="9"/>
    </row>
    <row r="19" spans="1:16">
      <c r="A19" s="12"/>
      <c r="B19" s="25">
        <v>323.10000000000002</v>
      </c>
      <c r="C19" s="20" t="s">
        <v>21</v>
      </c>
      <c r="D19" s="46">
        <v>9994490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ref="N19:N25" si="4">SUM(D19:M19)</f>
        <v>9994490</v>
      </c>
      <c r="O19" s="47">
        <f t="shared" si="1"/>
        <v>85.727066089119532</v>
      </c>
      <c r="P19" s="9"/>
    </row>
    <row r="20" spans="1:16">
      <c r="A20" s="12"/>
      <c r="B20" s="25">
        <v>323.39999999999998</v>
      </c>
      <c r="C20" s="20" t="s">
        <v>22</v>
      </c>
      <c r="D20" s="46">
        <v>648251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648251</v>
      </c>
      <c r="O20" s="47">
        <f t="shared" si="1"/>
        <v>5.5603293734185355</v>
      </c>
      <c r="P20" s="9"/>
    </row>
    <row r="21" spans="1:16">
      <c r="A21" s="12"/>
      <c r="B21" s="25">
        <v>324.22000000000003</v>
      </c>
      <c r="C21" s="20" t="s">
        <v>23</v>
      </c>
      <c r="D21" s="46">
        <v>0</v>
      </c>
      <c r="E21" s="46">
        <v>12049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12049</v>
      </c>
      <c r="O21" s="47">
        <f t="shared" si="1"/>
        <v>0.10334948749839173</v>
      </c>
      <c r="P21" s="9"/>
    </row>
    <row r="22" spans="1:16">
      <c r="A22" s="12"/>
      <c r="B22" s="25">
        <v>324.31</v>
      </c>
      <c r="C22" s="20" t="s">
        <v>140</v>
      </c>
      <c r="D22" s="46">
        <v>0</v>
      </c>
      <c r="E22" s="46">
        <v>66118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66118</v>
      </c>
      <c r="O22" s="47">
        <f t="shared" si="1"/>
        <v>0.56712270017583732</v>
      </c>
      <c r="P22" s="9"/>
    </row>
    <row r="23" spans="1:16">
      <c r="A23" s="12"/>
      <c r="B23" s="25">
        <v>324.32</v>
      </c>
      <c r="C23" s="20" t="s">
        <v>141</v>
      </c>
      <c r="D23" s="46">
        <v>0</v>
      </c>
      <c r="E23" s="46">
        <v>117574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117574</v>
      </c>
      <c r="O23" s="47">
        <f t="shared" si="1"/>
        <v>1.0084830810138525</v>
      </c>
      <c r="P23" s="9"/>
    </row>
    <row r="24" spans="1:16">
      <c r="A24" s="12"/>
      <c r="B24" s="25">
        <v>324.61</v>
      </c>
      <c r="C24" s="20" t="s">
        <v>142</v>
      </c>
      <c r="D24" s="46">
        <v>0</v>
      </c>
      <c r="E24" s="46">
        <v>588753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588753</v>
      </c>
      <c r="O24" s="47">
        <f t="shared" si="1"/>
        <v>5.0499892782090319</v>
      </c>
      <c r="P24" s="9"/>
    </row>
    <row r="25" spans="1:16">
      <c r="A25" s="12"/>
      <c r="B25" s="25">
        <v>324.62</v>
      </c>
      <c r="C25" s="20" t="s">
        <v>143</v>
      </c>
      <c r="D25" s="46">
        <v>0</v>
      </c>
      <c r="E25" s="46">
        <v>41151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41151</v>
      </c>
      <c r="O25" s="47">
        <f t="shared" si="1"/>
        <v>0.35296993609812582</v>
      </c>
      <c r="P25" s="9"/>
    </row>
    <row r="26" spans="1:16">
      <c r="A26" s="12"/>
      <c r="B26" s="25">
        <v>329</v>
      </c>
      <c r="C26" s="20" t="s">
        <v>24</v>
      </c>
      <c r="D26" s="46">
        <v>8840</v>
      </c>
      <c r="E26" s="46">
        <v>0</v>
      </c>
      <c r="F26" s="46">
        <v>0</v>
      </c>
      <c r="G26" s="46">
        <v>0</v>
      </c>
      <c r="H26" s="46">
        <v>0</v>
      </c>
      <c r="I26" s="46">
        <v>1814</v>
      </c>
      <c r="J26" s="46">
        <v>0</v>
      </c>
      <c r="K26" s="46">
        <v>0</v>
      </c>
      <c r="L26" s="46">
        <v>0</v>
      </c>
      <c r="M26" s="46">
        <v>0</v>
      </c>
      <c r="N26" s="46">
        <f t="shared" ref="N26:N31" si="5">SUM(D26:M26)</f>
        <v>10654</v>
      </c>
      <c r="O26" s="47">
        <f t="shared" si="1"/>
        <v>9.1383968778144697E-2</v>
      </c>
      <c r="P26" s="9"/>
    </row>
    <row r="27" spans="1:16" ht="15.75">
      <c r="A27" s="29" t="s">
        <v>26</v>
      </c>
      <c r="B27" s="30"/>
      <c r="C27" s="31"/>
      <c r="D27" s="32">
        <f t="shared" ref="D27:M27" si="6">SUM(D28:D49)</f>
        <v>23509815</v>
      </c>
      <c r="E27" s="32">
        <f t="shared" si="6"/>
        <v>6203083</v>
      </c>
      <c r="F27" s="32">
        <f t="shared" si="6"/>
        <v>1087654</v>
      </c>
      <c r="G27" s="32">
        <f t="shared" si="6"/>
        <v>3968995</v>
      </c>
      <c r="H27" s="32">
        <f t="shared" si="6"/>
        <v>0</v>
      </c>
      <c r="I27" s="32">
        <f t="shared" si="6"/>
        <v>2017153</v>
      </c>
      <c r="J27" s="32">
        <f t="shared" si="6"/>
        <v>0</v>
      </c>
      <c r="K27" s="32">
        <f t="shared" si="6"/>
        <v>0</v>
      </c>
      <c r="L27" s="32">
        <f t="shared" si="6"/>
        <v>0</v>
      </c>
      <c r="M27" s="32">
        <f t="shared" si="6"/>
        <v>0</v>
      </c>
      <c r="N27" s="44">
        <f t="shared" si="5"/>
        <v>36786700</v>
      </c>
      <c r="O27" s="45">
        <f t="shared" si="1"/>
        <v>315.53544624094008</v>
      </c>
      <c r="P27" s="10"/>
    </row>
    <row r="28" spans="1:16">
      <c r="A28" s="12"/>
      <c r="B28" s="25">
        <v>331.2</v>
      </c>
      <c r="C28" s="20" t="s">
        <v>25</v>
      </c>
      <c r="D28" s="46">
        <v>15050</v>
      </c>
      <c r="E28" s="46">
        <v>112280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5"/>
        <v>127330</v>
      </c>
      <c r="O28" s="47">
        <f t="shared" si="1"/>
        <v>1.0921645151606125</v>
      </c>
      <c r="P28" s="9"/>
    </row>
    <row r="29" spans="1:16">
      <c r="A29" s="12"/>
      <c r="B29" s="25">
        <v>331.5</v>
      </c>
      <c r="C29" s="20" t="s">
        <v>27</v>
      </c>
      <c r="D29" s="46">
        <v>0</v>
      </c>
      <c r="E29" s="46">
        <v>939254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5"/>
        <v>939254</v>
      </c>
      <c r="O29" s="47">
        <f t="shared" si="1"/>
        <v>8.0563880430587123</v>
      </c>
      <c r="P29" s="9"/>
    </row>
    <row r="30" spans="1:16">
      <c r="A30" s="12"/>
      <c r="B30" s="25">
        <v>334.2</v>
      </c>
      <c r="C30" s="20" t="s">
        <v>144</v>
      </c>
      <c r="D30" s="46">
        <v>0</v>
      </c>
      <c r="E30" s="46">
        <v>233234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5"/>
        <v>233234</v>
      </c>
      <c r="O30" s="47">
        <f t="shared" si="1"/>
        <v>2.0005489556975595</v>
      </c>
      <c r="P30" s="9"/>
    </row>
    <row r="31" spans="1:16">
      <c r="A31" s="12"/>
      <c r="B31" s="25">
        <v>334.31</v>
      </c>
      <c r="C31" s="20" t="s">
        <v>162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5000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5"/>
        <v>5000</v>
      </c>
      <c r="O31" s="47">
        <f t="shared" si="1"/>
        <v>4.2887163871853151E-2</v>
      </c>
      <c r="P31" s="9"/>
    </row>
    <row r="32" spans="1:16">
      <c r="A32" s="12"/>
      <c r="B32" s="25">
        <v>334.41</v>
      </c>
      <c r="C32" s="20" t="s">
        <v>29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28414</v>
      </c>
      <c r="J32" s="46">
        <v>0</v>
      </c>
      <c r="K32" s="46">
        <v>0</v>
      </c>
      <c r="L32" s="46">
        <v>0</v>
      </c>
      <c r="M32" s="46">
        <v>0</v>
      </c>
      <c r="N32" s="46">
        <f t="shared" ref="N32:N42" si="7">SUM(D32:M32)</f>
        <v>28414</v>
      </c>
      <c r="O32" s="47">
        <f t="shared" si="1"/>
        <v>0.24371917485096711</v>
      </c>
      <c r="P32" s="9"/>
    </row>
    <row r="33" spans="1:16">
      <c r="A33" s="12"/>
      <c r="B33" s="25">
        <v>334.49</v>
      </c>
      <c r="C33" s="20" t="s">
        <v>30</v>
      </c>
      <c r="D33" s="46">
        <v>382892</v>
      </c>
      <c r="E33" s="46">
        <v>0</v>
      </c>
      <c r="F33" s="46">
        <v>0</v>
      </c>
      <c r="G33" s="46">
        <v>631692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1014584</v>
      </c>
      <c r="O33" s="47">
        <f t="shared" si="1"/>
        <v>8.7025260539520524</v>
      </c>
      <c r="P33" s="9"/>
    </row>
    <row r="34" spans="1:16">
      <c r="A34" s="12"/>
      <c r="B34" s="25">
        <v>334.5</v>
      </c>
      <c r="C34" s="20" t="s">
        <v>31</v>
      </c>
      <c r="D34" s="46">
        <v>0</v>
      </c>
      <c r="E34" s="46">
        <v>156785</v>
      </c>
      <c r="F34" s="46">
        <v>0</v>
      </c>
      <c r="G34" s="46">
        <v>0</v>
      </c>
      <c r="H34" s="46">
        <v>0</v>
      </c>
      <c r="I34" s="46">
        <v>765386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922171</v>
      </c>
      <c r="O34" s="47">
        <f t="shared" si="1"/>
        <v>7.9098597589741386</v>
      </c>
      <c r="P34" s="9"/>
    </row>
    <row r="35" spans="1:16">
      <c r="A35" s="12"/>
      <c r="B35" s="25">
        <v>334.7</v>
      </c>
      <c r="C35" s="20" t="s">
        <v>32</v>
      </c>
      <c r="D35" s="46">
        <v>0</v>
      </c>
      <c r="E35" s="46">
        <v>1142321</v>
      </c>
      <c r="F35" s="46">
        <v>500004</v>
      </c>
      <c r="G35" s="46">
        <v>129578</v>
      </c>
      <c r="H35" s="46">
        <v>0</v>
      </c>
      <c r="I35" s="46">
        <v>2361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1774264</v>
      </c>
      <c r="O35" s="47">
        <f t="shared" si="1"/>
        <v>15.218630183985933</v>
      </c>
      <c r="P35" s="9"/>
    </row>
    <row r="36" spans="1:16">
      <c r="A36" s="12"/>
      <c r="B36" s="25">
        <v>335.12</v>
      </c>
      <c r="C36" s="20" t="s">
        <v>116</v>
      </c>
      <c r="D36" s="46">
        <v>3968913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3968913</v>
      </c>
      <c r="O36" s="47">
        <f t="shared" si="1"/>
        <v>34.043084444825666</v>
      </c>
      <c r="P36" s="9"/>
    </row>
    <row r="37" spans="1:16">
      <c r="A37" s="12"/>
      <c r="B37" s="25">
        <v>335.14</v>
      </c>
      <c r="C37" s="20" t="s">
        <v>117</v>
      </c>
      <c r="D37" s="46">
        <v>111372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111372</v>
      </c>
      <c r="O37" s="47">
        <f t="shared" ref="O37:O68" si="8">(N37/O$88)</f>
        <v>0.95528584294720587</v>
      </c>
      <c r="P37" s="9"/>
    </row>
    <row r="38" spans="1:16">
      <c r="A38" s="12"/>
      <c r="B38" s="25">
        <v>335.15</v>
      </c>
      <c r="C38" s="20" t="s">
        <v>118</v>
      </c>
      <c r="D38" s="46">
        <v>136720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136720</v>
      </c>
      <c r="O38" s="47">
        <f t="shared" si="8"/>
        <v>1.1727066089119527</v>
      </c>
      <c r="P38" s="9"/>
    </row>
    <row r="39" spans="1:16">
      <c r="A39" s="12"/>
      <c r="B39" s="25">
        <v>335.18</v>
      </c>
      <c r="C39" s="20" t="s">
        <v>119</v>
      </c>
      <c r="D39" s="46">
        <v>7561298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7561298</v>
      </c>
      <c r="O39" s="47">
        <f t="shared" si="8"/>
        <v>64.856525281983096</v>
      </c>
      <c r="P39" s="9"/>
    </row>
    <row r="40" spans="1:16">
      <c r="A40" s="12"/>
      <c r="B40" s="25">
        <v>335.21</v>
      </c>
      <c r="C40" s="20" t="s">
        <v>38</v>
      </c>
      <c r="D40" s="46">
        <v>39737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7"/>
        <v>39737</v>
      </c>
      <c r="O40" s="47">
        <f t="shared" si="8"/>
        <v>0.34084144615516576</v>
      </c>
      <c r="P40" s="9"/>
    </row>
    <row r="41" spans="1:16">
      <c r="A41" s="12"/>
      <c r="B41" s="25">
        <v>335.29</v>
      </c>
      <c r="C41" s="20" t="s">
        <v>39</v>
      </c>
      <c r="D41" s="46">
        <v>2285415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7"/>
        <v>2285415</v>
      </c>
      <c r="O41" s="47">
        <f t="shared" si="8"/>
        <v>19.602993524038254</v>
      </c>
      <c r="P41" s="9"/>
    </row>
    <row r="42" spans="1:16">
      <c r="A42" s="12"/>
      <c r="B42" s="25">
        <v>335.49</v>
      </c>
      <c r="C42" s="20" t="s">
        <v>40</v>
      </c>
      <c r="D42" s="46">
        <v>131890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7"/>
        <v>131890</v>
      </c>
      <c r="O42" s="47">
        <f t="shared" si="8"/>
        <v>1.1312776086117424</v>
      </c>
      <c r="P42" s="9"/>
    </row>
    <row r="43" spans="1:16">
      <c r="A43" s="12"/>
      <c r="B43" s="25">
        <v>337.2</v>
      </c>
      <c r="C43" s="20" t="s">
        <v>145</v>
      </c>
      <c r="D43" s="46">
        <v>0</v>
      </c>
      <c r="E43" s="46">
        <v>0</v>
      </c>
      <c r="F43" s="46">
        <v>0</v>
      </c>
      <c r="G43" s="46">
        <v>403325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ref="N43:N50" si="9">SUM(D43:M43)</f>
        <v>403325</v>
      </c>
      <c r="O43" s="47">
        <f t="shared" si="8"/>
        <v>3.4594930737230345</v>
      </c>
      <c r="P43" s="9"/>
    </row>
    <row r="44" spans="1:16">
      <c r="A44" s="12"/>
      <c r="B44" s="25">
        <v>337.3</v>
      </c>
      <c r="C44" s="20" t="s">
        <v>154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1215992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1215992</v>
      </c>
      <c r="O44" s="47">
        <f t="shared" si="8"/>
        <v>10.430089634172493</v>
      </c>
      <c r="P44" s="9"/>
    </row>
    <row r="45" spans="1:16">
      <c r="A45" s="12"/>
      <c r="B45" s="25">
        <v>337.4</v>
      </c>
      <c r="C45" s="20" t="s">
        <v>41</v>
      </c>
      <c r="D45" s="46">
        <v>0</v>
      </c>
      <c r="E45" s="46">
        <v>1341676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1341676</v>
      </c>
      <c r="O45" s="47">
        <f t="shared" si="8"/>
        <v>11.508135694986491</v>
      </c>
      <c r="P45" s="9"/>
    </row>
    <row r="46" spans="1:16">
      <c r="A46" s="12"/>
      <c r="B46" s="25">
        <v>337.5</v>
      </c>
      <c r="C46" s="20" t="s">
        <v>163</v>
      </c>
      <c r="D46" s="46">
        <v>0</v>
      </c>
      <c r="E46" s="46">
        <v>405093</v>
      </c>
      <c r="F46" s="46">
        <v>0</v>
      </c>
      <c r="G46" s="46">
        <v>54400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459493</v>
      </c>
      <c r="O46" s="47">
        <f t="shared" si="8"/>
        <v>3.9412703177938844</v>
      </c>
      <c r="P46" s="9"/>
    </row>
    <row r="47" spans="1:16">
      <c r="A47" s="12"/>
      <c r="B47" s="25">
        <v>337.6</v>
      </c>
      <c r="C47" s="20" t="s">
        <v>155</v>
      </c>
      <c r="D47" s="46">
        <v>0</v>
      </c>
      <c r="E47" s="46">
        <v>-5000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-5000</v>
      </c>
      <c r="O47" s="47">
        <f t="shared" si="8"/>
        <v>-4.2887163871853151E-2</v>
      </c>
      <c r="P47" s="9"/>
    </row>
    <row r="48" spans="1:16">
      <c r="A48" s="12"/>
      <c r="B48" s="25">
        <v>337.7</v>
      </c>
      <c r="C48" s="20" t="s">
        <v>108</v>
      </c>
      <c r="D48" s="46">
        <v>0</v>
      </c>
      <c r="E48" s="46">
        <v>0</v>
      </c>
      <c r="F48" s="46">
        <v>587650</v>
      </c>
      <c r="G48" s="46">
        <v>2750000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3337650</v>
      </c>
      <c r="O48" s="47">
        <f t="shared" si="8"/>
        <v>28.628468499378137</v>
      </c>
      <c r="P48" s="9"/>
    </row>
    <row r="49" spans="1:16">
      <c r="A49" s="12"/>
      <c r="B49" s="25">
        <v>338</v>
      </c>
      <c r="C49" s="20" t="s">
        <v>43</v>
      </c>
      <c r="D49" s="46">
        <v>8876528</v>
      </c>
      <c r="E49" s="46">
        <v>1877440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9"/>
        <v>10753968</v>
      </c>
      <c r="O49" s="47">
        <f t="shared" si="8"/>
        <v>92.241437577732981</v>
      </c>
      <c r="P49" s="9"/>
    </row>
    <row r="50" spans="1:16" ht="15.75">
      <c r="A50" s="29" t="s">
        <v>48</v>
      </c>
      <c r="B50" s="30"/>
      <c r="C50" s="31"/>
      <c r="D50" s="32">
        <f t="shared" ref="D50:M50" si="10">SUM(D51:D67)</f>
        <v>16095453</v>
      </c>
      <c r="E50" s="32">
        <f t="shared" si="10"/>
        <v>1623499</v>
      </c>
      <c r="F50" s="32">
        <f t="shared" si="10"/>
        <v>0</v>
      </c>
      <c r="G50" s="32">
        <f t="shared" si="10"/>
        <v>0</v>
      </c>
      <c r="H50" s="32">
        <f t="shared" si="10"/>
        <v>0</v>
      </c>
      <c r="I50" s="32">
        <f t="shared" si="10"/>
        <v>186651532</v>
      </c>
      <c r="J50" s="32">
        <f t="shared" si="10"/>
        <v>60133494</v>
      </c>
      <c r="K50" s="32">
        <f t="shared" si="10"/>
        <v>0</v>
      </c>
      <c r="L50" s="32">
        <f t="shared" si="10"/>
        <v>0</v>
      </c>
      <c r="M50" s="32">
        <f t="shared" si="10"/>
        <v>0</v>
      </c>
      <c r="N50" s="32">
        <f t="shared" si="9"/>
        <v>264503978</v>
      </c>
      <c r="O50" s="45">
        <f t="shared" si="8"/>
        <v>2268.7650898486081</v>
      </c>
      <c r="P50" s="10"/>
    </row>
    <row r="51" spans="1:16">
      <c r="A51" s="12"/>
      <c r="B51" s="25">
        <v>341.2</v>
      </c>
      <c r="C51" s="20" t="s">
        <v>120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60133494</v>
      </c>
      <c r="K51" s="46">
        <v>0</v>
      </c>
      <c r="L51" s="46">
        <v>0</v>
      </c>
      <c r="M51" s="46">
        <v>0</v>
      </c>
      <c r="N51" s="46">
        <f t="shared" ref="N51:N67" si="11">SUM(D51:M51)</f>
        <v>60133494</v>
      </c>
      <c r="O51" s="47">
        <f t="shared" si="8"/>
        <v>515.79100227301967</v>
      </c>
      <c r="P51" s="9"/>
    </row>
    <row r="52" spans="1:16">
      <c r="A52" s="12"/>
      <c r="B52" s="25">
        <v>341.3</v>
      </c>
      <c r="C52" s="20" t="s">
        <v>121</v>
      </c>
      <c r="D52" s="46">
        <v>9918719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1"/>
        <v>9918719</v>
      </c>
      <c r="O52" s="47">
        <f t="shared" si="8"/>
        <v>85.077145430372696</v>
      </c>
      <c r="P52" s="9"/>
    </row>
    <row r="53" spans="1:16">
      <c r="A53" s="12"/>
      <c r="B53" s="25">
        <v>341.9</v>
      </c>
      <c r="C53" s="20" t="s">
        <v>122</v>
      </c>
      <c r="D53" s="46">
        <v>114888</v>
      </c>
      <c r="E53" s="46">
        <v>33500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1"/>
        <v>148388</v>
      </c>
      <c r="O53" s="47">
        <f t="shared" si="8"/>
        <v>1.2727880945233092</v>
      </c>
      <c r="P53" s="9"/>
    </row>
    <row r="54" spans="1:16">
      <c r="A54" s="12"/>
      <c r="B54" s="25">
        <v>342.1</v>
      </c>
      <c r="C54" s="20" t="s">
        <v>54</v>
      </c>
      <c r="D54" s="46">
        <v>40048</v>
      </c>
      <c r="E54" s="46">
        <v>1426372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1"/>
        <v>1466420</v>
      </c>
      <c r="O54" s="47">
        <f t="shared" si="8"/>
        <v>12.57811896899258</v>
      </c>
      <c r="P54" s="9"/>
    </row>
    <row r="55" spans="1:16">
      <c r="A55" s="12"/>
      <c r="B55" s="25">
        <v>342.5</v>
      </c>
      <c r="C55" s="20" t="s">
        <v>55</v>
      </c>
      <c r="D55" s="46">
        <v>391423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1"/>
        <v>391423</v>
      </c>
      <c r="O55" s="47">
        <f t="shared" si="8"/>
        <v>3.3574044688424753</v>
      </c>
      <c r="P55" s="9"/>
    </row>
    <row r="56" spans="1:16">
      <c r="A56" s="12"/>
      <c r="B56" s="25">
        <v>343.2</v>
      </c>
      <c r="C56" s="20" t="s">
        <v>56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45306046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1"/>
        <v>45306046</v>
      </c>
      <c r="O56" s="47">
        <f t="shared" si="8"/>
        <v>388.60956383754342</v>
      </c>
      <c r="P56" s="9"/>
    </row>
    <row r="57" spans="1:16">
      <c r="A57" s="12"/>
      <c r="B57" s="25">
        <v>343.4</v>
      </c>
      <c r="C57" s="20" t="s">
        <v>58</v>
      </c>
      <c r="D57" s="46">
        <v>0</v>
      </c>
      <c r="E57" s="46">
        <v>0</v>
      </c>
      <c r="F57" s="46">
        <v>0</v>
      </c>
      <c r="G57" s="46">
        <v>0</v>
      </c>
      <c r="H57" s="46">
        <v>0</v>
      </c>
      <c r="I57" s="46">
        <v>26280732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1"/>
        <v>26280732</v>
      </c>
      <c r="O57" s="47">
        <f t="shared" si="8"/>
        <v>225.42121199125103</v>
      </c>
      <c r="P57" s="9"/>
    </row>
    <row r="58" spans="1:16">
      <c r="A58" s="12"/>
      <c r="B58" s="25">
        <v>343.6</v>
      </c>
      <c r="C58" s="20" t="s">
        <v>60</v>
      </c>
      <c r="D58" s="46">
        <v>0</v>
      </c>
      <c r="E58" s="46">
        <v>0</v>
      </c>
      <c r="F58" s="46">
        <v>0</v>
      </c>
      <c r="G58" s="46">
        <v>0</v>
      </c>
      <c r="H58" s="46">
        <v>0</v>
      </c>
      <c r="I58" s="46">
        <v>86797189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1"/>
        <v>86797189</v>
      </c>
      <c r="O58" s="47">
        <f t="shared" si="8"/>
        <v>744.49705365184195</v>
      </c>
      <c r="P58" s="9"/>
    </row>
    <row r="59" spans="1:16">
      <c r="A59" s="12"/>
      <c r="B59" s="25">
        <v>343.8</v>
      </c>
      <c r="C59" s="20" t="s">
        <v>62</v>
      </c>
      <c r="D59" s="46">
        <v>90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1"/>
        <v>90</v>
      </c>
      <c r="O59" s="47">
        <f t="shared" si="8"/>
        <v>7.7196894969335677E-4</v>
      </c>
      <c r="P59" s="9"/>
    </row>
    <row r="60" spans="1:16">
      <c r="A60" s="12"/>
      <c r="B60" s="25">
        <v>343.9</v>
      </c>
      <c r="C60" s="20" t="s">
        <v>63</v>
      </c>
      <c r="D60" s="46">
        <v>48871</v>
      </c>
      <c r="E60" s="46">
        <v>0</v>
      </c>
      <c r="F60" s="46">
        <v>0</v>
      </c>
      <c r="G60" s="46">
        <v>0</v>
      </c>
      <c r="H60" s="46">
        <v>0</v>
      </c>
      <c r="I60" s="46">
        <v>18265152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1"/>
        <v>18314023</v>
      </c>
      <c r="O60" s="47">
        <f t="shared" si="8"/>
        <v>157.08730111077753</v>
      </c>
      <c r="P60" s="9"/>
    </row>
    <row r="61" spans="1:16">
      <c r="A61" s="12"/>
      <c r="B61" s="25">
        <v>344.1</v>
      </c>
      <c r="C61" s="20" t="s">
        <v>146</v>
      </c>
      <c r="D61" s="46">
        <v>0</v>
      </c>
      <c r="E61" s="46">
        <v>0</v>
      </c>
      <c r="F61" s="46">
        <v>0</v>
      </c>
      <c r="G61" s="46">
        <v>0</v>
      </c>
      <c r="H61" s="46">
        <v>0</v>
      </c>
      <c r="I61" s="46">
        <v>18277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1"/>
        <v>18277</v>
      </c>
      <c r="O61" s="47">
        <f t="shared" si="8"/>
        <v>0.15676973881717202</v>
      </c>
      <c r="P61" s="9"/>
    </row>
    <row r="62" spans="1:16">
      <c r="A62" s="12"/>
      <c r="B62" s="25">
        <v>344.5</v>
      </c>
      <c r="C62" s="20" t="s">
        <v>123</v>
      </c>
      <c r="D62" s="46">
        <v>10105</v>
      </c>
      <c r="E62" s="46">
        <v>49727</v>
      </c>
      <c r="F62" s="46">
        <v>0</v>
      </c>
      <c r="G62" s="46">
        <v>0</v>
      </c>
      <c r="H62" s="46">
        <v>0</v>
      </c>
      <c r="I62" s="46">
        <v>6228640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1"/>
        <v>6288472</v>
      </c>
      <c r="O62" s="47">
        <f t="shared" si="8"/>
        <v>53.93894583351203</v>
      </c>
      <c r="P62" s="9"/>
    </row>
    <row r="63" spans="1:16">
      <c r="A63" s="12"/>
      <c r="B63" s="25">
        <v>347.1</v>
      </c>
      <c r="C63" s="20" t="s">
        <v>66</v>
      </c>
      <c r="D63" s="46">
        <v>24555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1"/>
        <v>24555</v>
      </c>
      <c r="O63" s="47">
        <f t="shared" si="8"/>
        <v>0.21061886177467085</v>
      </c>
      <c r="P63" s="9"/>
    </row>
    <row r="64" spans="1:16">
      <c r="A64" s="12"/>
      <c r="B64" s="25">
        <v>347.2</v>
      </c>
      <c r="C64" s="20" t="s">
        <v>67</v>
      </c>
      <c r="D64" s="46">
        <v>3134464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1"/>
        <v>3134464</v>
      </c>
      <c r="O64" s="47">
        <f t="shared" si="8"/>
        <v>26.885654243684865</v>
      </c>
      <c r="P64" s="9"/>
    </row>
    <row r="65" spans="1:16">
      <c r="A65" s="12"/>
      <c r="B65" s="25">
        <v>347.4</v>
      </c>
      <c r="C65" s="20" t="s">
        <v>68</v>
      </c>
      <c r="D65" s="46">
        <v>59812</v>
      </c>
      <c r="E65" s="46">
        <v>113900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1"/>
        <v>173712</v>
      </c>
      <c r="O65" s="47">
        <f t="shared" si="8"/>
        <v>1.490003002101471</v>
      </c>
      <c r="P65" s="9"/>
    </row>
    <row r="66" spans="1:16">
      <c r="A66" s="12"/>
      <c r="B66" s="25">
        <v>347.5</v>
      </c>
      <c r="C66" s="20" t="s">
        <v>69</v>
      </c>
      <c r="D66" s="46">
        <v>2303418</v>
      </c>
      <c r="E66" s="46">
        <v>0</v>
      </c>
      <c r="F66" s="46">
        <v>0</v>
      </c>
      <c r="G66" s="46">
        <v>0</v>
      </c>
      <c r="H66" s="46">
        <v>0</v>
      </c>
      <c r="I66" s="46">
        <v>3215721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1"/>
        <v>5519139</v>
      </c>
      <c r="O66" s="47">
        <f t="shared" si="8"/>
        <v>47.340043744907149</v>
      </c>
      <c r="P66" s="9"/>
    </row>
    <row r="67" spans="1:16">
      <c r="A67" s="12"/>
      <c r="B67" s="25">
        <v>349</v>
      </c>
      <c r="C67" s="20" t="s">
        <v>1</v>
      </c>
      <c r="D67" s="46">
        <v>49060</v>
      </c>
      <c r="E67" s="46">
        <v>0</v>
      </c>
      <c r="F67" s="46">
        <v>0</v>
      </c>
      <c r="G67" s="46">
        <v>0</v>
      </c>
      <c r="H67" s="46">
        <v>0</v>
      </c>
      <c r="I67" s="46">
        <v>539775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1"/>
        <v>588835</v>
      </c>
      <c r="O67" s="47">
        <f t="shared" si="8"/>
        <v>5.05069262769653</v>
      </c>
      <c r="P67" s="9"/>
    </row>
    <row r="68" spans="1:16" ht="15.75">
      <c r="A68" s="29" t="s">
        <v>49</v>
      </c>
      <c r="B68" s="30"/>
      <c r="C68" s="31"/>
      <c r="D68" s="32">
        <f t="shared" ref="D68:M68" si="12">SUM(D69:D72)</f>
        <v>1881613</v>
      </c>
      <c r="E68" s="32">
        <f t="shared" si="12"/>
        <v>723616</v>
      </c>
      <c r="F68" s="32">
        <f t="shared" si="12"/>
        <v>0</v>
      </c>
      <c r="G68" s="32">
        <f t="shared" si="12"/>
        <v>0</v>
      </c>
      <c r="H68" s="32">
        <f t="shared" si="12"/>
        <v>0</v>
      </c>
      <c r="I68" s="32">
        <f t="shared" si="12"/>
        <v>1552698</v>
      </c>
      <c r="J68" s="32">
        <f t="shared" si="12"/>
        <v>0</v>
      </c>
      <c r="K68" s="32">
        <f t="shared" si="12"/>
        <v>0</v>
      </c>
      <c r="L68" s="32">
        <f t="shared" si="12"/>
        <v>0</v>
      </c>
      <c r="M68" s="32">
        <f t="shared" si="12"/>
        <v>0</v>
      </c>
      <c r="N68" s="32">
        <f t="shared" ref="N68:N74" si="13">SUM(D68:M68)</f>
        <v>4157927</v>
      </c>
      <c r="O68" s="45">
        <f t="shared" si="8"/>
        <v>35.664339323240554</v>
      </c>
      <c r="P68" s="10"/>
    </row>
    <row r="69" spans="1:16">
      <c r="A69" s="13"/>
      <c r="B69" s="39">
        <v>351.1</v>
      </c>
      <c r="C69" s="21" t="s">
        <v>72</v>
      </c>
      <c r="D69" s="46">
        <v>798136</v>
      </c>
      <c r="E69" s="46">
        <v>406770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3"/>
        <v>1204906</v>
      </c>
      <c r="O69" s="47">
        <f t="shared" ref="O69:O86" si="14">(N69/O$88)</f>
        <v>10.335000214435819</v>
      </c>
      <c r="P69" s="9"/>
    </row>
    <row r="70" spans="1:16">
      <c r="A70" s="13"/>
      <c r="B70" s="39">
        <v>351.2</v>
      </c>
      <c r="C70" s="21" t="s">
        <v>73</v>
      </c>
      <c r="D70" s="46">
        <v>8023</v>
      </c>
      <c r="E70" s="46">
        <v>34193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3"/>
        <v>42216</v>
      </c>
      <c r="O70" s="47">
        <f t="shared" si="14"/>
        <v>0.36210490200283058</v>
      </c>
      <c r="P70" s="9"/>
    </row>
    <row r="71" spans="1:16">
      <c r="A71" s="13"/>
      <c r="B71" s="39">
        <v>352</v>
      </c>
      <c r="C71" s="21" t="s">
        <v>75</v>
      </c>
      <c r="D71" s="46">
        <v>40985</v>
      </c>
      <c r="E71" s="46">
        <v>0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3"/>
        <v>40985</v>
      </c>
      <c r="O71" s="47">
        <f t="shared" si="14"/>
        <v>0.35154608225758033</v>
      </c>
      <c r="P71" s="9"/>
    </row>
    <row r="72" spans="1:16">
      <c r="A72" s="13"/>
      <c r="B72" s="39">
        <v>354</v>
      </c>
      <c r="C72" s="21" t="s">
        <v>76</v>
      </c>
      <c r="D72" s="46">
        <v>1034469</v>
      </c>
      <c r="E72" s="46">
        <v>282653</v>
      </c>
      <c r="F72" s="46">
        <v>0</v>
      </c>
      <c r="G72" s="46">
        <v>0</v>
      </c>
      <c r="H72" s="46">
        <v>0</v>
      </c>
      <c r="I72" s="46">
        <v>1552698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3"/>
        <v>2869820</v>
      </c>
      <c r="O72" s="47">
        <f t="shared" si="14"/>
        <v>24.615688124544324</v>
      </c>
      <c r="P72" s="9"/>
    </row>
    <row r="73" spans="1:16" ht="15.75">
      <c r="A73" s="29" t="s">
        <v>4</v>
      </c>
      <c r="B73" s="30"/>
      <c r="C73" s="31"/>
      <c r="D73" s="32">
        <f t="shared" ref="D73:M73" si="15">SUM(D74:D82)</f>
        <v>6584001</v>
      </c>
      <c r="E73" s="32">
        <f t="shared" si="15"/>
        <v>4351595</v>
      </c>
      <c r="F73" s="32">
        <f t="shared" si="15"/>
        <v>32994</v>
      </c>
      <c r="G73" s="32">
        <f t="shared" si="15"/>
        <v>158180</v>
      </c>
      <c r="H73" s="32">
        <f t="shared" si="15"/>
        <v>0</v>
      </c>
      <c r="I73" s="32">
        <f t="shared" si="15"/>
        <v>15403194</v>
      </c>
      <c r="J73" s="32">
        <f t="shared" si="15"/>
        <v>4968642</v>
      </c>
      <c r="K73" s="32">
        <f t="shared" si="15"/>
        <v>80322152</v>
      </c>
      <c r="L73" s="32">
        <f t="shared" si="15"/>
        <v>0</v>
      </c>
      <c r="M73" s="32">
        <f t="shared" si="15"/>
        <v>0</v>
      </c>
      <c r="N73" s="32">
        <f t="shared" si="13"/>
        <v>111820758</v>
      </c>
      <c r="O73" s="45">
        <f t="shared" si="14"/>
        <v>959.13503452416694</v>
      </c>
      <c r="P73" s="10"/>
    </row>
    <row r="74" spans="1:16">
      <c r="A74" s="12"/>
      <c r="B74" s="25">
        <v>361.1</v>
      </c>
      <c r="C74" s="20" t="s">
        <v>77</v>
      </c>
      <c r="D74" s="46">
        <v>995210</v>
      </c>
      <c r="E74" s="46">
        <v>1767970</v>
      </c>
      <c r="F74" s="46">
        <v>14451</v>
      </c>
      <c r="G74" s="46">
        <v>0</v>
      </c>
      <c r="H74" s="46">
        <v>0</v>
      </c>
      <c r="I74" s="46">
        <v>5807553</v>
      </c>
      <c r="J74" s="46">
        <v>1774979</v>
      </c>
      <c r="K74" s="46">
        <v>11466307</v>
      </c>
      <c r="L74" s="46">
        <v>0</v>
      </c>
      <c r="M74" s="46">
        <v>0</v>
      </c>
      <c r="N74" s="46">
        <f t="shared" si="13"/>
        <v>21826470</v>
      </c>
      <c r="O74" s="47">
        <f t="shared" si="14"/>
        <v>187.21507912681736</v>
      </c>
      <c r="P74" s="9"/>
    </row>
    <row r="75" spans="1:16">
      <c r="A75" s="12"/>
      <c r="B75" s="25">
        <v>361.2</v>
      </c>
      <c r="C75" s="20" t="s">
        <v>78</v>
      </c>
      <c r="D75" s="46">
        <v>0</v>
      </c>
      <c r="E75" s="46">
        <v>0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11546899</v>
      </c>
      <c r="L75" s="46">
        <v>0</v>
      </c>
      <c r="M75" s="46">
        <v>0</v>
      </c>
      <c r="N75" s="46">
        <f t="shared" ref="N75:N82" si="16">SUM(D75:M75)</f>
        <v>11546899</v>
      </c>
      <c r="O75" s="47">
        <f t="shared" si="14"/>
        <v>99.042749924947458</v>
      </c>
      <c r="P75" s="9"/>
    </row>
    <row r="76" spans="1:16">
      <c r="A76" s="12"/>
      <c r="B76" s="25">
        <v>361.3</v>
      </c>
      <c r="C76" s="20" t="s">
        <v>79</v>
      </c>
      <c r="D76" s="46">
        <v>891718</v>
      </c>
      <c r="E76" s="46">
        <v>1604555</v>
      </c>
      <c r="F76" s="46">
        <v>18543</v>
      </c>
      <c r="G76" s="46">
        <v>0</v>
      </c>
      <c r="H76" s="46">
        <v>0</v>
      </c>
      <c r="I76" s="46">
        <v>5004029</v>
      </c>
      <c r="J76" s="46">
        <v>1575947</v>
      </c>
      <c r="K76" s="46">
        <v>38604354</v>
      </c>
      <c r="L76" s="46">
        <v>0</v>
      </c>
      <c r="M76" s="46">
        <v>0</v>
      </c>
      <c r="N76" s="46">
        <f t="shared" si="16"/>
        <v>47699146</v>
      </c>
      <c r="O76" s="47">
        <f t="shared" si="14"/>
        <v>409.13621820988976</v>
      </c>
      <c r="P76" s="9"/>
    </row>
    <row r="77" spans="1:16">
      <c r="A77" s="12"/>
      <c r="B77" s="25">
        <v>362</v>
      </c>
      <c r="C77" s="20" t="s">
        <v>80</v>
      </c>
      <c r="D77" s="46">
        <v>2044244</v>
      </c>
      <c r="E77" s="46">
        <v>0</v>
      </c>
      <c r="F77" s="46">
        <v>0</v>
      </c>
      <c r="G77" s="46">
        <v>0</v>
      </c>
      <c r="H77" s="46">
        <v>0</v>
      </c>
      <c r="I77" s="46">
        <v>3352899</v>
      </c>
      <c r="J77" s="46">
        <v>50837</v>
      </c>
      <c r="K77" s="46">
        <v>0</v>
      </c>
      <c r="L77" s="46">
        <v>0</v>
      </c>
      <c r="M77" s="46">
        <v>0</v>
      </c>
      <c r="N77" s="46">
        <f t="shared" si="16"/>
        <v>5447980</v>
      </c>
      <c r="O77" s="47">
        <f t="shared" si="14"/>
        <v>46.729682206115712</v>
      </c>
      <c r="P77" s="9"/>
    </row>
    <row r="78" spans="1:16">
      <c r="A78" s="12"/>
      <c r="B78" s="25">
        <v>364</v>
      </c>
      <c r="C78" s="20" t="s">
        <v>125</v>
      </c>
      <c r="D78" s="46">
        <v>1544674</v>
      </c>
      <c r="E78" s="46">
        <v>0</v>
      </c>
      <c r="F78" s="46">
        <v>0</v>
      </c>
      <c r="G78" s="46">
        <v>0</v>
      </c>
      <c r="H78" s="46">
        <v>0</v>
      </c>
      <c r="I78" s="46">
        <v>6624</v>
      </c>
      <c r="J78" s="46">
        <v>655415</v>
      </c>
      <c r="K78" s="46">
        <v>0</v>
      </c>
      <c r="L78" s="46">
        <v>0</v>
      </c>
      <c r="M78" s="46">
        <v>0</v>
      </c>
      <c r="N78" s="46">
        <f t="shared" si="16"/>
        <v>2206713</v>
      </c>
      <c r="O78" s="47">
        <f t="shared" si="14"/>
        <v>18.927932409829737</v>
      </c>
      <c r="P78" s="9"/>
    </row>
    <row r="79" spans="1:16">
      <c r="A79" s="12"/>
      <c r="B79" s="25">
        <v>365</v>
      </c>
      <c r="C79" s="20" t="s">
        <v>126</v>
      </c>
      <c r="D79" s="46">
        <v>0</v>
      </c>
      <c r="E79" s="46">
        <v>0</v>
      </c>
      <c r="F79" s="46">
        <v>0</v>
      </c>
      <c r="G79" s="46">
        <v>0</v>
      </c>
      <c r="H79" s="46">
        <v>0</v>
      </c>
      <c r="I79" s="46">
        <v>75717</v>
      </c>
      <c r="J79" s="46">
        <v>0</v>
      </c>
      <c r="K79" s="46">
        <v>0</v>
      </c>
      <c r="L79" s="46">
        <v>0</v>
      </c>
      <c r="M79" s="46">
        <v>0</v>
      </c>
      <c r="N79" s="46">
        <f t="shared" si="16"/>
        <v>75717</v>
      </c>
      <c r="O79" s="47">
        <f t="shared" si="14"/>
        <v>0.64945747737702109</v>
      </c>
      <c r="P79" s="9"/>
    </row>
    <row r="80" spans="1:16">
      <c r="A80" s="12"/>
      <c r="B80" s="25">
        <v>366</v>
      </c>
      <c r="C80" s="20" t="s">
        <v>83</v>
      </c>
      <c r="D80" s="46">
        <v>30</v>
      </c>
      <c r="E80" s="46">
        <v>77575</v>
      </c>
      <c r="F80" s="46">
        <v>0</v>
      </c>
      <c r="G80" s="46">
        <v>105000</v>
      </c>
      <c r="H80" s="46">
        <v>0</v>
      </c>
      <c r="I80" s="46">
        <v>0</v>
      </c>
      <c r="J80" s="46">
        <v>0</v>
      </c>
      <c r="K80" s="46">
        <v>0</v>
      </c>
      <c r="L80" s="46">
        <v>0</v>
      </c>
      <c r="M80" s="46">
        <v>0</v>
      </c>
      <c r="N80" s="46">
        <f t="shared" si="16"/>
        <v>182605</v>
      </c>
      <c r="O80" s="47">
        <f t="shared" si="14"/>
        <v>1.5662821117639492</v>
      </c>
      <c r="P80" s="9"/>
    </row>
    <row r="81" spans="1:119">
      <c r="A81" s="12"/>
      <c r="B81" s="25">
        <v>368</v>
      </c>
      <c r="C81" s="20" t="s">
        <v>84</v>
      </c>
      <c r="D81" s="46">
        <v>0</v>
      </c>
      <c r="E81" s="46">
        <v>0</v>
      </c>
      <c r="F81" s="46">
        <v>0</v>
      </c>
      <c r="G81" s="46">
        <v>0</v>
      </c>
      <c r="H81" s="46">
        <v>0</v>
      </c>
      <c r="I81" s="46">
        <v>0</v>
      </c>
      <c r="J81" s="46">
        <v>0</v>
      </c>
      <c r="K81" s="46">
        <v>18240294</v>
      </c>
      <c r="L81" s="46">
        <v>0</v>
      </c>
      <c r="M81" s="46">
        <v>0</v>
      </c>
      <c r="N81" s="46">
        <f t="shared" si="16"/>
        <v>18240294</v>
      </c>
      <c r="O81" s="47">
        <f t="shared" si="14"/>
        <v>156.45489556975596</v>
      </c>
      <c r="P81" s="9"/>
    </row>
    <row r="82" spans="1:119">
      <c r="A82" s="12"/>
      <c r="B82" s="25">
        <v>369.9</v>
      </c>
      <c r="C82" s="20" t="s">
        <v>85</v>
      </c>
      <c r="D82" s="46">
        <v>1108125</v>
      </c>
      <c r="E82" s="46">
        <v>901495</v>
      </c>
      <c r="F82" s="46">
        <v>0</v>
      </c>
      <c r="G82" s="46">
        <v>53180</v>
      </c>
      <c r="H82" s="46">
        <v>0</v>
      </c>
      <c r="I82" s="46">
        <v>1156372</v>
      </c>
      <c r="J82" s="46">
        <v>911464</v>
      </c>
      <c r="K82" s="46">
        <v>464298</v>
      </c>
      <c r="L82" s="46">
        <v>0</v>
      </c>
      <c r="M82" s="46">
        <v>0</v>
      </c>
      <c r="N82" s="46">
        <f t="shared" si="16"/>
        <v>4594934</v>
      </c>
      <c r="O82" s="47">
        <f t="shared" si="14"/>
        <v>39.412737487669943</v>
      </c>
      <c r="P82" s="9"/>
    </row>
    <row r="83" spans="1:119" ht="15.75">
      <c r="A83" s="29" t="s">
        <v>50</v>
      </c>
      <c r="B83" s="30"/>
      <c r="C83" s="31"/>
      <c r="D83" s="32">
        <f t="shared" ref="D83:M83" si="17">SUM(D84:D85)</f>
        <v>11904963</v>
      </c>
      <c r="E83" s="32">
        <f t="shared" si="17"/>
        <v>3036236</v>
      </c>
      <c r="F83" s="32">
        <f t="shared" si="17"/>
        <v>771228</v>
      </c>
      <c r="G83" s="32">
        <f t="shared" si="17"/>
        <v>29984877</v>
      </c>
      <c r="H83" s="32">
        <f t="shared" si="17"/>
        <v>0</v>
      </c>
      <c r="I83" s="32">
        <f t="shared" si="17"/>
        <v>2144700</v>
      </c>
      <c r="J83" s="32">
        <f t="shared" si="17"/>
        <v>7700120</v>
      </c>
      <c r="K83" s="32">
        <f t="shared" si="17"/>
        <v>0</v>
      </c>
      <c r="L83" s="32">
        <f t="shared" si="17"/>
        <v>0</v>
      </c>
      <c r="M83" s="32">
        <f t="shared" si="17"/>
        <v>0</v>
      </c>
      <c r="N83" s="32">
        <f>SUM(D83:M83)</f>
        <v>55542124</v>
      </c>
      <c r="O83" s="45">
        <f t="shared" si="14"/>
        <v>476.4088347557576</v>
      </c>
      <c r="P83" s="9"/>
    </row>
    <row r="84" spans="1:119">
      <c r="A84" s="12"/>
      <c r="B84" s="25">
        <v>381</v>
      </c>
      <c r="C84" s="20" t="s">
        <v>86</v>
      </c>
      <c r="D84" s="46">
        <v>11904963</v>
      </c>
      <c r="E84" s="46">
        <v>3036236</v>
      </c>
      <c r="F84" s="46">
        <v>771228</v>
      </c>
      <c r="G84" s="46">
        <v>29984877</v>
      </c>
      <c r="H84" s="46">
        <v>0</v>
      </c>
      <c r="I84" s="46">
        <v>251655</v>
      </c>
      <c r="J84" s="46">
        <v>7700120</v>
      </c>
      <c r="K84" s="46">
        <v>0</v>
      </c>
      <c r="L84" s="46">
        <v>0</v>
      </c>
      <c r="M84" s="46">
        <v>0</v>
      </c>
      <c r="N84" s="46">
        <f>SUM(D84:M84)</f>
        <v>53649079</v>
      </c>
      <c r="O84" s="47">
        <f t="shared" si="14"/>
        <v>460.17136852939916</v>
      </c>
      <c r="P84" s="9"/>
    </row>
    <row r="85" spans="1:119" ht="15.75" thickBot="1">
      <c r="A85" s="12"/>
      <c r="B85" s="25">
        <v>389.8</v>
      </c>
      <c r="C85" s="20" t="s">
        <v>149</v>
      </c>
      <c r="D85" s="46">
        <v>0</v>
      </c>
      <c r="E85" s="46">
        <v>0</v>
      </c>
      <c r="F85" s="46">
        <v>0</v>
      </c>
      <c r="G85" s="46">
        <v>0</v>
      </c>
      <c r="H85" s="46">
        <v>0</v>
      </c>
      <c r="I85" s="46">
        <v>1893045</v>
      </c>
      <c r="J85" s="46">
        <v>0</v>
      </c>
      <c r="K85" s="46">
        <v>0</v>
      </c>
      <c r="L85" s="46">
        <v>0</v>
      </c>
      <c r="M85" s="46">
        <v>0</v>
      </c>
      <c r="N85" s="46">
        <f>SUM(D85:M85)</f>
        <v>1893045</v>
      </c>
      <c r="O85" s="47">
        <f t="shared" si="14"/>
        <v>16.23746622635845</v>
      </c>
      <c r="P85" s="9"/>
    </row>
    <row r="86" spans="1:119" ht="16.5" thickBot="1">
      <c r="A86" s="14" t="s">
        <v>70</v>
      </c>
      <c r="B86" s="23"/>
      <c r="C86" s="22"/>
      <c r="D86" s="15">
        <f t="shared" ref="D86:M86" si="18">SUM(D5,D17,D27,D50,D68,D73,D83)</f>
        <v>157683388</v>
      </c>
      <c r="E86" s="15">
        <f t="shared" si="18"/>
        <v>33619348</v>
      </c>
      <c r="F86" s="15">
        <f t="shared" si="18"/>
        <v>1891876</v>
      </c>
      <c r="G86" s="15">
        <f t="shared" si="18"/>
        <v>34112052</v>
      </c>
      <c r="H86" s="15">
        <f t="shared" si="18"/>
        <v>0</v>
      </c>
      <c r="I86" s="15">
        <f t="shared" si="18"/>
        <v>207771091</v>
      </c>
      <c r="J86" s="15">
        <f t="shared" si="18"/>
        <v>72802256</v>
      </c>
      <c r="K86" s="15">
        <f t="shared" si="18"/>
        <v>82595567</v>
      </c>
      <c r="L86" s="15">
        <f t="shared" si="18"/>
        <v>0</v>
      </c>
      <c r="M86" s="15">
        <f t="shared" si="18"/>
        <v>0</v>
      </c>
      <c r="N86" s="15">
        <f>SUM(D86:M86)</f>
        <v>590475578</v>
      </c>
      <c r="O86" s="38">
        <f t="shared" si="14"/>
        <v>5064.7645752026419</v>
      </c>
      <c r="P86" s="6"/>
      <c r="Q86" s="2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5"/>
      <c r="BD86" s="5"/>
      <c r="BE86" s="5"/>
      <c r="BF86" s="5"/>
      <c r="BG86" s="5"/>
      <c r="BH86" s="5"/>
      <c r="BI86" s="5"/>
      <c r="BJ86" s="5"/>
      <c r="BK86" s="5"/>
      <c r="BL86" s="5"/>
      <c r="BM86" s="5"/>
      <c r="BN86" s="5"/>
      <c r="BO86" s="5"/>
      <c r="BP86" s="5"/>
      <c r="BQ86" s="5"/>
      <c r="BR86" s="5"/>
      <c r="BS86" s="5"/>
      <c r="BT86" s="5"/>
      <c r="BU86" s="5"/>
      <c r="BV86" s="5"/>
      <c r="BW86" s="5"/>
      <c r="BX86" s="5"/>
      <c r="BY86" s="5"/>
      <c r="BZ86" s="5"/>
      <c r="CA86" s="5"/>
      <c r="CB86" s="5"/>
      <c r="CC86" s="5"/>
      <c r="CD86" s="5"/>
      <c r="CE86" s="5"/>
      <c r="CF86" s="5"/>
      <c r="CG86" s="5"/>
      <c r="CH86" s="5"/>
      <c r="CI86" s="5"/>
      <c r="CJ86" s="5"/>
      <c r="CK86" s="5"/>
      <c r="CL86" s="5"/>
      <c r="CM86" s="5"/>
      <c r="CN86" s="5"/>
      <c r="CO86" s="5"/>
      <c r="CP86" s="5"/>
      <c r="CQ86" s="5"/>
      <c r="CR86" s="5"/>
      <c r="CS86" s="5"/>
      <c r="CT86" s="5"/>
      <c r="CU86" s="5"/>
      <c r="CV86" s="5"/>
      <c r="CW86" s="5"/>
      <c r="CX86" s="5"/>
      <c r="CY86" s="5"/>
      <c r="CZ86" s="5"/>
      <c r="DA86" s="5"/>
      <c r="DB86" s="5"/>
      <c r="DC86" s="5"/>
      <c r="DD86" s="5"/>
      <c r="DE86" s="5"/>
      <c r="DF86" s="5"/>
      <c r="DG86" s="5"/>
      <c r="DH86" s="5"/>
      <c r="DI86" s="5"/>
      <c r="DJ86" s="5"/>
      <c r="DK86" s="5"/>
      <c r="DL86" s="5"/>
      <c r="DM86" s="5"/>
      <c r="DN86" s="5"/>
      <c r="DO86" s="5"/>
    </row>
    <row r="87" spans="1:119">
      <c r="A87" s="16"/>
      <c r="B87" s="18"/>
      <c r="C87" s="18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9"/>
    </row>
    <row r="88" spans="1:119">
      <c r="A88" s="40"/>
      <c r="B88" s="41"/>
      <c r="C88" s="41"/>
      <c r="D88" s="42"/>
      <c r="E88" s="42"/>
      <c r="F88" s="42"/>
      <c r="G88" s="42"/>
      <c r="H88" s="42"/>
      <c r="I88" s="42"/>
      <c r="J88" s="42"/>
      <c r="K88" s="42"/>
      <c r="L88" s="48" t="s">
        <v>166</v>
      </c>
      <c r="M88" s="48"/>
      <c r="N88" s="48"/>
      <c r="O88" s="43">
        <v>116585</v>
      </c>
    </row>
    <row r="89" spans="1:119">
      <c r="A89" s="49"/>
      <c r="B89" s="50"/>
      <c r="C89" s="50"/>
      <c r="D89" s="50"/>
      <c r="E89" s="50"/>
      <c r="F89" s="50"/>
      <c r="G89" s="50"/>
      <c r="H89" s="50"/>
      <c r="I89" s="50"/>
      <c r="J89" s="50"/>
      <c r="K89" s="50"/>
      <c r="L89" s="50"/>
      <c r="M89" s="50"/>
      <c r="N89" s="50"/>
      <c r="O89" s="51"/>
    </row>
    <row r="90" spans="1:119" ht="15.75" customHeight="1" thickBot="1">
      <c r="A90" s="52" t="s">
        <v>106</v>
      </c>
      <c r="B90" s="53"/>
      <c r="C90" s="53"/>
      <c r="D90" s="53"/>
      <c r="E90" s="53"/>
      <c r="F90" s="53"/>
      <c r="G90" s="53"/>
      <c r="H90" s="53"/>
      <c r="I90" s="53"/>
      <c r="J90" s="53"/>
      <c r="K90" s="53"/>
      <c r="L90" s="53"/>
      <c r="M90" s="53"/>
      <c r="N90" s="53"/>
      <c r="O90" s="54"/>
    </row>
  </sheetData>
  <mergeCells count="10">
    <mergeCell ref="L88:N88"/>
    <mergeCell ref="A89:O89"/>
    <mergeCell ref="A90:O9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9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98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160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89</v>
      </c>
      <c r="B3" s="62"/>
      <c r="C3" s="63"/>
      <c r="D3" s="67" t="s">
        <v>44</v>
      </c>
      <c r="E3" s="68"/>
      <c r="F3" s="68"/>
      <c r="G3" s="68"/>
      <c r="H3" s="69"/>
      <c r="I3" s="67" t="s">
        <v>45</v>
      </c>
      <c r="J3" s="69"/>
      <c r="K3" s="67" t="s">
        <v>47</v>
      </c>
      <c r="L3" s="69"/>
      <c r="M3" s="36"/>
      <c r="N3" s="37"/>
      <c r="O3" s="70" t="s">
        <v>94</v>
      </c>
      <c r="P3" s="11"/>
      <c r="Q3"/>
    </row>
    <row r="4" spans="1:133" ht="32.25" customHeight="1" thickBot="1">
      <c r="A4" s="64"/>
      <c r="B4" s="65"/>
      <c r="C4" s="66"/>
      <c r="D4" s="34" t="s">
        <v>5</v>
      </c>
      <c r="E4" s="34" t="s">
        <v>90</v>
      </c>
      <c r="F4" s="34" t="s">
        <v>91</v>
      </c>
      <c r="G4" s="34" t="s">
        <v>92</v>
      </c>
      <c r="H4" s="34" t="s">
        <v>6</v>
      </c>
      <c r="I4" s="34" t="s">
        <v>7</v>
      </c>
      <c r="J4" s="35" t="s">
        <v>93</v>
      </c>
      <c r="K4" s="35" t="s">
        <v>8</v>
      </c>
      <c r="L4" s="35" t="s">
        <v>9</v>
      </c>
      <c r="M4" s="35" t="s">
        <v>10</v>
      </c>
      <c r="N4" s="35" t="s">
        <v>46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SUM(D6:D16)</f>
        <v>70516536</v>
      </c>
      <c r="E5" s="27">
        <f t="shared" si="0"/>
        <v>15622550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2139967</v>
      </c>
      <c r="L5" s="27">
        <f t="shared" si="0"/>
        <v>0</v>
      </c>
      <c r="M5" s="27">
        <f t="shared" si="0"/>
        <v>0</v>
      </c>
      <c r="N5" s="28">
        <f>SUM(D5:M5)</f>
        <v>88279053</v>
      </c>
      <c r="O5" s="33">
        <f t="shared" ref="O5:O36" si="1">(N5/O$93)</f>
        <v>763.73230151658026</v>
      </c>
      <c r="P5" s="6"/>
    </row>
    <row r="6" spans="1:133">
      <c r="A6" s="12"/>
      <c r="B6" s="25">
        <v>311</v>
      </c>
      <c r="C6" s="20" t="s">
        <v>3</v>
      </c>
      <c r="D6" s="46">
        <v>48294661</v>
      </c>
      <c r="E6" s="46">
        <v>2416217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50710878</v>
      </c>
      <c r="O6" s="47">
        <f t="shared" si="1"/>
        <v>438.71716166763275</v>
      </c>
      <c r="P6" s="9"/>
    </row>
    <row r="7" spans="1:133">
      <c r="A7" s="12"/>
      <c r="B7" s="25">
        <v>312.41000000000003</v>
      </c>
      <c r="C7" s="20" t="s">
        <v>11</v>
      </c>
      <c r="D7" s="46">
        <v>0</v>
      </c>
      <c r="E7" s="46">
        <v>1536462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6" si="2">SUM(D7:M7)</f>
        <v>1536462</v>
      </c>
      <c r="O7" s="47">
        <f t="shared" si="1"/>
        <v>13.292458624955662</v>
      </c>
      <c r="P7" s="9"/>
    </row>
    <row r="8" spans="1:133">
      <c r="A8" s="12"/>
      <c r="B8" s="25">
        <v>312.51</v>
      </c>
      <c r="C8" s="20" t="s">
        <v>96</v>
      </c>
      <c r="D8" s="46">
        <v>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1093344</v>
      </c>
      <c r="L8" s="46">
        <v>0</v>
      </c>
      <c r="M8" s="46">
        <v>0</v>
      </c>
      <c r="N8" s="46">
        <f>SUM(D8:M8)</f>
        <v>1093344</v>
      </c>
      <c r="O8" s="47">
        <f t="shared" si="1"/>
        <v>9.4588931472717999</v>
      </c>
      <c r="P8" s="9"/>
    </row>
    <row r="9" spans="1:133">
      <c r="A9" s="12"/>
      <c r="B9" s="25">
        <v>312.52</v>
      </c>
      <c r="C9" s="20" t="s">
        <v>113</v>
      </c>
      <c r="D9" s="46">
        <v>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1046623</v>
      </c>
      <c r="L9" s="46">
        <v>0</v>
      </c>
      <c r="M9" s="46">
        <v>0</v>
      </c>
      <c r="N9" s="46">
        <f>SUM(D9:M9)</f>
        <v>1046623</v>
      </c>
      <c r="O9" s="47">
        <f t="shared" si="1"/>
        <v>9.0546937857408576</v>
      </c>
      <c r="P9" s="9"/>
    </row>
    <row r="10" spans="1:133">
      <c r="A10" s="12"/>
      <c r="B10" s="25">
        <v>312.60000000000002</v>
      </c>
      <c r="C10" s="20" t="s">
        <v>12</v>
      </c>
      <c r="D10" s="46">
        <v>0</v>
      </c>
      <c r="E10" s="46">
        <v>11669871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11669871</v>
      </c>
      <c r="O10" s="47">
        <f t="shared" si="1"/>
        <v>100.96004810146295</v>
      </c>
      <c r="P10" s="9"/>
    </row>
    <row r="11" spans="1:133">
      <c r="A11" s="12"/>
      <c r="B11" s="25">
        <v>314.10000000000002</v>
      </c>
      <c r="C11" s="20" t="s">
        <v>13</v>
      </c>
      <c r="D11" s="46">
        <v>10994831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10994831</v>
      </c>
      <c r="O11" s="47">
        <f t="shared" si="1"/>
        <v>95.120046025140795</v>
      </c>
      <c r="P11" s="9"/>
    </row>
    <row r="12" spans="1:133">
      <c r="A12" s="12"/>
      <c r="B12" s="25">
        <v>314.3</v>
      </c>
      <c r="C12" s="20" t="s">
        <v>14</v>
      </c>
      <c r="D12" s="46">
        <v>3700869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3700869</v>
      </c>
      <c r="O12" s="47">
        <f t="shared" si="1"/>
        <v>32.017484362698873</v>
      </c>
      <c r="P12" s="9"/>
    </row>
    <row r="13" spans="1:133">
      <c r="A13" s="12"/>
      <c r="B13" s="25">
        <v>314.39999999999998</v>
      </c>
      <c r="C13" s="20" t="s">
        <v>15</v>
      </c>
      <c r="D13" s="46">
        <v>679871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679871</v>
      </c>
      <c r="O13" s="47">
        <f t="shared" si="1"/>
        <v>5.8817967107596747</v>
      </c>
      <c r="P13" s="9"/>
    </row>
    <row r="14" spans="1:133">
      <c r="A14" s="12"/>
      <c r="B14" s="25">
        <v>314.8</v>
      </c>
      <c r="C14" s="20" t="s">
        <v>17</v>
      </c>
      <c r="D14" s="46">
        <v>168589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168589</v>
      </c>
      <c r="O14" s="47">
        <f t="shared" si="1"/>
        <v>1.4585211395548019</v>
      </c>
      <c r="P14" s="9"/>
    </row>
    <row r="15" spans="1:133">
      <c r="A15" s="12"/>
      <c r="B15" s="25">
        <v>315</v>
      </c>
      <c r="C15" s="20" t="s">
        <v>114</v>
      </c>
      <c r="D15" s="46">
        <v>4721390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4721390</v>
      </c>
      <c r="O15" s="47">
        <f t="shared" si="1"/>
        <v>40.846360812880121</v>
      </c>
      <c r="P15" s="9"/>
    </row>
    <row r="16" spans="1:133">
      <c r="A16" s="12"/>
      <c r="B16" s="25">
        <v>316</v>
      </c>
      <c r="C16" s="20" t="s">
        <v>115</v>
      </c>
      <c r="D16" s="46">
        <v>1956325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2"/>
        <v>1956325</v>
      </c>
      <c r="O16" s="47">
        <f t="shared" si="1"/>
        <v>16.924837138482037</v>
      </c>
      <c r="P16" s="9"/>
    </row>
    <row r="17" spans="1:16" ht="15.75">
      <c r="A17" s="29" t="s">
        <v>20</v>
      </c>
      <c r="B17" s="30"/>
      <c r="C17" s="31"/>
      <c r="D17" s="32">
        <f t="shared" ref="D17:M17" si="3">SUM(D18:D26)</f>
        <v>13364290</v>
      </c>
      <c r="E17" s="32">
        <f t="shared" si="3"/>
        <v>375824</v>
      </c>
      <c r="F17" s="32">
        <f t="shared" si="3"/>
        <v>0</v>
      </c>
      <c r="G17" s="32">
        <f t="shared" si="3"/>
        <v>0</v>
      </c>
      <c r="H17" s="32">
        <f t="shared" si="3"/>
        <v>0</v>
      </c>
      <c r="I17" s="32">
        <f t="shared" si="3"/>
        <v>1476</v>
      </c>
      <c r="J17" s="32">
        <f t="shared" si="3"/>
        <v>0</v>
      </c>
      <c r="K17" s="32">
        <f t="shared" si="3"/>
        <v>0</v>
      </c>
      <c r="L17" s="32">
        <f t="shared" si="3"/>
        <v>0</v>
      </c>
      <c r="M17" s="32">
        <f t="shared" si="3"/>
        <v>0</v>
      </c>
      <c r="N17" s="44">
        <f>SUM(D17:M17)</f>
        <v>13741590</v>
      </c>
      <c r="O17" s="45">
        <f t="shared" si="1"/>
        <v>118.8831982282051</v>
      </c>
      <c r="P17" s="10"/>
    </row>
    <row r="18" spans="1:16">
      <c r="A18" s="12"/>
      <c r="B18" s="25">
        <v>322</v>
      </c>
      <c r="C18" s="20" t="s">
        <v>0</v>
      </c>
      <c r="D18" s="46">
        <v>3363486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>SUM(D18:M18)</f>
        <v>3363486</v>
      </c>
      <c r="O18" s="47">
        <f t="shared" si="1"/>
        <v>29.098668558426841</v>
      </c>
      <c r="P18" s="9"/>
    </row>
    <row r="19" spans="1:16">
      <c r="A19" s="12"/>
      <c r="B19" s="25">
        <v>323.10000000000002</v>
      </c>
      <c r="C19" s="20" t="s">
        <v>21</v>
      </c>
      <c r="D19" s="46">
        <v>9392489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ref="N19:N25" si="4">SUM(D19:M19)</f>
        <v>9392489</v>
      </c>
      <c r="O19" s="47">
        <f t="shared" si="1"/>
        <v>81.257636972376261</v>
      </c>
      <c r="P19" s="9"/>
    </row>
    <row r="20" spans="1:16">
      <c r="A20" s="12"/>
      <c r="B20" s="25">
        <v>323.39999999999998</v>
      </c>
      <c r="C20" s="20" t="s">
        <v>22</v>
      </c>
      <c r="D20" s="46">
        <v>599775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599775</v>
      </c>
      <c r="O20" s="47">
        <f t="shared" si="1"/>
        <v>5.1888588014430441</v>
      </c>
      <c r="P20" s="9"/>
    </row>
    <row r="21" spans="1:16">
      <c r="A21" s="12"/>
      <c r="B21" s="25">
        <v>324.22000000000003</v>
      </c>
      <c r="C21" s="20" t="s">
        <v>23</v>
      </c>
      <c r="D21" s="46">
        <v>0</v>
      </c>
      <c r="E21" s="46">
        <v>33519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33519</v>
      </c>
      <c r="O21" s="47">
        <f t="shared" si="1"/>
        <v>0.28998434107051707</v>
      </c>
      <c r="P21" s="9"/>
    </row>
    <row r="22" spans="1:16">
      <c r="A22" s="12"/>
      <c r="B22" s="25">
        <v>324.31</v>
      </c>
      <c r="C22" s="20" t="s">
        <v>140</v>
      </c>
      <c r="D22" s="46">
        <v>0</v>
      </c>
      <c r="E22" s="46">
        <v>63148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63148</v>
      </c>
      <c r="O22" s="47">
        <f t="shared" si="1"/>
        <v>0.54631496076616282</v>
      </c>
      <c r="P22" s="9"/>
    </row>
    <row r="23" spans="1:16">
      <c r="A23" s="12"/>
      <c r="B23" s="25">
        <v>324.32</v>
      </c>
      <c r="C23" s="20" t="s">
        <v>141</v>
      </c>
      <c r="D23" s="46">
        <v>0</v>
      </c>
      <c r="E23" s="46">
        <v>135388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135388</v>
      </c>
      <c r="O23" s="47">
        <f t="shared" si="1"/>
        <v>1.1712879253216137</v>
      </c>
      <c r="P23" s="9"/>
    </row>
    <row r="24" spans="1:16">
      <c r="A24" s="12"/>
      <c r="B24" s="25">
        <v>324.61</v>
      </c>
      <c r="C24" s="20" t="s">
        <v>142</v>
      </c>
      <c r="D24" s="46">
        <v>0</v>
      </c>
      <c r="E24" s="46">
        <v>46153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46153</v>
      </c>
      <c r="O24" s="47">
        <f t="shared" si="1"/>
        <v>0.39928539912967498</v>
      </c>
      <c r="P24" s="9"/>
    </row>
    <row r="25" spans="1:16">
      <c r="A25" s="12"/>
      <c r="B25" s="25">
        <v>324.62</v>
      </c>
      <c r="C25" s="20" t="s">
        <v>143</v>
      </c>
      <c r="D25" s="46">
        <v>0</v>
      </c>
      <c r="E25" s="46">
        <v>97616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97616</v>
      </c>
      <c r="O25" s="47">
        <f t="shared" si="1"/>
        <v>0.84450942563738762</v>
      </c>
      <c r="P25" s="9"/>
    </row>
    <row r="26" spans="1:16">
      <c r="A26" s="12"/>
      <c r="B26" s="25">
        <v>329</v>
      </c>
      <c r="C26" s="20" t="s">
        <v>24</v>
      </c>
      <c r="D26" s="46">
        <v>8540</v>
      </c>
      <c r="E26" s="46">
        <v>0</v>
      </c>
      <c r="F26" s="46">
        <v>0</v>
      </c>
      <c r="G26" s="46">
        <v>0</v>
      </c>
      <c r="H26" s="46">
        <v>0</v>
      </c>
      <c r="I26" s="46">
        <v>1476</v>
      </c>
      <c r="J26" s="46">
        <v>0</v>
      </c>
      <c r="K26" s="46">
        <v>0</v>
      </c>
      <c r="L26" s="46">
        <v>0</v>
      </c>
      <c r="M26" s="46">
        <v>0</v>
      </c>
      <c r="N26" s="46">
        <f t="shared" ref="N26:N34" si="5">SUM(D26:M26)</f>
        <v>10016</v>
      </c>
      <c r="O26" s="47">
        <f t="shared" si="1"/>
        <v>8.6651844033601808E-2</v>
      </c>
      <c r="P26" s="9"/>
    </row>
    <row r="27" spans="1:16" ht="15.75">
      <c r="A27" s="29" t="s">
        <v>26</v>
      </c>
      <c r="B27" s="30"/>
      <c r="C27" s="31"/>
      <c r="D27" s="32">
        <f t="shared" ref="D27:M27" si="6">SUM(D28:D52)</f>
        <v>23198314</v>
      </c>
      <c r="E27" s="32">
        <f t="shared" si="6"/>
        <v>4772085</v>
      </c>
      <c r="F27" s="32">
        <f t="shared" si="6"/>
        <v>1087654</v>
      </c>
      <c r="G27" s="32">
        <f t="shared" si="6"/>
        <v>5218394</v>
      </c>
      <c r="H27" s="32">
        <f t="shared" si="6"/>
        <v>0</v>
      </c>
      <c r="I27" s="32">
        <f t="shared" si="6"/>
        <v>1565791</v>
      </c>
      <c r="J27" s="32">
        <f t="shared" si="6"/>
        <v>0</v>
      </c>
      <c r="K27" s="32">
        <f t="shared" si="6"/>
        <v>0</v>
      </c>
      <c r="L27" s="32">
        <f t="shared" si="6"/>
        <v>0</v>
      </c>
      <c r="M27" s="32">
        <f t="shared" si="6"/>
        <v>0</v>
      </c>
      <c r="N27" s="44">
        <f t="shared" si="5"/>
        <v>35842238</v>
      </c>
      <c r="O27" s="45">
        <f t="shared" si="1"/>
        <v>310.08346815008349</v>
      </c>
      <c r="P27" s="10"/>
    </row>
    <row r="28" spans="1:16">
      <c r="A28" s="12"/>
      <c r="B28" s="25">
        <v>331.2</v>
      </c>
      <c r="C28" s="20" t="s">
        <v>25</v>
      </c>
      <c r="D28" s="46">
        <v>0</v>
      </c>
      <c r="E28" s="46">
        <v>142997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5"/>
        <v>142997</v>
      </c>
      <c r="O28" s="47">
        <f t="shared" si="1"/>
        <v>1.2371159885456229</v>
      </c>
      <c r="P28" s="9"/>
    </row>
    <row r="29" spans="1:16">
      <c r="A29" s="12"/>
      <c r="B29" s="25">
        <v>331.35</v>
      </c>
      <c r="C29" s="20" t="s">
        <v>161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500000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5"/>
        <v>500000</v>
      </c>
      <c r="O29" s="47">
        <f t="shared" si="1"/>
        <v>4.3256711278754896</v>
      </c>
      <c r="P29" s="9"/>
    </row>
    <row r="30" spans="1:16">
      <c r="A30" s="12"/>
      <c r="B30" s="25">
        <v>331.5</v>
      </c>
      <c r="C30" s="20" t="s">
        <v>27</v>
      </c>
      <c r="D30" s="46">
        <v>0</v>
      </c>
      <c r="E30" s="46">
        <v>930536</v>
      </c>
      <c r="F30" s="46">
        <v>0</v>
      </c>
      <c r="G30" s="46">
        <v>0</v>
      </c>
      <c r="H30" s="46">
        <v>0</v>
      </c>
      <c r="I30" s="46">
        <v>213340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5"/>
        <v>1143876</v>
      </c>
      <c r="O30" s="47">
        <f t="shared" si="1"/>
        <v>9.8960627741394074</v>
      </c>
      <c r="P30" s="9"/>
    </row>
    <row r="31" spans="1:16">
      <c r="A31" s="12"/>
      <c r="B31" s="25">
        <v>331.7</v>
      </c>
      <c r="C31" s="20" t="s">
        <v>152</v>
      </c>
      <c r="D31" s="46">
        <v>0</v>
      </c>
      <c r="E31" s="46">
        <v>0</v>
      </c>
      <c r="F31" s="46">
        <v>0</v>
      </c>
      <c r="G31" s="46">
        <v>7148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5"/>
        <v>7148</v>
      </c>
      <c r="O31" s="47">
        <f t="shared" si="1"/>
        <v>6.1839794444108004E-2</v>
      </c>
      <c r="P31" s="9"/>
    </row>
    <row r="32" spans="1:16">
      <c r="A32" s="12"/>
      <c r="B32" s="25">
        <v>334.2</v>
      </c>
      <c r="C32" s="20" t="s">
        <v>144</v>
      </c>
      <c r="D32" s="46">
        <v>0</v>
      </c>
      <c r="E32" s="46">
        <v>74608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5"/>
        <v>74608</v>
      </c>
      <c r="O32" s="47">
        <f t="shared" si="1"/>
        <v>0.64545934301706909</v>
      </c>
      <c r="P32" s="9"/>
    </row>
    <row r="33" spans="1:16">
      <c r="A33" s="12"/>
      <c r="B33" s="25">
        <v>334.31</v>
      </c>
      <c r="C33" s="20" t="s">
        <v>162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156069</v>
      </c>
      <c r="J33" s="46">
        <v>0</v>
      </c>
      <c r="K33" s="46">
        <v>0</v>
      </c>
      <c r="L33" s="46">
        <v>0</v>
      </c>
      <c r="M33" s="46">
        <v>0</v>
      </c>
      <c r="N33" s="46">
        <f t="shared" si="5"/>
        <v>156069</v>
      </c>
      <c r="O33" s="47">
        <f t="shared" si="1"/>
        <v>1.3502063345127997</v>
      </c>
      <c r="P33" s="9"/>
    </row>
    <row r="34" spans="1:16">
      <c r="A34" s="12"/>
      <c r="B34" s="25">
        <v>334.35</v>
      </c>
      <c r="C34" s="20" t="s">
        <v>136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418452</v>
      </c>
      <c r="J34" s="46">
        <v>0</v>
      </c>
      <c r="K34" s="46">
        <v>0</v>
      </c>
      <c r="L34" s="46">
        <v>0</v>
      </c>
      <c r="M34" s="46">
        <v>0</v>
      </c>
      <c r="N34" s="46">
        <f t="shared" si="5"/>
        <v>418452</v>
      </c>
      <c r="O34" s="47">
        <f t="shared" si="1"/>
        <v>3.620171469603509</v>
      </c>
      <c r="P34" s="9"/>
    </row>
    <row r="35" spans="1:16">
      <c r="A35" s="12"/>
      <c r="B35" s="25">
        <v>334.41</v>
      </c>
      <c r="C35" s="20" t="s">
        <v>29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107216</v>
      </c>
      <c r="J35" s="46">
        <v>0</v>
      </c>
      <c r="K35" s="46">
        <v>0</v>
      </c>
      <c r="L35" s="46">
        <v>0</v>
      </c>
      <c r="M35" s="46">
        <v>0</v>
      </c>
      <c r="N35" s="46">
        <f t="shared" ref="N35:N45" si="7">SUM(D35:M35)</f>
        <v>107216</v>
      </c>
      <c r="O35" s="47">
        <f t="shared" si="1"/>
        <v>0.92756231129259703</v>
      </c>
      <c r="P35" s="9"/>
    </row>
    <row r="36" spans="1:16">
      <c r="A36" s="12"/>
      <c r="B36" s="25">
        <v>334.49</v>
      </c>
      <c r="C36" s="20" t="s">
        <v>30</v>
      </c>
      <c r="D36" s="46">
        <v>371921</v>
      </c>
      <c r="E36" s="46">
        <v>0</v>
      </c>
      <c r="F36" s="46">
        <v>0</v>
      </c>
      <c r="G36" s="46">
        <v>1795561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2167482</v>
      </c>
      <c r="O36" s="47">
        <f t="shared" si="1"/>
        <v>18.751628615179644</v>
      </c>
      <c r="P36" s="9"/>
    </row>
    <row r="37" spans="1:16">
      <c r="A37" s="12"/>
      <c r="B37" s="25">
        <v>334.5</v>
      </c>
      <c r="C37" s="20" t="s">
        <v>31</v>
      </c>
      <c r="D37" s="46">
        <v>0</v>
      </c>
      <c r="E37" s="46">
        <v>482265</v>
      </c>
      <c r="F37" s="46">
        <v>0</v>
      </c>
      <c r="G37" s="46">
        <v>0</v>
      </c>
      <c r="H37" s="46">
        <v>0</v>
      </c>
      <c r="I37" s="46">
        <v>34674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516939</v>
      </c>
      <c r="O37" s="47">
        <f t="shared" ref="O37:O68" si="8">(N37/O$93)</f>
        <v>4.4722162143456554</v>
      </c>
      <c r="P37" s="9"/>
    </row>
    <row r="38" spans="1:16">
      <c r="A38" s="12"/>
      <c r="B38" s="25">
        <v>334.7</v>
      </c>
      <c r="C38" s="20" t="s">
        <v>32</v>
      </c>
      <c r="D38" s="46">
        <v>0</v>
      </c>
      <c r="E38" s="46">
        <v>0</v>
      </c>
      <c r="F38" s="46">
        <v>500004</v>
      </c>
      <c r="G38" s="46">
        <v>550461</v>
      </c>
      <c r="H38" s="46">
        <v>0</v>
      </c>
      <c r="I38" s="46">
        <v>4929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1055394</v>
      </c>
      <c r="O38" s="47">
        <f t="shared" si="8"/>
        <v>9.1305747086660496</v>
      </c>
      <c r="P38" s="9"/>
    </row>
    <row r="39" spans="1:16">
      <c r="A39" s="12"/>
      <c r="B39" s="25">
        <v>335.12</v>
      </c>
      <c r="C39" s="20" t="s">
        <v>116</v>
      </c>
      <c r="D39" s="46">
        <v>3826043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3826043</v>
      </c>
      <c r="O39" s="47">
        <f t="shared" si="8"/>
        <v>33.100407478220248</v>
      </c>
      <c r="P39" s="9"/>
    </row>
    <row r="40" spans="1:16">
      <c r="A40" s="12"/>
      <c r="B40" s="25">
        <v>335.14</v>
      </c>
      <c r="C40" s="20" t="s">
        <v>117</v>
      </c>
      <c r="D40" s="46">
        <v>105507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7"/>
        <v>105507</v>
      </c>
      <c r="O40" s="47">
        <f t="shared" si="8"/>
        <v>0.91277716737751857</v>
      </c>
      <c r="P40" s="9"/>
    </row>
    <row r="41" spans="1:16">
      <c r="A41" s="12"/>
      <c r="B41" s="25">
        <v>335.15</v>
      </c>
      <c r="C41" s="20" t="s">
        <v>118</v>
      </c>
      <c r="D41" s="46">
        <v>143429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7"/>
        <v>143429</v>
      </c>
      <c r="O41" s="47">
        <f t="shared" si="8"/>
        <v>1.2408533684001073</v>
      </c>
      <c r="P41" s="9"/>
    </row>
    <row r="42" spans="1:16">
      <c r="A42" s="12"/>
      <c r="B42" s="25">
        <v>335.18</v>
      </c>
      <c r="C42" s="20" t="s">
        <v>119</v>
      </c>
      <c r="D42" s="46">
        <v>7344964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7"/>
        <v>7344964</v>
      </c>
      <c r="O42" s="47">
        <f t="shared" si="8"/>
        <v>63.543797420169739</v>
      </c>
      <c r="P42" s="9"/>
    </row>
    <row r="43" spans="1:16">
      <c r="A43" s="12"/>
      <c r="B43" s="25">
        <v>335.21</v>
      </c>
      <c r="C43" s="20" t="s">
        <v>38</v>
      </c>
      <c r="D43" s="46">
        <v>85972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7"/>
        <v>85972</v>
      </c>
      <c r="O43" s="47">
        <f t="shared" si="8"/>
        <v>0.74377319641142325</v>
      </c>
      <c r="P43" s="9"/>
    </row>
    <row r="44" spans="1:16">
      <c r="A44" s="12"/>
      <c r="B44" s="25">
        <v>335.29</v>
      </c>
      <c r="C44" s="20" t="s">
        <v>39</v>
      </c>
      <c r="D44" s="46">
        <v>2151967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7"/>
        <v>2151967</v>
      </c>
      <c r="O44" s="47">
        <f t="shared" si="8"/>
        <v>18.617403040081669</v>
      </c>
      <c r="P44" s="9"/>
    </row>
    <row r="45" spans="1:16">
      <c r="A45" s="12"/>
      <c r="B45" s="25">
        <v>335.49</v>
      </c>
      <c r="C45" s="20" t="s">
        <v>40</v>
      </c>
      <c r="D45" s="46">
        <v>117235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7"/>
        <v>117235</v>
      </c>
      <c r="O45" s="47">
        <f t="shared" si="8"/>
        <v>1.014240109352966</v>
      </c>
      <c r="P45" s="9"/>
    </row>
    <row r="46" spans="1:16">
      <c r="A46" s="12"/>
      <c r="B46" s="25">
        <v>337.2</v>
      </c>
      <c r="C46" s="20" t="s">
        <v>145</v>
      </c>
      <c r="D46" s="46">
        <v>0</v>
      </c>
      <c r="E46" s="46">
        <v>0</v>
      </c>
      <c r="F46" s="46">
        <v>0</v>
      </c>
      <c r="G46" s="46">
        <v>115224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ref="N46:N53" si="9">SUM(D46:M46)</f>
        <v>115224</v>
      </c>
      <c r="O46" s="47">
        <f t="shared" si="8"/>
        <v>0.99684226007665089</v>
      </c>
      <c r="P46" s="9"/>
    </row>
    <row r="47" spans="1:16">
      <c r="A47" s="12"/>
      <c r="B47" s="25">
        <v>337.3</v>
      </c>
      <c r="C47" s="20" t="s">
        <v>154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131111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131111</v>
      </c>
      <c r="O47" s="47">
        <f t="shared" si="8"/>
        <v>1.1342861344937667</v>
      </c>
      <c r="P47" s="9"/>
    </row>
    <row r="48" spans="1:16">
      <c r="A48" s="12"/>
      <c r="B48" s="25">
        <v>337.4</v>
      </c>
      <c r="C48" s="20" t="s">
        <v>41</v>
      </c>
      <c r="D48" s="46">
        <v>0</v>
      </c>
      <c r="E48" s="46">
        <v>1341676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1341676</v>
      </c>
      <c r="O48" s="47">
        <f t="shared" si="8"/>
        <v>11.607298272326952</v>
      </c>
      <c r="P48" s="9"/>
    </row>
    <row r="49" spans="1:16">
      <c r="A49" s="12"/>
      <c r="B49" s="25">
        <v>337.5</v>
      </c>
      <c r="C49" s="20" t="s">
        <v>163</v>
      </c>
      <c r="D49" s="46">
        <v>0</v>
      </c>
      <c r="E49" s="46">
        <v>386283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9"/>
        <v>386283</v>
      </c>
      <c r="O49" s="47">
        <f t="shared" si="8"/>
        <v>3.3418664405782557</v>
      </c>
      <c r="P49" s="9"/>
    </row>
    <row r="50" spans="1:16">
      <c r="A50" s="12"/>
      <c r="B50" s="25">
        <v>337.6</v>
      </c>
      <c r="C50" s="20" t="s">
        <v>155</v>
      </c>
      <c r="D50" s="46">
        <v>0</v>
      </c>
      <c r="E50" s="46">
        <v>5000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9"/>
        <v>5000</v>
      </c>
      <c r="O50" s="47">
        <f t="shared" si="8"/>
        <v>4.3256711278754897E-2</v>
      </c>
      <c r="P50" s="9"/>
    </row>
    <row r="51" spans="1:16">
      <c r="A51" s="12"/>
      <c r="B51" s="25">
        <v>337.7</v>
      </c>
      <c r="C51" s="20" t="s">
        <v>108</v>
      </c>
      <c r="D51" s="46">
        <v>0</v>
      </c>
      <c r="E51" s="46">
        <v>0</v>
      </c>
      <c r="F51" s="46">
        <v>587650</v>
      </c>
      <c r="G51" s="46">
        <v>2750000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9"/>
        <v>3337650</v>
      </c>
      <c r="O51" s="47">
        <f t="shared" si="8"/>
        <v>28.875152479907257</v>
      </c>
      <c r="P51" s="9"/>
    </row>
    <row r="52" spans="1:16">
      <c r="A52" s="12"/>
      <c r="B52" s="25">
        <v>338</v>
      </c>
      <c r="C52" s="20" t="s">
        <v>43</v>
      </c>
      <c r="D52" s="46">
        <v>9051276</v>
      </c>
      <c r="E52" s="46">
        <v>1408720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9"/>
        <v>10459996</v>
      </c>
      <c r="O52" s="47">
        <f t="shared" si="8"/>
        <v>90.493005389786219</v>
      </c>
      <c r="P52" s="9"/>
    </row>
    <row r="53" spans="1:16" ht="15.75">
      <c r="A53" s="29" t="s">
        <v>48</v>
      </c>
      <c r="B53" s="30"/>
      <c r="C53" s="31"/>
      <c r="D53" s="32">
        <f t="shared" ref="D53:M53" si="10">SUM(D54:D70)</f>
        <v>15915397</v>
      </c>
      <c r="E53" s="32">
        <f t="shared" si="10"/>
        <v>1465066</v>
      </c>
      <c r="F53" s="32">
        <f t="shared" si="10"/>
        <v>0</v>
      </c>
      <c r="G53" s="32">
        <f t="shared" si="10"/>
        <v>0</v>
      </c>
      <c r="H53" s="32">
        <f t="shared" si="10"/>
        <v>0</v>
      </c>
      <c r="I53" s="32">
        <f t="shared" si="10"/>
        <v>180358870</v>
      </c>
      <c r="J53" s="32">
        <f t="shared" si="10"/>
        <v>56968014</v>
      </c>
      <c r="K53" s="32">
        <f t="shared" si="10"/>
        <v>0</v>
      </c>
      <c r="L53" s="32">
        <f t="shared" si="10"/>
        <v>0</v>
      </c>
      <c r="M53" s="32">
        <f t="shared" si="10"/>
        <v>0</v>
      </c>
      <c r="N53" s="32">
        <f t="shared" si="9"/>
        <v>254707347</v>
      </c>
      <c r="O53" s="45">
        <f t="shared" si="8"/>
        <v>2203.5604339513275</v>
      </c>
      <c r="P53" s="10"/>
    </row>
    <row r="54" spans="1:16">
      <c r="A54" s="12"/>
      <c r="B54" s="25">
        <v>341.2</v>
      </c>
      <c r="C54" s="20" t="s">
        <v>120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56968014</v>
      </c>
      <c r="K54" s="46">
        <v>0</v>
      </c>
      <c r="L54" s="46">
        <v>0</v>
      </c>
      <c r="M54" s="46">
        <v>0</v>
      </c>
      <c r="N54" s="46">
        <f t="shared" ref="N54:N70" si="11">SUM(D54:M54)</f>
        <v>56968014</v>
      </c>
      <c r="O54" s="47">
        <f t="shared" si="8"/>
        <v>492.84978674441339</v>
      </c>
      <c r="P54" s="9"/>
    </row>
    <row r="55" spans="1:16">
      <c r="A55" s="12"/>
      <c r="B55" s="25">
        <v>341.3</v>
      </c>
      <c r="C55" s="20" t="s">
        <v>121</v>
      </c>
      <c r="D55" s="46">
        <v>10508884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1"/>
        <v>10508884</v>
      </c>
      <c r="O55" s="47">
        <f t="shared" si="8"/>
        <v>90.915952209985377</v>
      </c>
      <c r="P55" s="9"/>
    </row>
    <row r="56" spans="1:16">
      <c r="A56" s="12"/>
      <c r="B56" s="25">
        <v>341.9</v>
      </c>
      <c r="C56" s="20" t="s">
        <v>122</v>
      </c>
      <c r="D56" s="46">
        <v>108424</v>
      </c>
      <c r="E56" s="46">
        <v>71500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1"/>
        <v>179924</v>
      </c>
      <c r="O56" s="47">
        <f t="shared" si="8"/>
        <v>1.5565841040237394</v>
      </c>
      <c r="P56" s="9"/>
    </row>
    <row r="57" spans="1:16">
      <c r="A57" s="12"/>
      <c r="B57" s="25">
        <v>342.1</v>
      </c>
      <c r="C57" s="20" t="s">
        <v>54</v>
      </c>
      <c r="D57" s="46">
        <v>43602</v>
      </c>
      <c r="E57" s="46">
        <v>1062531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1"/>
        <v>1106133</v>
      </c>
      <c r="O57" s="47">
        <f t="shared" si="8"/>
        <v>9.5695351633805981</v>
      </c>
      <c r="P57" s="9"/>
    </row>
    <row r="58" spans="1:16">
      <c r="A58" s="12"/>
      <c r="B58" s="25">
        <v>342.5</v>
      </c>
      <c r="C58" s="20" t="s">
        <v>55</v>
      </c>
      <c r="D58" s="46">
        <v>466975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1"/>
        <v>466975</v>
      </c>
      <c r="O58" s="47">
        <f t="shared" si="8"/>
        <v>4.0399605498793134</v>
      </c>
      <c r="P58" s="9"/>
    </row>
    <row r="59" spans="1:16">
      <c r="A59" s="12"/>
      <c r="B59" s="25">
        <v>343.2</v>
      </c>
      <c r="C59" s="20" t="s">
        <v>56</v>
      </c>
      <c r="D59" s="46">
        <v>0</v>
      </c>
      <c r="E59" s="46">
        <v>0</v>
      </c>
      <c r="F59" s="46">
        <v>0</v>
      </c>
      <c r="G59" s="46">
        <v>0</v>
      </c>
      <c r="H59" s="46">
        <v>0</v>
      </c>
      <c r="I59" s="46">
        <v>44355411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1"/>
        <v>44355411</v>
      </c>
      <c r="O59" s="47">
        <f t="shared" si="8"/>
        <v>383.73384145550182</v>
      </c>
      <c r="P59" s="9"/>
    </row>
    <row r="60" spans="1:16">
      <c r="A60" s="12"/>
      <c r="B60" s="25">
        <v>343.4</v>
      </c>
      <c r="C60" s="20" t="s">
        <v>58</v>
      </c>
      <c r="D60" s="46">
        <v>0</v>
      </c>
      <c r="E60" s="46">
        <v>0</v>
      </c>
      <c r="F60" s="46">
        <v>0</v>
      </c>
      <c r="G60" s="46">
        <v>0</v>
      </c>
      <c r="H60" s="46">
        <v>0</v>
      </c>
      <c r="I60" s="46">
        <v>24963254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1"/>
        <v>24963254</v>
      </c>
      <c r="O60" s="47">
        <f t="shared" si="8"/>
        <v>215.96565417124467</v>
      </c>
      <c r="P60" s="9"/>
    </row>
    <row r="61" spans="1:16">
      <c r="A61" s="12"/>
      <c r="B61" s="25">
        <v>343.6</v>
      </c>
      <c r="C61" s="20" t="s">
        <v>60</v>
      </c>
      <c r="D61" s="46">
        <v>0</v>
      </c>
      <c r="E61" s="46">
        <v>0</v>
      </c>
      <c r="F61" s="46">
        <v>0</v>
      </c>
      <c r="G61" s="46">
        <v>0</v>
      </c>
      <c r="H61" s="46">
        <v>0</v>
      </c>
      <c r="I61" s="46">
        <v>83539169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1"/>
        <v>83539169</v>
      </c>
      <c r="O61" s="47">
        <f t="shared" si="8"/>
        <v>722.72594278002236</v>
      </c>
      <c r="P61" s="9"/>
    </row>
    <row r="62" spans="1:16">
      <c r="A62" s="12"/>
      <c r="B62" s="25">
        <v>343.8</v>
      </c>
      <c r="C62" s="20" t="s">
        <v>62</v>
      </c>
      <c r="D62" s="46">
        <v>146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1"/>
        <v>146</v>
      </c>
      <c r="O62" s="47">
        <f t="shared" si="8"/>
        <v>1.2630959693396429E-3</v>
      </c>
      <c r="P62" s="9"/>
    </row>
    <row r="63" spans="1:16">
      <c r="A63" s="12"/>
      <c r="B63" s="25">
        <v>343.9</v>
      </c>
      <c r="C63" s="20" t="s">
        <v>63</v>
      </c>
      <c r="D63" s="46">
        <v>62819</v>
      </c>
      <c r="E63" s="46">
        <v>0</v>
      </c>
      <c r="F63" s="46">
        <v>0</v>
      </c>
      <c r="G63" s="46">
        <v>0</v>
      </c>
      <c r="H63" s="46">
        <v>0</v>
      </c>
      <c r="I63" s="46">
        <v>18225768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1"/>
        <v>18288587</v>
      </c>
      <c r="O63" s="47">
        <f t="shared" si="8"/>
        <v>158.22082551107803</v>
      </c>
      <c r="P63" s="9"/>
    </row>
    <row r="64" spans="1:16">
      <c r="A64" s="12"/>
      <c r="B64" s="25">
        <v>344.1</v>
      </c>
      <c r="C64" s="20" t="s">
        <v>146</v>
      </c>
      <c r="D64" s="46">
        <v>0</v>
      </c>
      <c r="E64" s="46">
        <v>0</v>
      </c>
      <c r="F64" s="46">
        <v>0</v>
      </c>
      <c r="G64" s="46">
        <v>0</v>
      </c>
      <c r="H64" s="46">
        <v>0</v>
      </c>
      <c r="I64" s="46">
        <v>18633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1"/>
        <v>18633</v>
      </c>
      <c r="O64" s="47">
        <f t="shared" si="8"/>
        <v>0.161200460251408</v>
      </c>
      <c r="P64" s="9"/>
    </row>
    <row r="65" spans="1:16">
      <c r="A65" s="12"/>
      <c r="B65" s="25">
        <v>344.5</v>
      </c>
      <c r="C65" s="20" t="s">
        <v>123</v>
      </c>
      <c r="D65" s="46">
        <v>207271</v>
      </c>
      <c r="E65" s="46">
        <v>34380</v>
      </c>
      <c r="F65" s="46">
        <v>0</v>
      </c>
      <c r="G65" s="46">
        <v>0</v>
      </c>
      <c r="H65" s="46">
        <v>0</v>
      </c>
      <c r="I65" s="46">
        <v>5690245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1"/>
        <v>5931896</v>
      </c>
      <c r="O65" s="47">
        <f t="shared" si="8"/>
        <v>51.318862521520217</v>
      </c>
      <c r="P65" s="9"/>
    </row>
    <row r="66" spans="1:16">
      <c r="A66" s="12"/>
      <c r="B66" s="25">
        <v>347.1</v>
      </c>
      <c r="C66" s="20" t="s">
        <v>66</v>
      </c>
      <c r="D66" s="46">
        <v>28505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1"/>
        <v>28505</v>
      </c>
      <c r="O66" s="47">
        <f t="shared" si="8"/>
        <v>0.24660651100018169</v>
      </c>
      <c r="P66" s="9"/>
    </row>
    <row r="67" spans="1:16">
      <c r="A67" s="12"/>
      <c r="B67" s="25">
        <v>347.2</v>
      </c>
      <c r="C67" s="20" t="s">
        <v>67</v>
      </c>
      <c r="D67" s="46">
        <v>2583425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1"/>
        <v>2583425</v>
      </c>
      <c r="O67" s="47">
        <f t="shared" si="8"/>
        <v>22.350093867063475</v>
      </c>
      <c r="P67" s="9"/>
    </row>
    <row r="68" spans="1:16">
      <c r="A68" s="12"/>
      <c r="B68" s="25">
        <v>347.4</v>
      </c>
      <c r="C68" s="20" t="s">
        <v>68</v>
      </c>
      <c r="D68" s="46">
        <v>16449</v>
      </c>
      <c r="E68" s="46">
        <v>296655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1"/>
        <v>313104</v>
      </c>
      <c r="O68" s="47">
        <f t="shared" si="8"/>
        <v>2.7087698656446548</v>
      </c>
      <c r="P68" s="9"/>
    </row>
    <row r="69" spans="1:16">
      <c r="A69" s="12"/>
      <c r="B69" s="25">
        <v>347.5</v>
      </c>
      <c r="C69" s="20" t="s">
        <v>69</v>
      </c>
      <c r="D69" s="46">
        <v>1869846</v>
      </c>
      <c r="E69" s="46">
        <v>0</v>
      </c>
      <c r="F69" s="46">
        <v>0</v>
      </c>
      <c r="G69" s="46">
        <v>0</v>
      </c>
      <c r="H69" s="46">
        <v>0</v>
      </c>
      <c r="I69" s="46">
        <v>3139130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1"/>
        <v>5008976</v>
      </c>
      <c r="O69" s="47">
        <f t="shared" ref="O69:O91" si="12">(N69/O$93)</f>
        <v>43.33436572684252</v>
      </c>
      <c r="P69" s="9"/>
    </row>
    <row r="70" spans="1:16">
      <c r="A70" s="12"/>
      <c r="B70" s="25">
        <v>349</v>
      </c>
      <c r="C70" s="20" t="s">
        <v>1</v>
      </c>
      <c r="D70" s="46">
        <v>19051</v>
      </c>
      <c r="E70" s="46">
        <v>0</v>
      </c>
      <c r="F70" s="46">
        <v>0</v>
      </c>
      <c r="G70" s="46">
        <v>0</v>
      </c>
      <c r="H70" s="46">
        <v>0</v>
      </c>
      <c r="I70" s="46">
        <v>427260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1"/>
        <v>446311</v>
      </c>
      <c r="O70" s="47">
        <f t="shared" si="12"/>
        <v>3.8611892135064756</v>
      </c>
      <c r="P70" s="9"/>
    </row>
    <row r="71" spans="1:16" ht="15.75">
      <c r="A71" s="29" t="s">
        <v>49</v>
      </c>
      <c r="B71" s="30"/>
      <c r="C71" s="31"/>
      <c r="D71" s="32">
        <f t="shared" ref="D71:M71" si="13">SUM(D72:D75)</f>
        <v>1724608</v>
      </c>
      <c r="E71" s="32">
        <f t="shared" si="13"/>
        <v>440506</v>
      </c>
      <c r="F71" s="32">
        <f t="shared" si="13"/>
        <v>0</v>
      </c>
      <c r="G71" s="32">
        <f t="shared" si="13"/>
        <v>0</v>
      </c>
      <c r="H71" s="32">
        <f t="shared" si="13"/>
        <v>0</v>
      </c>
      <c r="I71" s="32">
        <f t="shared" si="13"/>
        <v>1267154</v>
      </c>
      <c r="J71" s="32">
        <f t="shared" si="13"/>
        <v>0</v>
      </c>
      <c r="K71" s="32">
        <f t="shared" si="13"/>
        <v>0</v>
      </c>
      <c r="L71" s="32">
        <f t="shared" si="13"/>
        <v>0</v>
      </c>
      <c r="M71" s="32">
        <f t="shared" si="13"/>
        <v>0</v>
      </c>
      <c r="N71" s="32">
        <f t="shared" ref="N71:N77" si="14">SUM(D71:M71)</f>
        <v>3432268</v>
      </c>
      <c r="O71" s="45">
        <f t="shared" si="12"/>
        <v>29.693725181461904</v>
      </c>
      <c r="P71" s="10"/>
    </row>
    <row r="72" spans="1:16">
      <c r="A72" s="13"/>
      <c r="B72" s="39">
        <v>351.1</v>
      </c>
      <c r="C72" s="21" t="s">
        <v>72</v>
      </c>
      <c r="D72" s="46">
        <v>637324</v>
      </c>
      <c r="E72" s="46">
        <v>411827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4"/>
        <v>1049151</v>
      </c>
      <c r="O72" s="47">
        <f t="shared" si="12"/>
        <v>9.076564378963397</v>
      </c>
      <c r="P72" s="9"/>
    </row>
    <row r="73" spans="1:16">
      <c r="A73" s="13"/>
      <c r="B73" s="39">
        <v>351.2</v>
      </c>
      <c r="C73" s="21" t="s">
        <v>73</v>
      </c>
      <c r="D73" s="46">
        <v>22912</v>
      </c>
      <c r="E73" s="46">
        <v>28679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f t="shared" si="14"/>
        <v>51591</v>
      </c>
      <c r="O73" s="47">
        <f t="shared" si="12"/>
        <v>0.4463313983164488</v>
      </c>
      <c r="P73" s="9"/>
    </row>
    <row r="74" spans="1:16">
      <c r="A74" s="13"/>
      <c r="B74" s="39">
        <v>352</v>
      </c>
      <c r="C74" s="21" t="s">
        <v>75</v>
      </c>
      <c r="D74" s="46">
        <v>51122</v>
      </c>
      <c r="E74" s="46">
        <v>0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f t="shared" si="14"/>
        <v>51122</v>
      </c>
      <c r="O74" s="47">
        <f t="shared" si="12"/>
        <v>0.44227391879850159</v>
      </c>
      <c r="P74" s="9"/>
    </row>
    <row r="75" spans="1:16">
      <c r="A75" s="13"/>
      <c r="B75" s="39">
        <v>354</v>
      </c>
      <c r="C75" s="21" t="s">
        <v>76</v>
      </c>
      <c r="D75" s="46">
        <v>1013250</v>
      </c>
      <c r="E75" s="46">
        <v>0</v>
      </c>
      <c r="F75" s="46">
        <v>0</v>
      </c>
      <c r="G75" s="46">
        <v>0</v>
      </c>
      <c r="H75" s="46">
        <v>0</v>
      </c>
      <c r="I75" s="46">
        <v>1267154</v>
      </c>
      <c r="J75" s="46">
        <v>0</v>
      </c>
      <c r="K75" s="46">
        <v>0</v>
      </c>
      <c r="L75" s="46">
        <v>0</v>
      </c>
      <c r="M75" s="46">
        <v>0</v>
      </c>
      <c r="N75" s="46">
        <f t="shared" si="14"/>
        <v>2280404</v>
      </c>
      <c r="O75" s="47">
        <f t="shared" si="12"/>
        <v>19.728555485383556</v>
      </c>
      <c r="P75" s="9"/>
    </row>
    <row r="76" spans="1:16" ht="15.75">
      <c r="A76" s="29" t="s">
        <v>4</v>
      </c>
      <c r="B76" s="30"/>
      <c r="C76" s="31"/>
      <c r="D76" s="32">
        <f t="shared" ref="D76:M76" si="15">SUM(D77:D85)</f>
        <v>2615385</v>
      </c>
      <c r="E76" s="32">
        <f t="shared" si="15"/>
        <v>1856516</v>
      </c>
      <c r="F76" s="32">
        <f t="shared" si="15"/>
        <v>-3926</v>
      </c>
      <c r="G76" s="32">
        <f t="shared" si="15"/>
        <v>225329</v>
      </c>
      <c r="H76" s="32">
        <f t="shared" si="15"/>
        <v>0</v>
      </c>
      <c r="I76" s="32">
        <f t="shared" si="15"/>
        <v>3450545</v>
      </c>
      <c r="J76" s="32">
        <f t="shared" si="15"/>
        <v>2321477</v>
      </c>
      <c r="K76" s="32">
        <f t="shared" si="15"/>
        <v>120648600</v>
      </c>
      <c r="L76" s="32">
        <f t="shared" si="15"/>
        <v>0</v>
      </c>
      <c r="M76" s="32">
        <f t="shared" si="15"/>
        <v>0</v>
      </c>
      <c r="N76" s="32">
        <f t="shared" si="14"/>
        <v>131113926</v>
      </c>
      <c r="O76" s="45">
        <f t="shared" si="12"/>
        <v>1134.3114483212071</v>
      </c>
      <c r="P76" s="10"/>
    </row>
    <row r="77" spans="1:16">
      <c r="A77" s="12"/>
      <c r="B77" s="25">
        <v>361.1</v>
      </c>
      <c r="C77" s="20" t="s">
        <v>77</v>
      </c>
      <c r="D77" s="46">
        <v>665862</v>
      </c>
      <c r="E77" s="46">
        <v>1427941</v>
      </c>
      <c r="F77" s="46">
        <v>11750</v>
      </c>
      <c r="G77" s="46">
        <v>1444</v>
      </c>
      <c r="H77" s="46">
        <v>0</v>
      </c>
      <c r="I77" s="46">
        <v>3982554</v>
      </c>
      <c r="J77" s="46">
        <v>1149612</v>
      </c>
      <c r="K77" s="46">
        <v>9951365</v>
      </c>
      <c r="L77" s="46">
        <v>0</v>
      </c>
      <c r="M77" s="46">
        <v>0</v>
      </c>
      <c r="N77" s="46">
        <f t="shared" si="14"/>
        <v>17190528</v>
      </c>
      <c r="O77" s="47">
        <f t="shared" si="12"/>
        <v>148.72114128507039</v>
      </c>
      <c r="P77" s="9"/>
    </row>
    <row r="78" spans="1:16">
      <c r="A78" s="12"/>
      <c r="B78" s="25">
        <v>361.2</v>
      </c>
      <c r="C78" s="20" t="s">
        <v>78</v>
      </c>
      <c r="D78" s="46">
        <v>0</v>
      </c>
      <c r="E78" s="46">
        <v>0</v>
      </c>
      <c r="F78" s="46">
        <v>0</v>
      </c>
      <c r="G78" s="46">
        <v>0</v>
      </c>
      <c r="H78" s="46">
        <v>0</v>
      </c>
      <c r="I78" s="46">
        <v>0</v>
      </c>
      <c r="J78" s="46">
        <v>0</v>
      </c>
      <c r="K78" s="46">
        <v>10752801</v>
      </c>
      <c r="L78" s="46">
        <v>0</v>
      </c>
      <c r="M78" s="46">
        <v>0</v>
      </c>
      <c r="N78" s="46">
        <f t="shared" ref="N78:N85" si="16">SUM(D78:M78)</f>
        <v>10752801</v>
      </c>
      <c r="O78" s="47">
        <f t="shared" si="12"/>
        <v>93.026161658981394</v>
      </c>
      <c r="P78" s="9"/>
    </row>
    <row r="79" spans="1:16">
      <c r="A79" s="12"/>
      <c r="B79" s="25">
        <v>361.3</v>
      </c>
      <c r="C79" s="20" t="s">
        <v>79</v>
      </c>
      <c r="D79" s="46">
        <v>-485789</v>
      </c>
      <c r="E79" s="46">
        <v>-1413048</v>
      </c>
      <c r="F79" s="46">
        <v>-15676</v>
      </c>
      <c r="G79" s="46">
        <v>1807</v>
      </c>
      <c r="H79" s="46">
        <v>0</v>
      </c>
      <c r="I79" s="46">
        <v>-4332661</v>
      </c>
      <c r="J79" s="46">
        <v>-1247851</v>
      </c>
      <c r="K79" s="46">
        <v>81640712</v>
      </c>
      <c r="L79" s="46">
        <v>0</v>
      </c>
      <c r="M79" s="46">
        <v>0</v>
      </c>
      <c r="N79" s="46">
        <f t="shared" si="16"/>
        <v>74147494</v>
      </c>
      <c r="O79" s="47">
        <f t="shared" si="12"/>
        <v>641.47534800024221</v>
      </c>
      <c r="P79" s="9"/>
    </row>
    <row r="80" spans="1:16">
      <c r="A80" s="12"/>
      <c r="B80" s="25">
        <v>362</v>
      </c>
      <c r="C80" s="20" t="s">
        <v>80</v>
      </c>
      <c r="D80" s="46">
        <v>1787725</v>
      </c>
      <c r="E80" s="46">
        <v>0</v>
      </c>
      <c r="F80" s="46">
        <v>0</v>
      </c>
      <c r="G80" s="46">
        <v>0</v>
      </c>
      <c r="H80" s="46">
        <v>0</v>
      </c>
      <c r="I80" s="46">
        <v>3159561</v>
      </c>
      <c r="J80" s="46">
        <v>43868</v>
      </c>
      <c r="K80" s="46">
        <v>0</v>
      </c>
      <c r="L80" s="46">
        <v>0</v>
      </c>
      <c r="M80" s="46">
        <v>0</v>
      </c>
      <c r="N80" s="46">
        <f t="shared" si="16"/>
        <v>4991154</v>
      </c>
      <c r="O80" s="47">
        <f t="shared" si="12"/>
        <v>43.180181505160526</v>
      </c>
      <c r="P80" s="9"/>
    </row>
    <row r="81" spans="1:119">
      <c r="A81" s="12"/>
      <c r="B81" s="25">
        <v>364</v>
      </c>
      <c r="C81" s="20" t="s">
        <v>125</v>
      </c>
      <c r="D81" s="46">
        <v>750</v>
      </c>
      <c r="E81" s="46">
        <v>0</v>
      </c>
      <c r="F81" s="46">
        <v>0</v>
      </c>
      <c r="G81" s="46">
        <v>0</v>
      </c>
      <c r="H81" s="46">
        <v>0</v>
      </c>
      <c r="I81" s="46">
        <v>-12480</v>
      </c>
      <c r="J81" s="46">
        <v>796630</v>
      </c>
      <c r="K81" s="46">
        <v>0</v>
      </c>
      <c r="L81" s="46">
        <v>0</v>
      </c>
      <c r="M81" s="46">
        <v>0</v>
      </c>
      <c r="N81" s="46">
        <f t="shared" si="16"/>
        <v>784900</v>
      </c>
      <c r="O81" s="47">
        <f t="shared" si="12"/>
        <v>6.7904385365389439</v>
      </c>
      <c r="P81" s="9"/>
    </row>
    <row r="82" spans="1:119">
      <c r="A82" s="12"/>
      <c r="B82" s="25">
        <v>365</v>
      </c>
      <c r="C82" s="20" t="s">
        <v>126</v>
      </c>
      <c r="D82" s="46">
        <v>0</v>
      </c>
      <c r="E82" s="46">
        <v>0</v>
      </c>
      <c r="F82" s="46">
        <v>0</v>
      </c>
      <c r="G82" s="46">
        <v>0</v>
      </c>
      <c r="H82" s="46">
        <v>0</v>
      </c>
      <c r="I82" s="46">
        <v>151421</v>
      </c>
      <c r="J82" s="46">
        <v>0</v>
      </c>
      <c r="K82" s="46">
        <v>0</v>
      </c>
      <c r="L82" s="46">
        <v>0</v>
      </c>
      <c r="M82" s="46">
        <v>0</v>
      </c>
      <c r="N82" s="46">
        <f t="shared" si="16"/>
        <v>151421</v>
      </c>
      <c r="O82" s="47">
        <f t="shared" si="12"/>
        <v>1.3099948957080692</v>
      </c>
      <c r="P82" s="9"/>
    </row>
    <row r="83" spans="1:119">
      <c r="A83" s="12"/>
      <c r="B83" s="25">
        <v>366</v>
      </c>
      <c r="C83" s="20" t="s">
        <v>83</v>
      </c>
      <c r="D83" s="46">
        <v>21556</v>
      </c>
      <c r="E83" s="46">
        <v>75011</v>
      </c>
      <c r="F83" s="46">
        <v>0</v>
      </c>
      <c r="G83" s="46">
        <v>50000</v>
      </c>
      <c r="H83" s="46">
        <v>0</v>
      </c>
      <c r="I83" s="46">
        <v>0</v>
      </c>
      <c r="J83" s="46">
        <v>0</v>
      </c>
      <c r="K83" s="46">
        <v>0</v>
      </c>
      <c r="L83" s="46">
        <v>0</v>
      </c>
      <c r="M83" s="46">
        <v>0</v>
      </c>
      <c r="N83" s="46">
        <f t="shared" si="16"/>
        <v>146567</v>
      </c>
      <c r="O83" s="47">
        <f t="shared" si="12"/>
        <v>1.2680012803986538</v>
      </c>
      <c r="P83" s="9"/>
    </row>
    <row r="84" spans="1:119">
      <c r="A84" s="12"/>
      <c r="B84" s="25">
        <v>368</v>
      </c>
      <c r="C84" s="20" t="s">
        <v>84</v>
      </c>
      <c r="D84" s="46">
        <v>0</v>
      </c>
      <c r="E84" s="46">
        <v>0</v>
      </c>
      <c r="F84" s="46">
        <v>0</v>
      </c>
      <c r="G84" s="46">
        <v>0</v>
      </c>
      <c r="H84" s="46">
        <v>0</v>
      </c>
      <c r="I84" s="46">
        <v>0</v>
      </c>
      <c r="J84" s="46">
        <v>0</v>
      </c>
      <c r="K84" s="46">
        <v>17790427</v>
      </c>
      <c r="L84" s="46">
        <v>0</v>
      </c>
      <c r="M84" s="46">
        <v>0</v>
      </c>
      <c r="N84" s="46">
        <f t="shared" si="16"/>
        <v>17790427</v>
      </c>
      <c r="O84" s="47">
        <f t="shared" si="12"/>
        <v>153.91107285295314</v>
      </c>
      <c r="P84" s="9"/>
    </row>
    <row r="85" spans="1:119">
      <c r="A85" s="12"/>
      <c r="B85" s="25">
        <v>369.9</v>
      </c>
      <c r="C85" s="20" t="s">
        <v>85</v>
      </c>
      <c r="D85" s="46">
        <v>625281</v>
      </c>
      <c r="E85" s="46">
        <v>1766612</v>
      </c>
      <c r="F85" s="46">
        <v>0</v>
      </c>
      <c r="G85" s="46">
        <v>172078</v>
      </c>
      <c r="H85" s="46">
        <v>0</v>
      </c>
      <c r="I85" s="46">
        <v>502150</v>
      </c>
      <c r="J85" s="46">
        <v>1579218</v>
      </c>
      <c r="K85" s="46">
        <v>513295</v>
      </c>
      <c r="L85" s="46">
        <v>0</v>
      </c>
      <c r="M85" s="46">
        <v>0</v>
      </c>
      <c r="N85" s="46">
        <f t="shared" si="16"/>
        <v>5158634</v>
      </c>
      <c r="O85" s="47">
        <f t="shared" si="12"/>
        <v>44.629108306153697</v>
      </c>
      <c r="P85" s="9"/>
    </row>
    <row r="86" spans="1:119" ht="15.75">
      <c r="A86" s="29" t="s">
        <v>50</v>
      </c>
      <c r="B86" s="30"/>
      <c r="C86" s="31"/>
      <c r="D86" s="32">
        <f t="shared" ref="D86:M86" si="17">SUM(D87:D90)</f>
        <v>10848018</v>
      </c>
      <c r="E86" s="32">
        <f t="shared" si="17"/>
        <v>7141093</v>
      </c>
      <c r="F86" s="32">
        <f t="shared" si="17"/>
        <v>577897</v>
      </c>
      <c r="G86" s="32">
        <f t="shared" si="17"/>
        <v>32460902</v>
      </c>
      <c r="H86" s="32">
        <f t="shared" si="17"/>
        <v>0</v>
      </c>
      <c r="I86" s="32">
        <f t="shared" si="17"/>
        <v>2912337</v>
      </c>
      <c r="J86" s="32">
        <f t="shared" si="17"/>
        <v>5593954</v>
      </c>
      <c r="K86" s="32">
        <f t="shared" si="17"/>
        <v>0</v>
      </c>
      <c r="L86" s="32">
        <f t="shared" si="17"/>
        <v>0</v>
      </c>
      <c r="M86" s="32">
        <f t="shared" si="17"/>
        <v>0</v>
      </c>
      <c r="N86" s="32">
        <f t="shared" ref="N86:N91" si="18">SUM(D86:M86)</f>
        <v>59534201</v>
      </c>
      <c r="O86" s="45">
        <f t="shared" si="12"/>
        <v>515.05074877367224</v>
      </c>
      <c r="P86" s="9"/>
    </row>
    <row r="87" spans="1:119">
      <c r="A87" s="12"/>
      <c r="B87" s="25">
        <v>381</v>
      </c>
      <c r="C87" s="20" t="s">
        <v>86</v>
      </c>
      <c r="D87" s="46">
        <v>10848018</v>
      </c>
      <c r="E87" s="46">
        <v>7141093</v>
      </c>
      <c r="F87" s="46">
        <v>577897</v>
      </c>
      <c r="G87" s="46">
        <v>30783902</v>
      </c>
      <c r="H87" s="46">
        <v>0</v>
      </c>
      <c r="I87" s="46">
        <v>448759</v>
      </c>
      <c r="J87" s="46">
        <v>5593954</v>
      </c>
      <c r="K87" s="46">
        <v>0</v>
      </c>
      <c r="L87" s="46">
        <v>0</v>
      </c>
      <c r="M87" s="46">
        <v>0</v>
      </c>
      <c r="N87" s="46">
        <f t="shared" si="18"/>
        <v>55393623</v>
      </c>
      <c r="O87" s="47">
        <f t="shared" si="12"/>
        <v>479.22919135903936</v>
      </c>
      <c r="P87" s="9"/>
    </row>
    <row r="88" spans="1:119">
      <c r="A88" s="12"/>
      <c r="B88" s="25">
        <v>383</v>
      </c>
      <c r="C88" s="20" t="s">
        <v>104</v>
      </c>
      <c r="D88" s="46">
        <v>0</v>
      </c>
      <c r="E88" s="46">
        <v>0</v>
      </c>
      <c r="F88" s="46">
        <v>0</v>
      </c>
      <c r="G88" s="46">
        <v>1677000</v>
      </c>
      <c r="H88" s="46">
        <v>0</v>
      </c>
      <c r="I88" s="46">
        <v>0</v>
      </c>
      <c r="J88" s="46">
        <v>0</v>
      </c>
      <c r="K88" s="46">
        <v>0</v>
      </c>
      <c r="L88" s="46">
        <v>0</v>
      </c>
      <c r="M88" s="46">
        <v>0</v>
      </c>
      <c r="N88" s="46">
        <f t="shared" si="18"/>
        <v>1677000</v>
      </c>
      <c r="O88" s="47">
        <f t="shared" si="12"/>
        <v>14.508300962894394</v>
      </c>
      <c r="P88" s="9"/>
    </row>
    <row r="89" spans="1:119">
      <c r="A89" s="12"/>
      <c r="B89" s="25">
        <v>389.4</v>
      </c>
      <c r="C89" s="20" t="s">
        <v>127</v>
      </c>
      <c r="D89" s="46">
        <v>0</v>
      </c>
      <c r="E89" s="46">
        <v>0</v>
      </c>
      <c r="F89" s="46">
        <v>0</v>
      </c>
      <c r="G89" s="46">
        <v>0</v>
      </c>
      <c r="H89" s="46">
        <v>0</v>
      </c>
      <c r="I89" s="46">
        <v>1108134</v>
      </c>
      <c r="J89" s="46">
        <v>0</v>
      </c>
      <c r="K89" s="46">
        <v>0</v>
      </c>
      <c r="L89" s="46">
        <v>0</v>
      </c>
      <c r="M89" s="46">
        <v>0</v>
      </c>
      <c r="N89" s="46">
        <f t="shared" si="18"/>
        <v>1108134</v>
      </c>
      <c r="O89" s="47">
        <f t="shared" si="12"/>
        <v>9.5868464992343565</v>
      </c>
      <c r="P89" s="9"/>
    </row>
    <row r="90" spans="1:119" ht="15.75" thickBot="1">
      <c r="A90" s="12"/>
      <c r="B90" s="25">
        <v>389.8</v>
      </c>
      <c r="C90" s="20" t="s">
        <v>149</v>
      </c>
      <c r="D90" s="46">
        <v>0</v>
      </c>
      <c r="E90" s="46">
        <v>0</v>
      </c>
      <c r="F90" s="46">
        <v>0</v>
      </c>
      <c r="G90" s="46">
        <v>0</v>
      </c>
      <c r="H90" s="46">
        <v>0</v>
      </c>
      <c r="I90" s="46">
        <v>1355444</v>
      </c>
      <c r="J90" s="46">
        <v>0</v>
      </c>
      <c r="K90" s="46">
        <v>0</v>
      </c>
      <c r="L90" s="46">
        <v>0</v>
      </c>
      <c r="M90" s="46">
        <v>0</v>
      </c>
      <c r="N90" s="46">
        <f t="shared" si="18"/>
        <v>1355444</v>
      </c>
      <c r="O90" s="47">
        <f t="shared" si="12"/>
        <v>11.726409952504131</v>
      </c>
      <c r="P90" s="9"/>
    </row>
    <row r="91" spans="1:119" ht="16.5" thickBot="1">
      <c r="A91" s="14" t="s">
        <v>70</v>
      </c>
      <c r="B91" s="23"/>
      <c r="C91" s="22"/>
      <c r="D91" s="15">
        <f t="shared" ref="D91:M91" si="19">SUM(D5,D17,D27,D53,D71,D76,D86)</f>
        <v>138182548</v>
      </c>
      <c r="E91" s="15">
        <f t="shared" si="19"/>
        <v>31673640</v>
      </c>
      <c r="F91" s="15">
        <f t="shared" si="19"/>
        <v>1661625</v>
      </c>
      <c r="G91" s="15">
        <f t="shared" si="19"/>
        <v>37904625</v>
      </c>
      <c r="H91" s="15">
        <f t="shared" si="19"/>
        <v>0</v>
      </c>
      <c r="I91" s="15">
        <f t="shared" si="19"/>
        <v>189556173</v>
      </c>
      <c r="J91" s="15">
        <f t="shared" si="19"/>
        <v>64883445</v>
      </c>
      <c r="K91" s="15">
        <f t="shared" si="19"/>
        <v>122788567</v>
      </c>
      <c r="L91" s="15">
        <f t="shared" si="19"/>
        <v>0</v>
      </c>
      <c r="M91" s="15">
        <f t="shared" si="19"/>
        <v>0</v>
      </c>
      <c r="N91" s="15">
        <f t="shared" si="18"/>
        <v>586650623</v>
      </c>
      <c r="O91" s="38">
        <f t="shared" si="12"/>
        <v>5075.3153241225373</v>
      </c>
      <c r="P91" s="6"/>
      <c r="Q91" s="2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5"/>
      <c r="BB91" s="5"/>
      <c r="BC91" s="5"/>
      <c r="BD91" s="5"/>
      <c r="BE91" s="5"/>
      <c r="BF91" s="5"/>
      <c r="BG91" s="5"/>
      <c r="BH91" s="5"/>
      <c r="BI91" s="5"/>
      <c r="BJ91" s="5"/>
      <c r="BK91" s="5"/>
      <c r="BL91" s="5"/>
      <c r="BM91" s="5"/>
      <c r="BN91" s="5"/>
      <c r="BO91" s="5"/>
      <c r="BP91" s="5"/>
      <c r="BQ91" s="5"/>
      <c r="BR91" s="5"/>
      <c r="BS91" s="5"/>
      <c r="BT91" s="5"/>
      <c r="BU91" s="5"/>
      <c r="BV91" s="5"/>
      <c r="BW91" s="5"/>
      <c r="BX91" s="5"/>
      <c r="BY91" s="5"/>
      <c r="BZ91" s="5"/>
      <c r="CA91" s="5"/>
      <c r="CB91" s="5"/>
      <c r="CC91" s="5"/>
      <c r="CD91" s="5"/>
      <c r="CE91" s="5"/>
      <c r="CF91" s="5"/>
      <c r="CG91" s="5"/>
      <c r="CH91" s="5"/>
      <c r="CI91" s="5"/>
      <c r="CJ91" s="5"/>
      <c r="CK91" s="5"/>
      <c r="CL91" s="5"/>
      <c r="CM91" s="5"/>
      <c r="CN91" s="5"/>
      <c r="CO91" s="5"/>
      <c r="CP91" s="5"/>
      <c r="CQ91" s="5"/>
      <c r="CR91" s="5"/>
      <c r="CS91" s="5"/>
      <c r="CT91" s="5"/>
      <c r="CU91" s="5"/>
      <c r="CV91" s="5"/>
      <c r="CW91" s="5"/>
      <c r="CX91" s="5"/>
      <c r="CY91" s="5"/>
      <c r="CZ91" s="5"/>
      <c r="DA91" s="5"/>
      <c r="DB91" s="5"/>
      <c r="DC91" s="5"/>
      <c r="DD91" s="5"/>
      <c r="DE91" s="5"/>
      <c r="DF91" s="5"/>
      <c r="DG91" s="5"/>
      <c r="DH91" s="5"/>
      <c r="DI91" s="5"/>
      <c r="DJ91" s="5"/>
      <c r="DK91" s="5"/>
      <c r="DL91" s="5"/>
      <c r="DM91" s="5"/>
      <c r="DN91" s="5"/>
      <c r="DO91" s="5"/>
    </row>
    <row r="92" spans="1:119">
      <c r="A92" s="16"/>
      <c r="B92" s="18"/>
      <c r="C92" s="18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9"/>
    </row>
    <row r="93" spans="1:119">
      <c r="A93" s="40"/>
      <c r="B93" s="41"/>
      <c r="C93" s="41"/>
      <c r="D93" s="42"/>
      <c r="E93" s="42"/>
      <c r="F93" s="42"/>
      <c r="G93" s="42"/>
      <c r="H93" s="42"/>
      <c r="I93" s="42"/>
      <c r="J93" s="42"/>
      <c r="K93" s="42"/>
      <c r="L93" s="48" t="s">
        <v>164</v>
      </c>
      <c r="M93" s="48"/>
      <c r="N93" s="48"/>
      <c r="O93" s="43">
        <v>115589</v>
      </c>
    </row>
    <row r="94" spans="1:119">
      <c r="A94" s="49"/>
      <c r="B94" s="50"/>
      <c r="C94" s="50"/>
      <c r="D94" s="50"/>
      <c r="E94" s="50"/>
      <c r="F94" s="50"/>
      <c r="G94" s="50"/>
      <c r="H94" s="50"/>
      <c r="I94" s="50"/>
      <c r="J94" s="50"/>
      <c r="K94" s="50"/>
      <c r="L94" s="50"/>
      <c r="M94" s="50"/>
      <c r="N94" s="50"/>
      <c r="O94" s="51"/>
    </row>
    <row r="95" spans="1:119" ht="15.75" customHeight="1" thickBot="1">
      <c r="A95" s="52" t="s">
        <v>106</v>
      </c>
      <c r="B95" s="53"/>
      <c r="C95" s="53"/>
      <c r="D95" s="53"/>
      <c r="E95" s="53"/>
      <c r="F95" s="53"/>
      <c r="G95" s="53"/>
      <c r="H95" s="53"/>
      <c r="I95" s="53"/>
      <c r="J95" s="53"/>
      <c r="K95" s="53"/>
      <c r="L95" s="53"/>
      <c r="M95" s="53"/>
      <c r="N95" s="53"/>
      <c r="O95" s="54"/>
    </row>
  </sheetData>
  <mergeCells count="10">
    <mergeCell ref="L93:N93"/>
    <mergeCell ref="A94:O94"/>
    <mergeCell ref="A95:O9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9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98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158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89</v>
      </c>
      <c r="B3" s="62"/>
      <c r="C3" s="63"/>
      <c r="D3" s="67" t="s">
        <v>44</v>
      </c>
      <c r="E3" s="68"/>
      <c r="F3" s="68"/>
      <c r="G3" s="68"/>
      <c r="H3" s="69"/>
      <c r="I3" s="67" t="s">
        <v>45</v>
      </c>
      <c r="J3" s="69"/>
      <c r="K3" s="67" t="s">
        <v>47</v>
      </c>
      <c r="L3" s="69"/>
      <c r="M3" s="36"/>
      <c r="N3" s="37"/>
      <c r="O3" s="70" t="s">
        <v>94</v>
      </c>
      <c r="P3" s="11"/>
      <c r="Q3"/>
    </row>
    <row r="4" spans="1:133" ht="32.25" customHeight="1" thickBot="1">
      <c r="A4" s="64"/>
      <c r="B4" s="65"/>
      <c r="C4" s="66"/>
      <c r="D4" s="34" t="s">
        <v>5</v>
      </c>
      <c r="E4" s="34" t="s">
        <v>90</v>
      </c>
      <c r="F4" s="34" t="s">
        <v>91</v>
      </c>
      <c r="G4" s="34" t="s">
        <v>92</v>
      </c>
      <c r="H4" s="34" t="s">
        <v>6</v>
      </c>
      <c r="I4" s="34" t="s">
        <v>7</v>
      </c>
      <c r="J4" s="35" t="s">
        <v>93</v>
      </c>
      <c r="K4" s="35" t="s">
        <v>8</v>
      </c>
      <c r="L4" s="35" t="s">
        <v>9</v>
      </c>
      <c r="M4" s="35" t="s">
        <v>10</v>
      </c>
      <c r="N4" s="35" t="s">
        <v>46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SUM(D6:D16)</f>
        <v>65880088</v>
      </c>
      <c r="E5" s="27">
        <f t="shared" si="0"/>
        <v>14791277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2086047</v>
      </c>
      <c r="L5" s="27">
        <f t="shared" si="0"/>
        <v>0</v>
      </c>
      <c r="M5" s="27">
        <f t="shared" si="0"/>
        <v>0</v>
      </c>
      <c r="N5" s="28">
        <f>SUM(D5:M5)</f>
        <v>82757412</v>
      </c>
      <c r="O5" s="33">
        <f t="shared" ref="O5:O36" si="1">(N5/O$88)</f>
        <v>727.71041917641992</v>
      </c>
      <c r="P5" s="6"/>
    </row>
    <row r="6" spans="1:133">
      <c r="A6" s="12"/>
      <c r="B6" s="25">
        <v>311</v>
      </c>
      <c r="C6" s="20" t="s">
        <v>3</v>
      </c>
      <c r="D6" s="46">
        <v>44620095</v>
      </c>
      <c r="E6" s="46">
        <v>2232186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46852281</v>
      </c>
      <c r="O6" s="47">
        <f t="shared" si="1"/>
        <v>411.98597469289416</v>
      </c>
      <c r="P6" s="9"/>
    </row>
    <row r="7" spans="1:133">
      <c r="A7" s="12"/>
      <c r="B7" s="25">
        <v>312.41000000000003</v>
      </c>
      <c r="C7" s="20" t="s">
        <v>11</v>
      </c>
      <c r="D7" s="46">
        <v>0</v>
      </c>
      <c r="E7" s="46">
        <v>1545537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6" si="2">SUM(D7:M7)</f>
        <v>1545537</v>
      </c>
      <c r="O7" s="47">
        <f t="shared" si="1"/>
        <v>13.590364306252912</v>
      </c>
      <c r="P7" s="9"/>
    </row>
    <row r="8" spans="1:133">
      <c r="A8" s="12"/>
      <c r="B8" s="25">
        <v>312.51</v>
      </c>
      <c r="C8" s="20" t="s">
        <v>96</v>
      </c>
      <c r="D8" s="46">
        <v>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1087574</v>
      </c>
      <c r="L8" s="46">
        <v>0</v>
      </c>
      <c r="M8" s="46">
        <v>0</v>
      </c>
      <c r="N8" s="46">
        <f>SUM(D8:M8)</f>
        <v>1087574</v>
      </c>
      <c r="O8" s="47">
        <f t="shared" si="1"/>
        <v>9.5633600942641337</v>
      </c>
      <c r="P8" s="9"/>
    </row>
    <row r="9" spans="1:133">
      <c r="A9" s="12"/>
      <c r="B9" s="25">
        <v>312.52</v>
      </c>
      <c r="C9" s="20" t="s">
        <v>113</v>
      </c>
      <c r="D9" s="46">
        <v>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998473</v>
      </c>
      <c r="L9" s="46">
        <v>0</v>
      </c>
      <c r="M9" s="46">
        <v>0</v>
      </c>
      <c r="N9" s="46">
        <f>SUM(D9:M9)</f>
        <v>998473</v>
      </c>
      <c r="O9" s="47">
        <f t="shared" si="1"/>
        <v>8.7798686281578924</v>
      </c>
      <c r="P9" s="9"/>
    </row>
    <row r="10" spans="1:133">
      <c r="A10" s="12"/>
      <c r="B10" s="25">
        <v>312.60000000000002</v>
      </c>
      <c r="C10" s="20" t="s">
        <v>12</v>
      </c>
      <c r="D10" s="46">
        <v>0</v>
      </c>
      <c r="E10" s="46">
        <v>11013554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11013554</v>
      </c>
      <c r="O10" s="47">
        <f t="shared" si="1"/>
        <v>96.8454402363638</v>
      </c>
      <c r="P10" s="9"/>
    </row>
    <row r="11" spans="1:133">
      <c r="A11" s="12"/>
      <c r="B11" s="25">
        <v>314.10000000000002</v>
      </c>
      <c r="C11" s="20" t="s">
        <v>13</v>
      </c>
      <c r="D11" s="46">
        <v>10679169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10679169</v>
      </c>
      <c r="O11" s="47">
        <f t="shared" si="1"/>
        <v>93.905093956367665</v>
      </c>
      <c r="P11" s="9"/>
    </row>
    <row r="12" spans="1:133">
      <c r="A12" s="12"/>
      <c r="B12" s="25">
        <v>314.3</v>
      </c>
      <c r="C12" s="20" t="s">
        <v>14</v>
      </c>
      <c r="D12" s="46">
        <v>3414511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3414511</v>
      </c>
      <c r="O12" s="47">
        <f t="shared" si="1"/>
        <v>30.024805887990997</v>
      </c>
      <c r="P12" s="9"/>
    </row>
    <row r="13" spans="1:133">
      <c r="A13" s="12"/>
      <c r="B13" s="25">
        <v>314.39999999999998</v>
      </c>
      <c r="C13" s="20" t="s">
        <v>15</v>
      </c>
      <c r="D13" s="46">
        <v>643260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643260</v>
      </c>
      <c r="O13" s="47">
        <f t="shared" si="1"/>
        <v>5.6563755792583734</v>
      </c>
      <c r="P13" s="9"/>
    </row>
    <row r="14" spans="1:133">
      <c r="A14" s="12"/>
      <c r="B14" s="25">
        <v>314.8</v>
      </c>
      <c r="C14" s="20" t="s">
        <v>17</v>
      </c>
      <c r="D14" s="46">
        <v>97669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97669</v>
      </c>
      <c r="O14" s="47">
        <f t="shared" si="1"/>
        <v>0.85883242615829691</v>
      </c>
      <c r="P14" s="9"/>
    </row>
    <row r="15" spans="1:133">
      <c r="A15" s="12"/>
      <c r="B15" s="25">
        <v>315</v>
      </c>
      <c r="C15" s="20" t="s">
        <v>114</v>
      </c>
      <c r="D15" s="46">
        <v>4511892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4511892</v>
      </c>
      <c r="O15" s="47">
        <f t="shared" si="1"/>
        <v>39.674401836040204</v>
      </c>
      <c r="P15" s="9"/>
    </row>
    <row r="16" spans="1:133">
      <c r="A16" s="12"/>
      <c r="B16" s="25">
        <v>316</v>
      </c>
      <c r="C16" s="20" t="s">
        <v>115</v>
      </c>
      <c r="D16" s="46">
        <v>1913492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2"/>
        <v>1913492</v>
      </c>
      <c r="O16" s="47">
        <f t="shared" si="1"/>
        <v>16.825901532671491</v>
      </c>
      <c r="P16" s="9"/>
    </row>
    <row r="17" spans="1:16" ht="15.75">
      <c r="A17" s="29" t="s">
        <v>20</v>
      </c>
      <c r="B17" s="30"/>
      <c r="C17" s="31"/>
      <c r="D17" s="32">
        <f t="shared" ref="D17:M17" si="3">SUM(D18:D25)</f>
        <v>12287311</v>
      </c>
      <c r="E17" s="32">
        <f t="shared" si="3"/>
        <v>999446</v>
      </c>
      <c r="F17" s="32">
        <f t="shared" si="3"/>
        <v>0</v>
      </c>
      <c r="G17" s="32">
        <f t="shared" si="3"/>
        <v>0</v>
      </c>
      <c r="H17" s="32">
        <f t="shared" si="3"/>
        <v>0</v>
      </c>
      <c r="I17" s="32">
        <f t="shared" si="3"/>
        <v>1074</v>
      </c>
      <c r="J17" s="32">
        <f t="shared" si="3"/>
        <v>0</v>
      </c>
      <c r="K17" s="32">
        <f t="shared" si="3"/>
        <v>0</v>
      </c>
      <c r="L17" s="32">
        <f t="shared" si="3"/>
        <v>0</v>
      </c>
      <c r="M17" s="32">
        <f t="shared" si="3"/>
        <v>0</v>
      </c>
      <c r="N17" s="44">
        <f>SUM(D17:M17)</f>
        <v>13287831</v>
      </c>
      <c r="O17" s="45">
        <f t="shared" si="1"/>
        <v>116.84383106319741</v>
      </c>
      <c r="P17" s="10"/>
    </row>
    <row r="18" spans="1:16">
      <c r="A18" s="12"/>
      <c r="B18" s="25">
        <v>322</v>
      </c>
      <c r="C18" s="20" t="s">
        <v>0</v>
      </c>
      <c r="D18" s="46">
        <v>2882671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>SUM(D18:M18)</f>
        <v>2882671</v>
      </c>
      <c r="O18" s="47">
        <f t="shared" si="1"/>
        <v>25.348179348065035</v>
      </c>
      <c r="P18" s="9"/>
    </row>
    <row r="19" spans="1:16">
      <c r="A19" s="12"/>
      <c r="B19" s="25">
        <v>323.10000000000002</v>
      </c>
      <c r="C19" s="20" t="s">
        <v>21</v>
      </c>
      <c r="D19" s="46">
        <v>8772468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ref="N19:N24" si="4">SUM(D19:M19)</f>
        <v>8772468</v>
      </c>
      <c r="O19" s="47">
        <f t="shared" si="1"/>
        <v>77.13890769677198</v>
      </c>
      <c r="P19" s="9"/>
    </row>
    <row r="20" spans="1:16">
      <c r="A20" s="12"/>
      <c r="B20" s="25">
        <v>323.39999999999998</v>
      </c>
      <c r="C20" s="20" t="s">
        <v>22</v>
      </c>
      <c r="D20" s="46">
        <v>621060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621060</v>
      </c>
      <c r="O20" s="47">
        <f t="shared" si="1"/>
        <v>5.4611644082551463</v>
      </c>
      <c r="P20" s="9"/>
    </row>
    <row r="21" spans="1:16">
      <c r="A21" s="12"/>
      <c r="B21" s="25">
        <v>324.22000000000003</v>
      </c>
      <c r="C21" s="20" t="s">
        <v>23</v>
      </c>
      <c r="D21" s="46">
        <v>0</v>
      </c>
      <c r="E21" s="46">
        <v>4627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4627</v>
      </c>
      <c r="O21" s="47">
        <f t="shared" si="1"/>
        <v>4.0686580550987929E-2</v>
      </c>
      <c r="P21" s="9"/>
    </row>
    <row r="22" spans="1:16">
      <c r="A22" s="12"/>
      <c r="B22" s="25">
        <v>324.31</v>
      </c>
      <c r="C22" s="20" t="s">
        <v>140</v>
      </c>
      <c r="D22" s="46">
        <v>0</v>
      </c>
      <c r="E22" s="46">
        <v>186105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186105</v>
      </c>
      <c r="O22" s="47">
        <f t="shared" si="1"/>
        <v>1.6364763504304318</v>
      </c>
      <c r="P22" s="9"/>
    </row>
    <row r="23" spans="1:16">
      <c r="A23" s="12"/>
      <c r="B23" s="25">
        <v>324.32</v>
      </c>
      <c r="C23" s="20" t="s">
        <v>141</v>
      </c>
      <c r="D23" s="46">
        <v>0</v>
      </c>
      <c r="E23" s="46">
        <v>267797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267797</v>
      </c>
      <c r="O23" s="47">
        <f t="shared" si="1"/>
        <v>2.3548182865383431</v>
      </c>
      <c r="P23" s="9"/>
    </row>
    <row r="24" spans="1:16">
      <c r="A24" s="12"/>
      <c r="B24" s="25">
        <v>324.61</v>
      </c>
      <c r="C24" s="20" t="s">
        <v>142</v>
      </c>
      <c r="D24" s="46">
        <v>0</v>
      </c>
      <c r="E24" s="46">
        <v>540917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540917</v>
      </c>
      <c r="O24" s="47">
        <f t="shared" si="1"/>
        <v>4.7564432876375049</v>
      </c>
      <c r="P24" s="9"/>
    </row>
    <row r="25" spans="1:16">
      <c r="A25" s="12"/>
      <c r="B25" s="25">
        <v>329</v>
      </c>
      <c r="C25" s="20" t="s">
        <v>24</v>
      </c>
      <c r="D25" s="46">
        <v>11112</v>
      </c>
      <c r="E25" s="46">
        <v>0</v>
      </c>
      <c r="F25" s="46">
        <v>0</v>
      </c>
      <c r="G25" s="46">
        <v>0</v>
      </c>
      <c r="H25" s="46">
        <v>0</v>
      </c>
      <c r="I25" s="46">
        <v>1074</v>
      </c>
      <c r="J25" s="46">
        <v>0</v>
      </c>
      <c r="K25" s="46">
        <v>0</v>
      </c>
      <c r="L25" s="46">
        <v>0</v>
      </c>
      <c r="M25" s="46">
        <v>0</v>
      </c>
      <c r="N25" s="46">
        <f>SUM(D25:M25)</f>
        <v>12186</v>
      </c>
      <c r="O25" s="47">
        <f t="shared" si="1"/>
        <v>0.10715510494798765</v>
      </c>
      <c r="P25" s="9"/>
    </row>
    <row r="26" spans="1:16" ht="15.75">
      <c r="A26" s="29" t="s">
        <v>26</v>
      </c>
      <c r="B26" s="30"/>
      <c r="C26" s="31"/>
      <c r="D26" s="32">
        <f t="shared" ref="D26:M26" si="5">SUM(D27:D47)</f>
        <v>22915553</v>
      </c>
      <c r="E26" s="32">
        <f t="shared" si="5"/>
        <v>5153418</v>
      </c>
      <c r="F26" s="32">
        <f t="shared" si="5"/>
        <v>1087654</v>
      </c>
      <c r="G26" s="32">
        <f t="shared" si="5"/>
        <v>1079807</v>
      </c>
      <c r="H26" s="32">
        <f t="shared" si="5"/>
        <v>0</v>
      </c>
      <c r="I26" s="32">
        <f t="shared" si="5"/>
        <v>2570285</v>
      </c>
      <c r="J26" s="32">
        <f t="shared" si="5"/>
        <v>0</v>
      </c>
      <c r="K26" s="32">
        <f t="shared" si="5"/>
        <v>0</v>
      </c>
      <c r="L26" s="32">
        <f t="shared" si="5"/>
        <v>0</v>
      </c>
      <c r="M26" s="32">
        <f t="shared" si="5"/>
        <v>0</v>
      </c>
      <c r="N26" s="44">
        <f>SUM(D26:M26)</f>
        <v>32806717</v>
      </c>
      <c r="O26" s="45">
        <f t="shared" si="1"/>
        <v>288.479173078445</v>
      </c>
      <c r="P26" s="10"/>
    </row>
    <row r="27" spans="1:16">
      <c r="A27" s="12"/>
      <c r="B27" s="25">
        <v>331.2</v>
      </c>
      <c r="C27" s="20" t="s">
        <v>25</v>
      </c>
      <c r="D27" s="46">
        <v>0</v>
      </c>
      <c r="E27" s="46">
        <v>260319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>SUM(D27:M27)</f>
        <v>260319</v>
      </c>
      <c r="O27" s="47">
        <f t="shared" si="1"/>
        <v>2.2890620191166255</v>
      </c>
      <c r="P27" s="9"/>
    </row>
    <row r="28" spans="1:16">
      <c r="A28" s="12"/>
      <c r="B28" s="25">
        <v>331.5</v>
      </c>
      <c r="C28" s="20" t="s">
        <v>27</v>
      </c>
      <c r="D28" s="46">
        <v>0</v>
      </c>
      <c r="E28" s="46">
        <v>1186859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>SUM(D28:M28)</f>
        <v>1186859</v>
      </c>
      <c r="O28" s="47">
        <f t="shared" si="1"/>
        <v>10.436402486744106</v>
      </c>
      <c r="P28" s="9"/>
    </row>
    <row r="29" spans="1:16">
      <c r="A29" s="12"/>
      <c r="B29" s="25">
        <v>331.7</v>
      </c>
      <c r="C29" s="20" t="s">
        <v>152</v>
      </c>
      <c r="D29" s="46">
        <v>0</v>
      </c>
      <c r="E29" s="46">
        <v>100</v>
      </c>
      <c r="F29" s="46">
        <v>0</v>
      </c>
      <c r="G29" s="46">
        <v>263666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>SUM(D29:M29)</f>
        <v>263766</v>
      </c>
      <c r="O29" s="47">
        <f t="shared" si="1"/>
        <v>2.3193725103980727</v>
      </c>
      <c r="P29" s="9"/>
    </row>
    <row r="30" spans="1:16">
      <c r="A30" s="12"/>
      <c r="B30" s="25">
        <v>334.41</v>
      </c>
      <c r="C30" s="20" t="s">
        <v>29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3349</v>
      </c>
      <c r="J30" s="46">
        <v>0</v>
      </c>
      <c r="K30" s="46">
        <v>0</v>
      </c>
      <c r="L30" s="46">
        <v>0</v>
      </c>
      <c r="M30" s="46">
        <v>0</v>
      </c>
      <c r="N30" s="46">
        <f t="shared" ref="N30:N40" si="6">SUM(D30:M30)</f>
        <v>3349</v>
      </c>
      <c r="O30" s="47">
        <f t="shared" si="1"/>
        <v>2.9448748274315661E-2</v>
      </c>
      <c r="P30" s="9"/>
    </row>
    <row r="31" spans="1:16">
      <c r="A31" s="12"/>
      <c r="B31" s="25">
        <v>334.49</v>
      </c>
      <c r="C31" s="20" t="s">
        <v>30</v>
      </c>
      <c r="D31" s="46">
        <v>361360</v>
      </c>
      <c r="E31" s="46">
        <v>50100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411460</v>
      </c>
      <c r="O31" s="47">
        <f t="shared" si="1"/>
        <v>3.6180895685129659</v>
      </c>
      <c r="P31" s="9"/>
    </row>
    <row r="32" spans="1:16">
      <c r="A32" s="12"/>
      <c r="B32" s="25">
        <v>334.5</v>
      </c>
      <c r="C32" s="20" t="s">
        <v>31</v>
      </c>
      <c r="D32" s="46">
        <v>0</v>
      </c>
      <c r="E32" s="46">
        <v>722636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722636</v>
      </c>
      <c r="O32" s="47">
        <f t="shared" si="1"/>
        <v>6.3543522418508127</v>
      </c>
      <c r="P32" s="9"/>
    </row>
    <row r="33" spans="1:16">
      <c r="A33" s="12"/>
      <c r="B33" s="25">
        <v>334.7</v>
      </c>
      <c r="C33" s="20" t="s">
        <v>32</v>
      </c>
      <c r="D33" s="46">
        <v>0</v>
      </c>
      <c r="E33" s="46">
        <v>0</v>
      </c>
      <c r="F33" s="46">
        <v>500004</v>
      </c>
      <c r="G33" s="46">
        <v>223634</v>
      </c>
      <c r="H33" s="46">
        <v>0</v>
      </c>
      <c r="I33" s="46">
        <v>3121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726759</v>
      </c>
      <c r="O33" s="47">
        <f t="shared" si="1"/>
        <v>6.3906070012222678</v>
      </c>
      <c r="P33" s="9"/>
    </row>
    <row r="34" spans="1:16">
      <c r="A34" s="12"/>
      <c r="B34" s="25">
        <v>335.12</v>
      </c>
      <c r="C34" s="20" t="s">
        <v>116</v>
      </c>
      <c r="D34" s="46">
        <v>3706515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3706515</v>
      </c>
      <c r="O34" s="47">
        <f t="shared" si="1"/>
        <v>32.59248349058678</v>
      </c>
      <c r="P34" s="9"/>
    </row>
    <row r="35" spans="1:16">
      <c r="A35" s="12"/>
      <c r="B35" s="25">
        <v>335.14</v>
      </c>
      <c r="C35" s="20" t="s">
        <v>117</v>
      </c>
      <c r="D35" s="46">
        <v>105646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105646</v>
      </c>
      <c r="O35" s="47">
        <f t="shared" si="1"/>
        <v>0.92897654827959164</v>
      </c>
      <c r="P35" s="9"/>
    </row>
    <row r="36" spans="1:16">
      <c r="A36" s="12"/>
      <c r="B36" s="25">
        <v>335.15</v>
      </c>
      <c r="C36" s="20" t="s">
        <v>118</v>
      </c>
      <c r="D36" s="46">
        <v>121855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6"/>
        <v>121855</v>
      </c>
      <c r="O36" s="47">
        <f t="shared" si="1"/>
        <v>1.0715070829999209</v>
      </c>
      <c r="P36" s="9"/>
    </row>
    <row r="37" spans="1:16">
      <c r="A37" s="12"/>
      <c r="B37" s="25">
        <v>335.18</v>
      </c>
      <c r="C37" s="20" t="s">
        <v>119</v>
      </c>
      <c r="D37" s="46">
        <v>6995443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6"/>
        <v>6995443</v>
      </c>
      <c r="O37" s="47">
        <f t="shared" ref="O37:O68" si="7">(N37/O$88)</f>
        <v>61.513000888122896</v>
      </c>
      <c r="P37" s="9"/>
    </row>
    <row r="38" spans="1:16">
      <c r="A38" s="12"/>
      <c r="B38" s="25">
        <v>335.21</v>
      </c>
      <c r="C38" s="20" t="s">
        <v>38</v>
      </c>
      <c r="D38" s="46">
        <v>82829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6"/>
        <v>82829</v>
      </c>
      <c r="O38" s="47">
        <f t="shared" si="7"/>
        <v>0.72833991364983341</v>
      </c>
      <c r="P38" s="9"/>
    </row>
    <row r="39" spans="1:16">
      <c r="A39" s="12"/>
      <c r="B39" s="25">
        <v>335.29</v>
      </c>
      <c r="C39" s="20" t="s">
        <v>39</v>
      </c>
      <c r="D39" s="46">
        <v>2086047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6"/>
        <v>2086047</v>
      </c>
      <c r="O39" s="47">
        <f t="shared" si="7"/>
        <v>18.343228722422026</v>
      </c>
      <c r="P39" s="9"/>
    </row>
    <row r="40" spans="1:16">
      <c r="A40" s="12"/>
      <c r="B40" s="25">
        <v>335.49</v>
      </c>
      <c r="C40" s="20" t="s">
        <v>40</v>
      </c>
      <c r="D40" s="46">
        <v>109798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6"/>
        <v>109798</v>
      </c>
      <c r="O40" s="47">
        <f t="shared" si="7"/>
        <v>0.96548631323478984</v>
      </c>
      <c r="P40" s="9"/>
    </row>
    <row r="41" spans="1:16">
      <c r="A41" s="12"/>
      <c r="B41" s="25">
        <v>337.1</v>
      </c>
      <c r="C41" s="20" t="s">
        <v>153</v>
      </c>
      <c r="D41" s="46">
        <v>0</v>
      </c>
      <c r="E41" s="46">
        <v>-42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ref="N41:N48" si="8">SUM(D41:M41)</f>
        <v>-42</v>
      </c>
      <c r="O41" s="47">
        <f t="shared" si="7"/>
        <v>-3.6931843162772704E-4</v>
      </c>
      <c r="P41" s="9"/>
    </row>
    <row r="42" spans="1:16">
      <c r="A42" s="12"/>
      <c r="B42" s="25">
        <v>337.2</v>
      </c>
      <c r="C42" s="20" t="s">
        <v>145</v>
      </c>
      <c r="D42" s="46">
        <v>0</v>
      </c>
      <c r="E42" s="46">
        <v>200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200</v>
      </c>
      <c r="O42" s="47">
        <f t="shared" si="7"/>
        <v>1.7586591982272715E-3</v>
      </c>
      <c r="P42" s="9"/>
    </row>
    <row r="43" spans="1:16">
      <c r="A43" s="12"/>
      <c r="B43" s="25">
        <v>337.3</v>
      </c>
      <c r="C43" s="20" t="s">
        <v>154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2563815</v>
      </c>
      <c r="J43" s="46">
        <v>0</v>
      </c>
      <c r="K43" s="46">
        <v>0</v>
      </c>
      <c r="L43" s="46">
        <v>0</v>
      </c>
      <c r="M43" s="46">
        <v>0</v>
      </c>
      <c r="N43" s="46">
        <f t="shared" si="8"/>
        <v>2563815</v>
      </c>
      <c r="O43" s="47">
        <f t="shared" si="7"/>
        <v>22.544384161515261</v>
      </c>
      <c r="P43" s="9"/>
    </row>
    <row r="44" spans="1:16">
      <c r="A44" s="12"/>
      <c r="B44" s="25">
        <v>337.4</v>
      </c>
      <c r="C44" s="20" t="s">
        <v>41</v>
      </c>
      <c r="D44" s="46">
        <v>0</v>
      </c>
      <c r="E44" s="46">
        <v>1341676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8"/>
        <v>1341676</v>
      </c>
      <c r="O44" s="47">
        <f t="shared" si="7"/>
        <v>11.797754192203863</v>
      </c>
      <c r="P44" s="9"/>
    </row>
    <row r="45" spans="1:16">
      <c r="A45" s="12"/>
      <c r="B45" s="25">
        <v>337.6</v>
      </c>
      <c r="C45" s="20" t="s">
        <v>155</v>
      </c>
      <c r="D45" s="46">
        <v>0</v>
      </c>
      <c r="E45" s="46">
        <v>361907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8"/>
        <v>361907</v>
      </c>
      <c r="O45" s="47">
        <f t="shared" si="7"/>
        <v>3.182355372264186</v>
      </c>
      <c r="P45" s="9"/>
    </row>
    <row r="46" spans="1:16">
      <c r="A46" s="12"/>
      <c r="B46" s="25">
        <v>337.7</v>
      </c>
      <c r="C46" s="20" t="s">
        <v>108</v>
      </c>
      <c r="D46" s="46">
        <v>0</v>
      </c>
      <c r="E46" s="46">
        <v>0</v>
      </c>
      <c r="F46" s="46">
        <v>587650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8"/>
        <v>587650</v>
      </c>
      <c r="O46" s="47">
        <f t="shared" si="7"/>
        <v>5.1673803891912806</v>
      </c>
      <c r="P46" s="9"/>
    </row>
    <row r="47" spans="1:16">
      <c r="A47" s="12"/>
      <c r="B47" s="25">
        <v>338</v>
      </c>
      <c r="C47" s="20" t="s">
        <v>43</v>
      </c>
      <c r="D47" s="46">
        <v>9346060</v>
      </c>
      <c r="E47" s="46">
        <v>1229663</v>
      </c>
      <c r="F47" s="46">
        <v>0</v>
      </c>
      <c r="G47" s="46">
        <v>592507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8"/>
        <v>11168230</v>
      </c>
      <c r="O47" s="47">
        <f t="shared" si="7"/>
        <v>98.205552087088805</v>
      </c>
      <c r="P47" s="9"/>
    </row>
    <row r="48" spans="1:16" ht="15.75">
      <c r="A48" s="29" t="s">
        <v>48</v>
      </c>
      <c r="B48" s="30"/>
      <c r="C48" s="31"/>
      <c r="D48" s="32">
        <f t="shared" ref="D48:M48" si="9">SUM(D49:D65)</f>
        <v>16065232</v>
      </c>
      <c r="E48" s="32">
        <f t="shared" si="9"/>
        <v>1238939</v>
      </c>
      <c r="F48" s="32">
        <f t="shared" si="9"/>
        <v>0</v>
      </c>
      <c r="G48" s="32">
        <f t="shared" si="9"/>
        <v>0</v>
      </c>
      <c r="H48" s="32">
        <f t="shared" si="9"/>
        <v>0</v>
      </c>
      <c r="I48" s="32">
        <f t="shared" si="9"/>
        <v>171444121</v>
      </c>
      <c r="J48" s="32">
        <f t="shared" si="9"/>
        <v>53897839</v>
      </c>
      <c r="K48" s="32">
        <f t="shared" si="9"/>
        <v>0</v>
      </c>
      <c r="L48" s="32">
        <f t="shared" si="9"/>
        <v>0</v>
      </c>
      <c r="M48" s="32">
        <f t="shared" si="9"/>
        <v>0</v>
      </c>
      <c r="N48" s="32">
        <f t="shared" si="8"/>
        <v>242646131</v>
      </c>
      <c r="O48" s="45">
        <f t="shared" si="7"/>
        <v>2133.6592509870475</v>
      </c>
      <c r="P48" s="10"/>
    </row>
    <row r="49" spans="1:16">
      <c r="A49" s="12"/>
      <c r="B49" s="25">
        <v>341.2</v>
      </c>
      <c r="C49" s="20" t="s">
        <v>120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53897839</v>
      </c>
      <c r="K49" s="46">
        <v>0</v>
      </c>
      <c r="L49" s="46">
        <v>0</v>
      </c>
      <c r="M49" s="46">
        <v>0</v>
      </c>
      <c r="N49" s="46">
        <f t="shared" ref="N49:N65" si="10">SUM(D49:M49)</f>
        <v>53897839</v>
      </c>
      <c r="O49" s="47">
        <f t="shared" si="7"/>
        <v>473.93965160961284</v>
      </c>
      <c r="P49" s="9"/>
    </row>
    <row r="50" spans="1:16">
      <c r="A50" s="12"/>
      <c r="B50" s="25">
        <v>341.3</v>
      </c>
      <c r="C50" s="20" t="s">
        <v>121</v>
      </c>
      <c r="D50" s="46">
        <v>10697146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0"/>
        <v>10697146</v>
      </c>
      <c r="O50" s="47">
        <f t="shared" si="7"/>
        <v>94.063171038400327</v>
      </c>
      <c r="P50" s="9"/>
    </row>
    <row r="51" spans="1:16">
      <c r="A51" s="12"/>
      <c r="B51" s="25">
        <v>341.9</v>
      </c>
      <c r="C51" s="20" t="s">
        <v>122</v>
      </c>
      <c r="D51" s="46">
        <v>91097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0"/>
        <v>91097</v>
      </c>
      <c r="O51" s="47">
        <f t="shared" si="7"/>
        <v>0.80104288490454878</v>
      </c>
      <c r="P51" s="9"/>
    </row>
    <row r="52" spans="1:16">
      <c r="A52" s="12"/>
      <c r="B52" s="25">
        <v>342.1</v>
      </c>
      <c r="C52" s="20" t="s">
        <v>54</v>
      </c>
      <c r="D52" s="46">
        <v>42120</v>
      </c>
      <c r="E52" s="46">
        <v>989506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0"/>
        <v>1031626</v>
      </c>
      <c r="O52" s="47">
        <f t="shared" si="7"/>
        <v>9.0713927701520358</v>
      </c>
      <c r="P52" s="9"/>
    </row>
    <row r="53" spans="1:16">
      <c r="A53" s="12"/>
      <c r="B53" s="25">
        <v>342.5</v>
      </c>
      <c r="C53" s="20" t="s">
        <v>55</v>
      </c>
      <c r="D53" s="46">
        <v>311769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0"/>
        <v>311769</v>
      </c>
      <c r="O53" s="47">
        <f t="shared" si="7"/>
        <v>2.7414770978605909</v>
      </c>
      <c r="P53" s="9"/>
    </row>
    <row r="54" spans="1:16">
      <c r="A54" s="12"/>
      <c r="B54" s="25">
        <v>343.2</v>
      </c>
      <c r="C54" s="20" t="s">
        <v>56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40192838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0"/>
        <v>40192838</v>
      </c>
      <c r="O54" s="47">
        <f t="shared" si="7"/>
        <v>353.42752125779305</v>
      </c>
      <c r="P54" s="9"/>
    </row>
    <row r="55" spans="1:16">
      <c r="A55" s="12"/>
      <c r="B55" s="25">
        <v>343.4</v>
      </c>
      <c r="C55" s="20" t="s">
        <v>58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24590986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0"/>
        <v>24590986</v>
      </c>
      <c r="O55" s="47">
        <f t="shared" si="7"/>
        <v>216.23581861189029</v>
      </c>
      <c r="P55" s="9"/>
    </row>
    <row r="56" spans="1:16">
      <c r="A56" s="12"/>
      <c r="B56" s="25">
        <v>343.6</v>
      </c>
      <c r="C56" s="20" t="s">
        <v>60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78717953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0"/>
        <v>78717953</v>
      </c>
      <c r="O56" s="47">
        <f t="shared" si="7"/>
        <v>692.19026054536016</v>
      </c>
      <c r="P56" s="9"/>
    </row>
    <row r="57" spans="1:16">
      <c r="A57" s="12"/>
      <c r="B57" s="25">
        <v>343.8</v>
      </c>
      <c r="C57" s="20" t="s">
        <v>62</v>
      </c>
      <c r="D57" s="46">
        <v>222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0"/>
        <v>222</v>
      </c>
      <c r="O57" s="47">
        <f t="shared" si="7"/>
        <v>1.9521117100322713E-3</v>
      </c>
      <c r="P57" s="9"/>
    </row>
    <row r="58" spans="1:16">
      <c r="A58" s="12"/>
      <c r="B58" s="25">
        <v>343.9</v>
      </c>
      <c r="C58" s="20" t="s">
        <v>63</v>
      </c>
      <c r="D58" s="46">
        <v>51059</v>
      </c>
      <c r="E58" s="46">
        <v>0</v>
      </c>
      <c r="F58" s="46">
        <v>0</v>
      </c>
      <c r="G58" s="46">
        <v>0</v>
      </c>
      <c r="H58" s="46">
        <v>0</v>
      </c>
      <c r="I58" s="46">
        <v>18245645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0"/>
        <v>18296704</v>
      </c>
      <c r="O58" s="47">
        <f t="shared" si="7"/>
        <v>160.88833393420856</v>
      </c>
      <c r="P58" s="9"/>
    </row>
    <row r="59" spans="1:16">
      <c r="A59" s="12"/>
      <c r="B59" s="25">
        <v>344.1</v>
      </c>
      <c r="C59" s="20" t="s">
        <v>146</v>
      </c>
      <c r="D59" s="46">
        <v>0</v>
      </c>
      <c r="E59" s="46">
        <v>0</v>
      </c>
      <c r="F59" s="46">
        <v>0</v>
      </c>
      <c r="G59" s="46">
        <v>0</v>
      </c>
      <c r="H59" s="46">
        <v>0</v>
      </c>
      <c r="I59" s="46">
        <v>19058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0"/>
        <v>19058</v>
      </c>
      <c r="O59" s="47">
        <f t="shared" si="7"/>
        <v>0.16758263499907669</v>
      </c>
      <c r="P59" s="9"/>
    </row>
    <row r="60" spans="1:16">
      <c r="A60" s="12"/>
      <c r="B60" s="25">
        <v>344.5</v>
      </c>
      <c r="C60" s="20" t="s">
        <v>123</v>
      </c>
      <c r="D60" s="46">
        <v>429227</v>
      </c>
      <c r="E60" s="46">
        <v>35996</v>
      </c>
      <c r="F60" s="46">
        <v>0</v>
      </c>
      <c r="G60" s="46">
        <v>0</v>
      </c>
      <c r="H60" s="46">
        <v>0</v>
      </c>
      <c r="I60" s="46">
        <v>6679487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0"/>
        <v>7144710</v>
      </c>
      <c r="O60" s="47">
        <f t="shared" si="7"/>
        <v>62.825549800831844</v>
      </c>
      <c r="P60" s="9"/>
    </row>
    <row r="61" spans="1:16">
      <c r="A61" s="12"/>
      <c r="B61" s="25">
        <v>347.1</v>
      </c>
      <c r="C61" s="20" t="s">
        <v>66</v>
      </c>
      <c r="D61" s="46">
        <v>28025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0"/>
        <v>28025</v>
      </c>
      <c r="O61" s="47">
        <f t="shared" si="7"/>
        <v>0.24643212015159643</v>
      </c>
      <c r="P61" s="9"/>
    </row>
    <row r="62" spans="1:16">
      <c r="A62" s="12"/>
      <c r="B62" s="25">
        <v>347.2</v>
      </c>
      <c r="C62" s="20" t="s">
        <v>67</v>
      </c>
      <c r="D62" s="46">
        <v>2209592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0"/>
        <v>2209592</v>
      </c>
      <c r="O62" s="47">
        <f t="shared" si="7"/>
        <v>19.429596475646967</v>
      </c>
      <c r="P62" s="9"/>
    </row>
    <row r="63" spans="1:16">
      <c r="A63" s="12"/>
      <c r="B63" s="25">
        <v>347.4</v>
      </c>
      <c r="C63" s="20" t="s">
        <v>68</v>
      </c>
      <c r="D63" s="46">
        <v>105518</v>
      </c>
      <c r="E63" s="46">
        <v>213437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0"/>
        <v>318955</v>
      </c>
      <c r="O63" s="47">
        <f t="shared" si="7"/>
        <v>2.8046657228528971</v>
      </c>
      <c r="P63" s="9"/>
    </row>
    <row r="64" spans="1:16">
      <c r="A64" s="12"/>
      <c r="B64" s="25">
        <v>347.5</v>
      </c>
      <c r="C64" s="20" t="s">
        <v>69</v>
      </c>
      <c r="D64" s="46">
        <v>2075513</v>
      </c>
      <c r="E64" s="46">
        <v>0</v>
      </c>
      <c r="F64" s="46">
        <v>0</v>
      </c>
      <c r="G64" s="46">
        <v>0</v>
      </c>
      <c r="H64" s="46">
        <v>0</v>
      </c>
      <c r="I64" s="46">
        <v>2680894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0"/>
        <v>4756407</v>
      </c>
      <c r="O64" s="47">
        <f t="shared" si="7"/>
        <v>41.824494605312907</v>
      </c>
      <c r="P64" s="9"/>
    </row>
    <row r="65" spans="1:16">
      <c r="A65" s="12"/>
      <c r="B65" s="25">
        <v>349</v>
      </c>
      <c r="C65" s="20" t="s">
        <v>1</v>
      </c>
      <c r="D65" s="46">
        <v>23944</v>
      </c>
      <c r="E65" s="46">
        <v>0</v>
      </c>
      <c r="F65" s="46">
        <v>0</v>
      </c>
      <c r="G65" s="46">
        <v>0</v>
      </c>
      <c r="H65" s="46">
        <v>0</v>
      </c>
      <c r="I65" s="46">
        <v>317260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0"/>
        <v>341204</v>
      </c>
      <c r="O65" s="47">
        <f t="shared" si="7"/>
        <v>3.0003077653596897</v>
      </c>
      <c r="P65" s="9"/>
    </row>
    <row r="66" spans="1:16" ht="15.75">
      <c r="A66" s="29" t="s">
        <v>49</v>
      </c>
      <c r="B66" s="30"/>
      <c r="C66" s="31"/>
      <c r="D66" s="32">
        <f t="shared" ref="D66:M66" si="11">SUM(D67:D71)</f>
        <v>1421063</v>
      </c>
      <c r="E66" s="32">
        <f t="shared" si="11"/>
        <v>305736</v>
      </c>
      <c r="F66" s="32">
        <f t="shared" si="11"/>
        <v>0</v>
      </c>
      <c r="G66" s="32">
        <f t="shared" si="11"/>
        <v>0</v>
      </c>
      <c r="H66" s="32">
        <f t="shared" si="11"/>
        <v>0</v>
      </c>
      <c r="I66" s="32">
        <f t="shared" si="11"/>
        <v>0</v>
      </c>
      <c r="J66" s="32">
        <f t="shared" si="11"/>
        <v>0</v>
      </c>
      <c r="K66" s="32">
        <f t="shared" si="11"/>
        <v>0</v>
      </c>
      <c r="L66" s="32">
        <f t="shared" si="11"/>
        <v>0</v>
      </c>
      <c r="M66" s="32">
        <f t="shared" si="11"/>
        <v>0</v>
      </c>
      <c r="N66" s="32">
        <f t="shared" ref="N66:N73" si="12">SUM(D66:M66)</f>
        <v>1726799</v>
      </c>
      <c r="O66" s="45">
        <f t="shared" si="7"/>
        <v>15.18425472419827</v>
      </c>
      <c r="P66" s="10"/>
    </row>
    <row r="67" spans="1:16">
      <c r="A67" s="13"/>
      <c r="B67" s="39">
        <v>351.1</v>
      </c>
      <c r="C67" s="21" t="s">
        <v>72</v>
      </c>
      <c r="D67" s="46">
        <v>647949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2"/>
        <v>647949</v>
      </c>
      <c r="O67" s="47">
        <f t="shared" si="7"/>
        <v>5.6976073441608115</v>
      </c>
      <c r="P67" s="9"/>
    </row>
    <row r="68" spans="1:16">
      <c r="A68" s="13"/>
      <c r="B68" s="39">
        <v>351.2</v>
      </c>
      <c r="C68" s="21" t="s">
        <v>73</v>
      </c>
      <c r="D68" s="46">
        <v>4426</v>
      </c>
      <c r="E68" s="46">
        <v>276483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2"/>
        <v>280909</v>
      </c>
      <c r="O68" s="47">
        <f t="shared" si="7"/>
        <v>2.4701159835741229</v>
      </c>
      <c r="P68" s="9"/>
    </row>
    <row r="69" spans="1:16">
      <c r="A69" s="13"/>
      <c r="B69" s="39">
        <v>351.3</v>
      </c>
      <c r="C69" s="21" t="s">
        <v>74</v>
      </c>
      <c r="D69" s="46">
        <v>0</v>
      </c>
      <c r="E69" s="46">
        <v>29253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2"/>
        <v>29253</v>
      </c>
      <c r="O69" s="47">
        <f t="shared" ref="O69:O86" si="13">(N69/O$88)</f>
        <v>0.25723028762871186</v>
      </c>
      <c r="P69" s="9"/>
    </row>
    <row r="70" spans="1:16">
      <c r="A70" s="13"/>
      <c r="B70" s="39">
        <v>352</v>
      </c>
      <c r="C70" s="21" t="s">
        <v>75</v>
      </c>
      <c r="D70" s="46">
        <v>56850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2"/>
        <v>56850</v>
      </c>
      <c r="O70" s="47">
        <f t="shared" si="13"/>
        <v>0.49989887709610192</v>
      </c>
      <c r="P70" s="9"/>
    </row>
    <row r="71" spans="1:16">
      <c r="A71" s="13"/>
      <c r="B71" s="39">
        <v>354</v>
      </c>
      <c r="C71" s="21" t="s">
        <v>76</v>
      </c>
      <c r="D71" s="46">
        <v>711838</v>
      </c>
      <c r="E71" s="46">
        <v>0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2"/>
        <v>711838</v>
      </c>
      <c r="O71" s="47">
        <f t="shared" si="13"/>
        <v>6.2594022317385223</v>
      </c>
      <c r="P71" s="9"/>
    </row>
    <row r="72" spans="1:16" ht="15.75">
      <c r="A72" s="29" t="s">
        <v>4</v>
      </c>
      <c r="B72" s="30"/>
      <c r="C72" s="31"/>
      <c r="D72" s="32">
        <f t="shared" ref="D72:M72" si="14">SUM(D73:D80)</f>
        <v>2520988</v>
      </c>
      <c r="E72" s="32">
        <f t="shared" si="14"/>
        <v>1735554</v>
      </c>
      <c r="F72" s="32">
        <f t="shared" si="14"/>
        <v>2066</v>
      </c>
      <c r="G72" s="32">
        <f t="shared" si="14"/>
        <v>252725</v>
      </c>
      <c r="H72" s="32">
        <f t="shared" si="14"/>
        <v>0</v>
      </c>
      <c r="I72" s="32">
        <f t="shared" si="14"/>
        <v>7611419</v>
      </c>
      <c r="J72" s="32">
        <f t="shared" si="14"/>
        <v>1243056</v>
      </c>
      <c r="K72" s="32">
        <f t="shared" si="14"/>
        <v>130250486</v>
      </c>
      <c r="L72" s="32">
        <f t="shared" si="14"/>
        <v>0</v>
      </c>
      <c r="M72" s="32">
        <f t="shared" si="14"/>
        <v>0</v>
      </c>
      <c r="N72" s="32">
        <f t="shared" si="12"/>
        <v>143616294</v>
      </c>
      <c r="O72" s="45">
        <f t="shared" si="13"/>
        <v>1262.8605822920606</v>
      </c>
      <c r="P72" s="10"/>
    </row>
    <row r="73" spans="1:16">
      <c r="A73" s="12"/>
      <c r="B73" s="25">
        <v>361.1</v>
      </c>
      <c r="C73" s="20" t="s">
        <v>77</v>
      </c>
      <c r="D73" s="46">
        <v>726477</v>
      </c>
      <c r="E73" s="46">
        <v>1072659</v>
      </c>
      <c r="F73" s="46">
        <v>8867</v>
      </c>
      <c r="G73" s="46">
        <v>5544</v>
      </c>
      <c r="H73" s="46">
        <v>0</v>
      </c>
      <c r="I73" s="46">
        <v>3258956</v>
      </c>
      <c r="J73" s="46">
        <v>982408</v>
      </c>
      <c r="K73" s="46">
        <v>9317252</v>
      </c>
      <c r="L73" s="46">
        <v>0</v>
      </c>
      <c r="M73" s="46">
        <v>0</v>
      </c>
      <c r="N73" s="46">
        <f t="shared" si="12"/>
        <v>15372163</v>
      </c>
      <c r="O73" s="47">
        <f t="shared" si="13"/>
        <v>135.17197928299464</v>
      </c>
      <c r="P73" s="9"/>
    </row>
    <row r="74" spans="1:16">
      <c r="A74" s="12"/>
      <c r="B74" s="25">
        <v>361.2</v>
      </c>
      <c r="C74" s="20" t="s">
        <v>78</v>
      </c>
      <c r="D74" s="46">
        <v>0</v>
      </c>
      <c r="E74" s="46">
        <v>0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10417491</v>
      </c>
      <c r="L74" s="46">
        <v>0</v>
      </c>
      <c r="M74" s="46">
        <v>0</v>
      </c>
      <c r="N74" s="46">
        <f t="shared" ref="N74:N80" si="15">SUM(D74:M74)</f>
        <v>10417491</v>
      </c>
      <c r="O74" s="47">
        <f t="shared" si="13"/>
        <v>91.604081847999083</v>
      </c>
      <c r="P74" s="9"/>
    </row>
    <row r="75" spans="1:16">
      <c r="A75" s="12"/>
      <c r="B75" s="25">
        <v>361.3</v>
      </c>
      <c r="C75" s="20" t="s">
        <v>79</v>
      </c>
      <c r="D75" s="46">
        <v>-559949</v>
      </c>
      <c r="E75" s="46">
        <v>-783128</v>
      </c>
      <c r="F75" s="46">
        <v>-6801</v>
      </c>
      <c r="G75" s="46">
        <v>-3319</v>
      </c>
      <c r="H75" s="46">
        <v>0</v>
      </c>
      <c r="I75" s="46">
        <v>-2476560</v>
      </c>
      <c r="J75" s="46">
        <v>-714979</v>
      </c>
      <c r="K75" s="46">
        <v>91018957</v>
      </c>
      <c r="L75" s="46">
        <v>0</v>
      </c>
      <c r="M75" s="46">
        <v>0</v>
      </c>
      <c r="N75" s="46">
        <f t="shared" si="15"/>
        <v>86474221</v>
      </c>
      <c r="O75" s="47">
        <f t="shared" si="13"/>
        <v>760.39342085593944</v>
      </c>
      <c r="P75" s="9"/>
    </row>
    <row r="76" spans="1:16">
      <c r="A76" s="12"/>
      <c r="B76" s="25">
        <v>362</v>
      </c>
      <c r="C76" s="20" t="s">
        <v>80</v>
      </c>
      <c r="D76" s="46">
        <v>1773347</v>
      </c>
      <c r="E76" s="46">
        <v>0</v>
      </c>
      <c r="F76" s="46">
        <v>0</v>
      </c>
      <c r="G76" s="46">
        <v>0</v>
      </c>
      <c r="H76" s="46">
        <v>0</v>
      </c>
      <c r="I76" s="46">
        <v>2748383</v>
      </c>
      <c r="J76" s="46">
        <v>47175</v>
      </c>
      <c r="K76" s="46">
        <v>0</v>
      </c>
      <c r="L76" s="46">
        <v>0</v>
      </c>
      <c r="M76" s="46">
        <v>0</v>
      </c>
      <c r="N76" s="46">
        <f t="shared" si="15"/>
        <v>4568905</v>
      </c>
      <c r="O76" s="47">
        <f t="shared" si="13"/>
        <v>40.175734020382862</v>
      </c>
      <c r="P76" s="9"/>
    </row>
    <row r="77" spans="1:16">
      <c r="A77" s="12"/>
      <c r="B77" s="25">
        <v>364</v>
      </c>
      <c r="C77" s="20" t="s">
        <v>125</v>
      </c>
      <c r="D77" s="46">
        <v>17310</v>
      </c>
      <c r="E77" s="46">
        <v>0</v>
      </c>
      <c r="F77" s="46">
        <v>0</v>
      </c>
      <c r="G77" s="46">
        <v>0</v>
      </c>
      <c r="H77" s="46">
        <v>0</v>
      </c>
      <c r="I77" s="46">
        <v>289754</v>
      </c>
      <c r="J77" s="46">
        <v>721892</v>
      </c>
      <c r="K77" s="46">
        <v>0</v>
      </c>
      <c r="L77" s="46">
        <v>0</v>
      </c>
      <c r="M77" s="46">
        <v>0</v>
      </c>
      <c r="N77" s="46">
        <f t="shared" si="15"/>
        <v>1028956</v>
      </c>
      <c r="O77" s="47">
        <f t="shared" si="13"/>
        <v>9.047914669855702</v>
      </c>
      <c r="P77" s="9"/>
    </row>
    <row r="78" spans="1:16">
      <c r="A78" s="12"/>
      <c r="B78" s="25">
        <v>366</v>
      </c>
      <c r="C78" s="20" t="s">
        <v>83</v>
      </c>
      <c r="D78" s="46">
        <v>0</v>
      </c>
      <c r="E78" s="46">
        <v>158415</v>
      </c>
      <c r="F78" s="46">
        <v>0</v>
      </c>
      <c r="G78" s="46">
        <v>245500</v>
      </c>
      <c r="H78" s="46">
        <v>0</v>
      </c>
      <c r="I78" s="46">
        <v>121043</v>
      </c>
      <c r="J78" s="46">
        <v>0</v>
      </c>
      <c r="K78" s="46">
        <v>0</v>
      </c>
      <c r="L78" s="46">
        <v>0</v>
      </c>
      <c r="M78" s="46">
        <v>0</v>
      </c>
      <c r="N78" s="46">
        <f t="shared" si="15"/>
        <v>524958</v>
      </c>
      <c r="O78" s="47">
        <f t="shared" si="13"/>
        <v>4.6161110769149598</v>
      </c>
      <c r="P78" s="9"/>
    </row>
    <row r="79" spans="1:16">
      <c r="A79" s="12"/>
      <c r="B79" s="25">
        <v>368</v>
      </c>
      <c r="C79" s="20" t="s">
        <v>84</v>
      </c>
      <c r="D79" s="46">
        <v>0</v>
      </c>
      <c r="E79" s="46">
        <v>0</v>
      </c>
      <c r="F79" s="46">
        <v>0</v>
      </c>
      <c r="G79" s="46">
        <v>0</v>
      </c>
      <c r="H79" s="46">
        <v>0</v>
      </c>
      <c r="I79" s="46">
        <v>0</v>
      </c>
      <c r="J79" s="46">
        <v>0</v>
      </c>
      <c r="K79" s="46">
        <v>18903855</v>
      </c>
      <c r="L79" s="46">
        <v>0</v>
      </c>
      <c r="M79" s="46">
        <v>0</v>
      </c>
      <c r="N79" s="46">
        <f t="shared" si="15"/>
        <v>18903855</v>
      </c>
      <c r="O79" s="47">
        <f t="shared" si="13"/>
        <v>166.22719238852298</v>
      </c>
      <c r="P79" s="9"/>
    </row>
    <row r="80" spans="1:16">
      <c r="A80" s="12"/>
      <c r="B80" s="25">
        <v>369.9</v>
      </c>
      <c r="C80" s="20" t="s">
        <v>85</v>
      </c>
      <c r="D80" s="46">
        <v>563803</v>
      </c>
      <c r="E80" s="46">
        <v>1287608</v>
      </c>
      <c r="F80" s="46">
        <v>0</v>
      </c>
      <c r="G80" s="46">
        <v>5000</v>
      </c>
      <c r="H80" s="46">
        <v>0</v>
      </c>
      <c r="I80" s="46">
        <v>3669843</v>
      </c>
      <c r="J80" s="46">
        <v>206560</v>
      </c>
      <c r="K80" s="46">
        <v>592931</v>
      </c>
      <c r="L80" s="46">
        <v>0</v>
      </c>
      <c r="M80" s="46">
        <v>0</v>
      </c>
      <c r="N80" s="46">
        <f t="shared" si="15"/>
        <v>6325745</v>
      </c>
      <c r="O80" s="47">
        <f t="shared" si="13"/>
        <v>55.624148149450861</v>
      </c>
      <c r="P80" s="9"/>
    </row>
    <row r="81" spans="1:119" ht="15.75">
      <c r="A81" s="29" t="s">
        <v>50</v>
      </c>
      <c r="B81" s="30"/>
      <c r="C81" s="31"/>
      <c r="D81" s="32">
        <f t="shared" ref="D81:M81" si="16">SUM(D82:D85)</f>
        <v>11445884</v>
      </c>
      <c r="E81" s="32">
        <f t="shared" si="16"/>
        <v>3053856</v>
      </c>
      <c r="F81" s="32">
        <f t="shared" si="16"/>
        <v>424957</v>
      </c>
      <c r="G81" s="32">
        <f t="shared" si="16"/>
        <v>31564625</v>
      </c>
      <c r="H81" s="32">
        <f t="shared" si="16"/>
        <v>0</v>
      </c>
      <c r="I81" s="32">
        <f t="shared" si="16"/>
        <v>1042411</v>
      </c>
      <c r="J81" s="32">
        <f t="shared" si="16"/>
        <v>6468076</v>
      </c>
      <c r="K81" s="32">
        <f t="shared" si="16"/>
        <v>0</v>
      </c>
      <c r="L81" s="32">
        <f t="shared" si="16"/>
        <v>0</v>
      </c>
      <c r="M81" s="32">
        <f t="shared" si="16"/>
        <v>0</v>
      </c>
      <c r="N81" s="32">
        <f t="shared" ref="N81:N86" si="17">SUM(D81:M81)</f>
        <v>53999809</v>
      </c>
      <c r="O81" s="45">
        <f t="shared" si="13"/>
        <v>474.83630400182898</v>
      </c>
      <c r="P81" s="9"/>
    </row>
    <row r="82" spans="1:119">
      <c r="A82" s="12"/>
      <c r="B82" s="25">
        <v>381</v>
      </c>
      <c r="C82" s="20" t="s">
        <v>86</v>
      </c>
      <c r="D82" s="46">
        <v>11445884</v>
      </c>
      <c r="E82" s="46">
        <v>3053856</v>
      </c>
      <c r="F82" s="46">
        <v>424957</v>
      </c>
      <c r="G82" s="46">
        <v>30488033</v>
      </c>
      <c r="H82" s="46">
        <v>0</v>
      </c>
      <c r="I82" s="46">
        <v>16978</v>
      </c>
      <c r="J82" s="46">
        <v>6416176</v>
      </c>
      <c r="K82" s="46">
        <v>0</v>
      </c>
      <c r="L82" s="46">
        <v>0</v>
      </c>
      <c r="M82" s="46">
        <v>0</v>
      </c>
      <c r="N82" s="46">
        <f t="shared" si="17"/>
        <v>51845884</v>
      </c>
      <c r="O82" s="47">
        <f t="shared" si="13"/>
        <v>455.89620393412065</v>
      </c>
      <c r="P82" s="9"/>
    </row>
    <row r="83" spans="1:119">
      <c r="A83" s="12"/>
      <c r="B83" s="25">
        <v>383</v>
      </c>
      <c r="C83" s="20" t="s">
        <v>104</v>
      </c>
      <c r="D83" s="46">
        <v>0</v>
      </c>
      <c r="E83" s="46">
        <v>0</v>
      </c>
      <c r="F83" s="46">
        <v>0</v>
      </c>
      <c r="G83" s="46">
        <v>1076592</v>
      </c>
      <c r="H83" s="46">
        <v>0</v>
      </c>
      <c r="I83" s="46">
        <v>0</v>
      </c>
      <c r="J83" s="46">
        <v>0</v>
      </c>
      <c r="K83" s="46">
        <v>0</v>
      </c>
      <c r="L83" s="46">
        <v>0</v>
      </c>
      <c r="M83" s="46">
        <v>0</v>
      </c>
      <c r="N83" s="46">
        <f t="shared" si="17"/>
        <v>1076592</v>
      </c>
      <c r="O83" s="47">
        <f t="shared" si="13"/>
        <v>9.466792117689474</v>
      </c>
      <c r="P83" s="9"/>
    </row>
    <row r="84" spans="1:119">
      <c r="A84" s="12"/>
      <c r="B84" s="25">
        <v>389.7</v>
      </c>
      <c r="C84" s="20" t="s">
        <v>156</v>
      </c>
      <c r="D84" s="46">
        <v>0</v>
      </c>
      <c r="E84" s="46">
        <v>0</v>
      </c>
      <c r="F84" s="46">
        <v>0</v>
      </c>
      <c r="G84" s="46">
        <v>0</v>
      </c>
      <c r="H84" s="46">
        <v>0</v>
      </c>
      <c r="I84" s="46">
        <v>60209</v>
      </c>
      <c r="J84" s="46">
        <v>51900</v>
      </c>
      <c r="K84" s="46">
        <v>0</v>
      </c>
      <c r="L84" s="46">
        <v>0</v>
      </c>
      <c r="M84" s="46">
        <v>0</v>
      </c>
      <c r="N84" s="46">
        <f t="shared" si="17"/>
        <v>112109</v>
      </c>
      <c r="O84" s="47">
        <f t="shared" si="13"/>
        <v>0.98580762027030588</v>
      </c>
      <c r="P84" s="9"/>
    </row>
    <row r="85" spans="1:119" ht="15.75" thickBot="1">
      <c r="A85" s="12"/>
      <c r="B85" s="25">
        <v>389.8</v>
      </c>
      <c r="C85" s="20" t="s">
        <v>149</v>
      </c>
      <c r="D85" s="46">
        <v>0</v>
      </c>
      <c r="E85" s="46">
        <v>0</v>
      </c>
      <c r="F85" s="46">
        <v>0</v>
      </c>
      <c r="G85" s="46">
        <v>0</v>
      </c>
      <c r="H85" s="46">
        <v>0</v>
      </c>
      <c r="I85" s="46">
        <v>965224</v>
      </c>
      <c r="J85" s="46">
        <v>0</v>
      </c>
      <c r="K85" s="46">
        <v>0</v>
      </c>
      <c r="L85" s="46">
        <v>0</v>
      </c>
      <c r="M85" s="46">
        <v>0</v>
      </c>
      <c r="N85" s="46">
        <f t="shared" si="17"/>
        <v>965224</v>
      </c>
      <c r="O85" s="47">
        <f t="shared" si="13"/>
        <v>8.4875003297485989</v>
      </c>
      <c r="P85" s="9"/>
    </row>
    <row r="86" spans="1:119" ht="16.5" thickBot="1">
      <c r="A86" s="14" t="s">
        <v>70</v>
      </c>
      <c r="B86" s="23"/>
      <c r="C86" s="22"/>
      <c r="D86" s="15">
        <f t="shared" ref="D86:M86" si="18">SUM(D5,D17,D26,D48,D66,D72,D81)</f>
        <v>132536119</v>
      </c>
      <c r="E86" s="15">
        <f t="shared" si="18"/>
        <v>27278226</v>
      </c>
      <c r="F86" s="15">
        <f t="shared" si="18"/>
        <v>1514677</v>
      </c>
      <c r="G86" s="15">
        <f t="shared" si="18"/>
        <v>32897157</v>
      </c>
      <c r="H86" s="15">
        <f t="shared" si="18"/>
        <v>0</v>
      </c>
      <c r="I86" s="15">
        <f t="shared" si="18"/>
        <v>182669310</v>
      </c>
      <c r="J86" s="15">
        <f t="shared" si="18"/>
        <v>61608971</v>
      </c>
      <c r="K86" s="15">
        <f t="shared" si="18"/>
        <v>132336533</v>
      </c>
      <c r="L86" s="15">
        <f t="shared" si="18"/>
        <v>0</v>
      </c>
      <c r="M86" s="15">
        <f t="shared" si="18"/>
        <v>0</v>
      </c>
      <c r="N86" s="15">
        <f t="shared" si="17"/>
        <v>570840993</v>
      </c>
      <c r="O86" s="38">
        <f t="shared" si="13"/>
        <v>5019.5738153231978</v>
      </c>
      <c r="P86" s="6"/>
      <c r="Q86" s="2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5"/>
      <c r="BD86" s="5"/>
      <c r="BE86" s="5"/>
      <c r="BF86" s="5"/>
      <c r="BG86" s="5"/>
      <c r="BH86" s="5"/>
      <c r="BI86" s="5"/>
      <c r="BJ86" s="5"/>
      <c r="BK86" s="5"/>
      <c r="BL86" s="5"/>
      <c r="BM86" s="5"/>
      <c r="BN86" s="5"/>
      <c r="BO86" s="5"/>
      <c r="BP86" s="5"/>
      <c r="BQ86" s="5"/>
      <c r="BR86" s="5"/>
      <c r="BS86" s="5"/>
      <c r="BT86" s="5"/>
      <c r="BU86" s="5"/>
      <c r="BV86" s="5"/>
      <c r="BW86" s="5"/>
      <c r="BX86" s="5"/>
      <c r="BY86" s="5"/>
      <c r="BZ86" s="5"/>
      <c r="CA86" s="5"/>
      <c r="CB86" s="5"/>
      <c r="CC86" s="5"/>
      <c r="CD86" s="5"/>
      <c r="CE86" s="5"/>
      <c r="CF86" s="5"/>
      <c r="CG86" s="5"/>
      <c r="CH86" s="5"/>
      <c r="CI86" s="5"/>
      <c r="CJ86" s="5"/>
      <c r="CK86" s="5"/>
      <c r="CL86" s="5"/>
      <c r="CM86" s="5"/>
      <c r="CN86" s="5"/>
      <c r="CO86" s="5"/>
      <c r="CP86" s="5"/>
      <c r="CQ86" s="5"/>
      <c r="CR86" s="5"/>
      <c r="CS86" s="5"/>
      <c r="CT86" s="5"/>
      <c r="CU86" s="5"/>
      <c r="CV86" s="5"/>
      <c r="CW86" s="5"/>
      <c r="CX86" s="5"/>
      <c r="CY86" s="5"/>
      <c r="CZ86" s="5"/>
      <c r="DA86" s="5"/>
      <c r="DB86" s="5"/>
      <c r="DC86" s="5"/>
      <c r="DD86" s="5"/>
      <c r="DE86" s="5"/>
      <c r="DF86" s="5"/>
      <c r="DG86" s="5"/>
      <c r="DH86" s="5"/>
      <c r="DI86" s="5"/>
      <c r="DJ86" s="5"/>
      <c r="DK86" s="5"/>
      <c r="DL86" s="5"/>
      <c r="DM86" s="5"/>
      <c r="DN86" s="5"/>
      <c r="DO86" s="5"/>
    </row>
    <row r="87" spans="1:119">
      <c r="A87" s="16"/>
      <c r="B87" s="18"/>
      <c r="C87" s="18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9"/>
    </row>
    <row r="88" spans="1:119">
      <c r="A88" s="40"/>
      <c r="B88" s="41"/>
      <c r="C88" s="41"/>
      <c r="D88" s="42"/>
      <c r="E88" s="42"/>
      <c r="F88" s="42"/>
      <c r="G88" s="42"/>
      <c r="H88" s="42"/>
      <c r="I88" s="42"/>
      <c r="J88" s="42"/>
      <c r="K88" s="42"/>
      <c r="L88" s="48" t="s">
        <v>159</v>
      </c>
      <c r="M88" s="48"/>
      <c r="N88" s="48"/>
      <c r="O88" s="43">
        <v>113723</v>
      </c>
    </row>
    <row r="89" spans="1:119">
      <c r="A89" s="49"/>
      <c r="B89" s="50"/>
      <c r="C89" s="50"/>
      <c r="D89" s="50"/>
      <c r="E89" s="50"/>
      <c r="F89" s="50"/>
      <c r="G89" s="50"/>
      <c r="H89" s="50"/>
      <c r="I89" s="50"/>
      <c r="J89" s="50"/>
      <c r="K89" s="50"/>
      <c r="L89" s="50"/>
      <c r="M89" s="50"/>
      <c r="N89" s="50"/>
      <c r="O89" s="51"/>
    </row>
    <row r="90" spans="1:119" ht="15.75" customHeight="1" thickBot="1">
      <c r="A90" s="52" t="s">
        <v>106</v>
      </c>
      <c r="B90" s="53"/>
      <c r="C90" s="53"/>
      <c r="D90" s="53"/>
      <c r="E90" s="53"/>
      <c r="F90" s="53"/>
      <c r="G90" s="53"/>
      <c r="H90" s="53"/>
      <c r="I90" s="53"/>
      <c r="J90" s="53"/>
      <c r="K90" s="53"/>
      <c r="L90" s="53"/>
      <c r="M90" s="53"/>
      <c r="N90" s="53"/>
      <c r="O90" s="54"/>
    </row>
  </sheetData>
  <mergeCells count="10">
    <mergeCell ref="L88:N88"/>
    <mergeCell ref="A89:O89"/>
    <mergeCell ref="A90:O9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9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98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151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89</v>
      </c>
      <c r="B3" s="62"/>
      <c r="C3" s="63"/>
      <c r="D3" s="67" t="s">
        <v>44</v>
      </c>
      <c r="E3" s="68"/>
      <c r="F3" s="68"/>
      <c r="G3" s="68"/>
      <c r="H3" s="69"/>
      <c r="I3" s="67" t="s">
        <v>45</v>
      </c>
      <c r="J3" s="69"/>
      <c r="K3" s="67" t="s">
        <v>47</v>
      </c>
      <c r="L3" s="69"/>
      <c r="M3" s="36"/>
      <c r="N3" s="37"/>
      <c r="O3" s="70" t="s">
        <v>94</v>
      </c>
      <c r="P3" s="11"/>
      <c r="Q3"/>
    </row>
    <row r="4" spans="1:133" ht="32.25" customHeight="1" thickBot="1">
      <c r="A4" s="64"/>
      <c r="B4" s="65"/>
      <c r="C4" s="66"/>
      <c r="D4" s="34" t="s">
        <v>5</v>
      </c>
      <c r="E4" s="34" t="s">
        <v>90</v>
      </c>
      <c r="F4" s="34" t="s">
        <v>91</v>
      </c>
      <c r="G4" s="34" t="s">
        <v>92</v>
      </c>
      <c r="H4" s="34" t="s">
        <v>6</v>
      </c>
      <c r="I4" s="34" t="s">
        <v>7</v>
      </c>
      <c r="J4" s="35" t="s">
        <v>93</v>
      </c>
      <c r="K4" s="35" t="s">
        <v>8</v>
      </c>
      <c r="L4" s="35" t="s">
        <v>9</v>
      </c>
      <c r="M4" s="35" t="s">
        <v>10</v>
      </c>
      <c r="N4" s="35" t="s">
        <v>46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SUM(D6:D16)</f>
        <v>61334185</v>
      </c>
      <c r="E5" s="27">
        <f t="shared" si="0"/>
        <v>14324993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2089565</v>
      </c>
      <c r="L5" s="27">
        <f t="shared" si="0"/>
        <v>0</v>
      </c>
      <c r="M5" s="27">
        <f t="shared" si="0"/>
        <v>0</v>
      </c>
      <c r="N5" s="28">
        <f>SUM(D5:M5)</f>
        <v>77748743</v>
      </c>
      <c r="O5" s="33">
        <f t="shared" ref="O5:O36" si="1">(N5/O$93)</f>
        <v>691.7948072285941</v>
      </c>
      <c r="P5" s="6"/>
    </row>
    <row r="6" spans="1:133">
      <c r="A6" s="12"/>
      <c r="B6" s="25">
        <v>311</v>
      </c>
      <c r="C6" s="20" t="s">
        <v>3</v>
      </c>
      <c r="D6" s="46">
        <v>41536174</v>
      </c>
      <c r="E6" s="46">
        <v>2077957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43614131</v>
      </c>
      <c r="O6" s="47">
        <f t="shared" si="1"/>
        <v>388.07096016443182</v>
      </c>
      <c r="P6" s="9"/>
    </row>
    <row r="7" spans="1:133">
      <c r="A7" s="12"/>
      <c r="B7" s="25">
        <v>312.41000000000003</v>
      </c>
      <c r="C7" s="20" t="s">
        <v>11</v>
      </c>
      <c r="D7" s="46">
        <v>0</v>
      </c>
      <c r="E7" s="46">
        <v>1532413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6" si="2">SUM(D7:M7)</f>
        <v>1532413</v>
      </c>
      <c r="O7" s="47">
        <f t="shared" si="1"/>
        <v>13.635144634165874</v>
      </c>
      <c r="P7" s="9"/>
    </row>
    <row r="8" spans="1:133">
      <c r="A8" s="12"/>
      <c r="B8" s="25">
        <v>312.51</v>
      </c>
      <c r="C8" s="20" t="s">
        <v>96</v>
      </c>
      <c r="D8" s="46">
        <v>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1127679</v>
      </c>
      <c r="L8" s="46">
        <v>0</v>
      </c>
      <c r="M8" s="46">
        <v>0</v>
      </c>
      <c r="N8" s="46">
        <f>SUM(D8:M8)</f>
        <v>1127679</v>
      </c>
      <c r="O8" s="47">
        <f t="shared" si="1"/>
        <v>10.033891820228318</v>
      </c>
      <c r="P8" s="9"/>
    </row>
    <row r="9" spans="1:133">
      <c r="A9" s="12"/>
      <c r="B9" s="25">
        <v>312.52</v>
      </c>
      <c r="C9" s="20" t="s">
        <v>113</v>
      </c>
      <c r="D9" s="46">
        <v>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961886</v>
      </c>
      <c r="L9" s="46">
        <v>0</v>
      </c>
      <c r="M9" s="46">
        <v>0</v>
      </c>
      <c r="N9" s="46">
        <f>SUM(D9:M9)</f>
        <v>961886</v>
      </c>
      <c r="O9" s="47">
        <f t="shared" si="1"/>
        <v>8.5586945109309802</v>
      </c>
      <c r="P9" s="9"/>
    </row>
    <row r="10" spans="1:133">
      <c r="A10" s="12"/>
      <c r="B10" s="25">
        <v>312.60000000000002</v>
      </c>
      <c r="C10" s="20" t="s">
        <v>12</v>
      </c>
      <c r="D10" s="46">
        <v>0</v>
      </c>
      <c r="E10" s="46">
        <v>10714623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10714623</v>
      </c>
      <c r="O10" s="47">
        <f t="shared" si="1"/>
        <v>95.336853906590619</v>
      </c>
      <c r="P10" s="9"/>
    </row>
    <row r="11" spans="1:133">
      <c r="A11" s="12"/>
      <c r="B11" s="25">
        <v>314.10000000000002</v>
      </c>
      <c r="C11" s="20" t="s">
        <v>13</v>
      </c>
      <c r="D11" s="46">
        <v>10558902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10558902</v>
      </c>
      <c r="O11" s="47">
        <f t="shared" si="1"/>
        <v>93.951275503394527</v>
      </c>
      <c r="P11" s="9"/>
    </row>
    <row r="12" spans="1:133">
      <c r="A12" s="12"/>
      <c r="B12" s="25">
        <v>314.3</v>
      </c>
      <c r="C12" s="20" t="s">
        <v>14</v>
      </c>
      <c r="D12" s="46">
        <v>3252280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3252280</v>
      </c>
      <c r="O12" s="47">
        <f t="shared" si="1"/>
        <v>28.938222392269569</v>
      </c>
      <c r="P12" s="9"/>
    </row>
    <row r="13" spans="1:133">
      <c r="A13" s="12"/>
      <c r="B13" s="25">
        <v>314.39999999999998</v>
      </c>
      <c r="C13" s="20" t="s">
        <v>15</v>
      </c>
      <c r="D13" s="46">
        <v>611900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611900</v>
      </c>
      <c r="O13" s="47">
        <f t="shared" si="1"/>
        <v>5.4445798891330845</v>
      </c>
      <c r="P13" s="9"/>
    </row>
    <row r="14" spans="1:133">
      <c r="A14" s="12"/>
      <c r="B14" s="25">
        <v>314.8</v>
      </c>
      <c r="C14" s="20" t="s">
        <v>17</v>
      </c>
      <c r="D14" s="46">
        <v>95072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95072</v>
      </c>
      <c r="O14" s="47">
        <f t="shared" si="1"/>
        <v>0.84593413829001574</v>
      </c>
      <c r="P14" s="9"/>
    </row>
    <row r="15" spans="1:133">
      <c r="A15" s="12"/>
      <c r="B15" s="25">
        <v>315</v>
      </c>
      <c r="C15" s="20" t="s">
        <v>114</v>
      </c>
      <c r="D15" s="46">
        <v>4617875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4617875</v>
      </c>
      <c r="O15" s="47">
        <f t="shared" si="1"/>
        <v>41.089049445220532</v>
      </c>
      <c r="P15" s="9"/>
    </row>
    <row r="16" spans="1:133">
      <c r="A16" s="12"/>
      <c r="B16" s="25">
        <v>316</v>
      </c>
      <c r="C16" s="20" t="s">
        <v>115</v>
      </c>
      <c r="D16" s="46">
        <v>661982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2"/>
        <v>661982</v>
      </c>
      <c r="O16" s="47">
        <f t="shared" si="1"/>
        <v>5.890200823938712</v>
      </c>
      <c r="P16" s="9"/>
    </row>
    <row r="17" spans="1:16" ht="15.75">
      <c r="A17" s="29" t="s">
        <v>20</v>
      </c>
      <c r="B17" s="30"/>
      <c r="C17" s="31"/>
      <c r="D17" s="32">
        <f t="shared" ref="D17:M17" si="3">SUM(D18:D26)</f>
        <v>12015601</v>
      </c>
      <c r="E17" s="32">
        <f t="shared" si="3"/>
        <v>635077</v>
      </c>
      <c r="F17" s="32">
        <f t="shared" si="3"/>
        <v>0</v>
      </c>
      <c r="G17" s="32">
        <f t="shared" si="3"/>
        <v>0</v>
      </c>
      <c r="H17" s="32">
        <f t="shared" si="3"/>
        <v>0</v>
      </c>
      <c r="I17" s="32">
        <f t="shared" si="3"/>
        <v>810721</v>
      </c>
      <c r="J17" s="32">
        <f t="shared" si="3"/>
        <v>0</v>
      </c>
      <c r="K17" s="32">
        <f t="shared" si="3"/>
        <v>0</v>
      </c>
      <c r="L17" s="32">
        <f t="shared" si="3"/>
        <v>0</v>
      </c>
      <c r="M17" s="32">
        <f t="shared" si="3"/>
        <v>0</v>
      </c>
      <c r="N17" s="44">
        <f>SUM(D17:M17)</f>
        <v>13461399</v>
      </c>
      <c r="O17" s="45">
        <f t="shared" si="1"/>
        <v>119.77718953259719</v>
      </c>
      <c r="P17" s="10"/>
    </row>
    <row r="18" spans="1:16">
      <c r="A18" s="12"/>
      <c r="B18" s="25">
        <v>322</v>
      </c>
      <c r="C18" s="20" t="s">
        <v>0</v>
      </c>
      <c r="D18" s="46">
        <v>2699053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>SUM(D18:M18)</f>
        <v>2699053</v>
      </c>
      <c r="O18" s="47">
        <f t="shared" si="1"/>
        <v>24.015704663350743</v>
      </c>
      <c r="P18" s="9"/>
    </row>
    <row r="19" spans="1:16">
      <c r="A19" s="12"/>
      <c r="B19" s="25">
        <v>323.10000000000002</v>
      </c>
      <c r="C19" s="20" t="s">
        <v>21</v>
      </c>
      <c r="D19" s="46">
        <v>8737053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ref="N19:N25" si="4">SUM(D19:M19)</f>
        <v>8737053</v>
      </c>
      <c r="O19" s="47">
        <f t="shared" si="1"/>
        <v>77.740779627536995</v>
      </c>
      <c r="P19" s="9"/>
    </row>
    <row r="20" spans="1:16">
      <c r="A20" s="12"/>
      <c r="B20" s="25">
        <v>323.39999999999998</v>
      </c>
      <c r="C20" s="20" t="s">
        <v>22</v>
      </c>
      <c r="D20" s="46">
        <v>574745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574745</v>
      </c>
      <c r="O20" s="47">
        <f t="shared" si="1"/>
        <v>5.1139811544039793</v>
      </c>
      <c r="P20" s="9"/>
    </row>
    <row r="21" spans="1:16">
      <c r="A21" s="12"/>
      <c r="B21" s="25">
        <v>324.22000000000003</v>
      </c>
      <c r="C21" s="20" t="s">
        <v>23</v>
      </c>
      <c r="D21" s="46">
        <v>0</v>
      </c>
      <c r="E21" s="46">
        <v>20059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20059</v>
      </c>
      <c r="O21" s="47">
        <f t="shared" si="1"/>
        <v>0.17848149697029017</v>
      </c>
      <c r="P21" s="9"/>
    </row>
    <row r="22" spans="1:16">
      <c r="A22" s="12"/>
      <c r="B22" s="25">
        <v>324.31</v>
      </c>
      <c r="C22" s="20" t="s">
        <v>140</v>
      </c>
      <c r="D22" s="46">
        <v>0</v>
      </c>
      <c r="E22" s="46">
        <v>63654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63654</v>
      </c>
      <c r="O22" s="47">
        <f t="shared" si="1"/>
        <v>0.56638223282052191</v>
      </c>
      <c r="P22" s="9"/>
    </row>
    <row r="23" spans="1:16">
      <c r="A23" s="12"/>
      <c r="B23" s="25">
        <v>324.32</v>
      </c>
      <c r="C23" s="20" t="s">
        <v>141</v>
      </c>
      <c r="D23" s="46">
        <v>0</v>
      </c>
      <c r="E23" s="46">
        <v>173603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173603</v>
      </c>
      <c r="O23" s="47">
        <f t="shared" si="1"/>
        <v>1.5446893323960957</v>
      </c>
      <c r="P23" s="9"/>
    </row>
    <row r="24" spans="1:16">
      <c r="A24" s="12"/>
      <c r="B24" s="25">
        <v>324.61</v>
      </c>
      <c r="C24" s="20" t="s">
        <v>142</v>
      </c>
      <c r="D24" s="46">
        <v>0</v>
      </c>
      <c r="E24" s="46">
        <v>124192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124192</v>
      </c>
      <c r="O24" s="47">
        <f t="shared" si="1"/>
        <v>1.1050388390116295</v>
      </c>
      <c r="P24" s="9"/>
    </row>
    <row r="25" spans="1:16">
      <c r="A25" s="12"/>
      <c r="B25" s="25">
        <v>324.62</v>
      </c>
      <c r="C25" s="20" t="s">
        <v>143</v>
      </c>
      <c r="D25" s="46">
        <v>0</v>
      </c>
      <c r="E25" s="46">
        <v>253569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253569</v>
      </c>
      <c r="O25" s="47">
        <f t="shared" si="1"/>
        <v>2.2562129071867743</v>
      </c>
      <c r="P25" s="9"/>
    </row>
    <row r="26" spans="1:16">
      <c r="A26" s="12"/>
      <c r="B26" s="25">
        <v>329</v>
      </c>
      <c r="C26" s="20" t="s">
        <v>24</v>
      </c>
      <c r="D26" s="46">
        <v>4750</v>
      </c>
      <c r="E26" s="46">
        <v>0</v>
      </c>
      <c r="F26" s="46">
        <v>0</v>
      </c>
      <c r="G26" s="46">
        <v>0</v>
      </c>
      <c r="H26" s="46">
        <v>0</v>
      </c>
      <c r="I26" s="46">
        <v>810721</v>
      </c>
      <c r="J26" s="46">
        <v>0</v>
      </c>
      <c r="K26" s="46">
        <v>0</v>
      </c>
      <c r="L26" s="46">
        <v>0</v>
      </c>
      <c r="M26" s="46">
        <v>0</v>
      </c>
      <c r="N26" s="46">
        <f t="shared" ref="N26:N31" si="5">SUM(D26:M26)</f>
        <v>815471</v>
      </c>
      <c r="O26" s="47">
        <f t="shared" si="1"/>
        <v>7.2559192789201594</v>
      </c>
      <c r="P26" s="9"/>
    </row>
    <row r="27" spans="1:16" ht="15.75">
      <c r="A27" s="29" t="s">
        <v>26</v>
      </c>
      <c r="B27" s="30"/>
      <c r="C27" s="31"/>
      <c r="D27" s="32">
        <f t="shared" ref="D27:M27" si="6">SUM(D28:D50)</f>
        <v>22346290</v>
      </c>
      <c r="E27" s="32">
        <f t="shared" si="6"/>
        <v>3646018</v>
      </c>
      <c r="F27" s="32">
        <f t="shared" si="6"/>
        <v>1087654</v>
      </c>
      <c r="G27" s="32">
        <f t="shared" si="6"/>
        <v>1211428</v>
      </c>
      <c r="H27" s="32">
        <f t="shared" si="6"/>
        <v>0</v>
      </c>
      <c r="I27" s="32">
        <f t="shared" si="6"/>
        <v>170329</v>
      </c>
      <c r="J27" s="32">
        <f t="shared" si="6"/>
        <v>0</v>
      </c>
      <c r="K27" s="32">
        <f t="shared" si="6"/>
        <v>0</v>
      </c>
      <c r="L27" s="32">
        <f t="shared" si="6"/>
        <v>0</v>
      </c>
      <c r="M27" s="32">
        <f t="shared" si="6"/>
        <v>0</v>
      </c>
      <c r="N27" s="44">
        <f t="shared" si="5"/>
        <v>28461719</v>
      </c>
      <c r="O27" s="45">
        <f t="shared" si="1"/>
        <v>253.24743075266713</v>
      </c>
      <c r="P27" s="10"/>
    </row>
    <row r="28" spans="1:16">
      <c r="A28" s="12"/>
      <c r="B28" s="25">
        <v>331.2</v>
      </c>
      <c r="C28" s="20" t="s">
        <v>25</v>
      </c>
      <c r="D28" s="46">
        <v>0</v>
      </c>
      <c r="E28" s="46">
        <v>129102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5"/>
        <v>129102</v>
      </c>
      <c r="O28" s="47">
        <f t="shared" si="1"/>
        <v>1.1487271659533576</v>
      </c>
      <c r="P28" s="9"/>
    </row>
    <row r="29" spans="1:16">
      <c r="A29" s="12"/>
      <c r="B29" s="25">
        <v>331.5</v>
      </c>
      <c r="C29" s="20" t="s">
        <v>27</v>
      </c>
      <c r="D29" s="46">
        <v>0</v>
      </c>
      <c r="E29" s="46">
        <v>787990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5"/>
        <v>787990</v>
      </c>
      <c r="O29" s="47">
        <f t="shared" si="1"/>
        <v>7.0113981154403975</v>
      </c>
      <c r="P29" s="9"/>
    </row>
    <row r="30" spans="1:16">
      <c r="A30" s="12"/>
      <c r="B30" s="25">
        <v>331.7</v>
      </c>
      <c r="C30" s="20" t="s">
        <v>152</v>
      </c>
      <c r="D30" s="46">
        <v>0</v>
      </c>
      <c r="E30" s="46">
        <v>0</v>
      </c>
      <c r="F30" s="46">
        <v>0</v>
      </c>
      <c r="G30" s="46">
        <v>6530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5"/>
        <v>6530</v>
      </c>
      <c r="O30" s="47">
        <f t="shared" si="1"/>
        <v>5.8102805484620108E-2</v>
      </c>
      <c r="P30" s="9"/>
    </row>
    <row r="31" spans="1:16">
      <c r="A31" s="12"/>
      <c r="B31" s="25">
        <v>334.2</v>
      </c>
      <c r="C31" s="20" t="s">
        <v>144</v>
      </c>
      <c r="D31" s="46">
        <v>4500</v>
      </c>
      <c r="E31" s="46">
        <v>62670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5"/>
        <v>67170</v>
      </c>
      <c r="O31" s="47">
        <f t="shared" si="1"/>
        <v>0.59766698995435419</v>
      </c>
      <c r="P31" s="9"/>
    </row>
    <row r="32" spans="1:16">
      <c r="A32" s="12"/>
      <c r="B32" s="25">
        <v>334.41</v>
      </c>
      <c r="C32" s="20" t="s">
        <v>29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85645</v>
      </c>
      <c r="J32" s="46">
        <v>0</v>
      </c>
      <c r="K32" s="46">
        <v>0</v>
      </c>
      <c r="L32" s="46">
        <v>0</v>
      </c>
      <c r="M32" s="46">
        <v>0</v>
      </c>
      <c r="N32" s="46">
        <f t="shared" ref="N32:N43" si="7">SUM(D32:M32)</f>
        <v>85645</v>
      </c>
      <c r="O32" s="47">
        <f t="shared" si="1"/>
        <v>0.76205433012714996</v>
      </c>
      <c r="P32" s="9"/>
    </row>
    <row r="33" spans="1:16">
      <c r="A33" s="12"/>
      <c r="B33" s="25">
        <v>334.49</v>
      </c>
      <c r="C33" s="20" t="s">
        <v>30</v>
      </c>
      <c r="D33" s="46">
        <v>298898</v>
      </c>
      <c r="E33" s="46">
        <v>0</v>
      </c>
      <c r="F33" s="46">
        <v>0</v>
      </c>
      <c r="G33" s="46">
        <v>18120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317018</v>
      </c>
      <c r="O33" s="47">
        <f t="shared" si="1"/>
        <v>2.820771085623782</v>
      </c>
      <c r="P33" s="9"/>
    </row>
    <row r="34" spans="1:16">
      <c r="A34" s="12"/>
      <c r="B34" s="25">
        <v>334.5</v>
      </c>
      <c r="C34" s="20" t="s">
        <v>31</v>
      </c>
      <c r="D34" s="46">
        <v>0</v>
      </c>
      <c r="E34" s="46">
        <v>533352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533352</v>
      </c>
      <c r="O34" s="47">
        <f t="shared" si="1"/>
        <v>4.7456734319805669</v>
      </c>
      <c r="P34" s="9"/>
    </row>
    <row r="35" spans="1:16">
      <c r="A35" s="12"/>
      <c r="B35" s="25">
        <v>334.7</v>
      </c>
      <c r="C35" s="20" t="s">
        <v>32</v>
      </c>
      <c r="D35" s="46">
        <v>0</v>
      </c>
      <c r="E35" s="46">
        <v>10209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10209</v>
      </c>
      <c r="O35" s="47">
        <f t="shared" si="1"/>
        <v>9.0837908299002554E-2</v>
      </c>
      <c r="P35" s="9"/>
    </row>
    <row r="36" spans="1:16">
      <c r="A36" s="12"/>
      <c r="B36" s="25">
        <v>334.9</v>
      </c>
      <c r="C36" s="20" t="s">
        <v>33</v>
      </c>
      <c r="D36" s="46">
        <v>0</v>
      </c>
      <c r="E36" s="46">
        <v>0</v>
      </c>
      <c r="F36" s="46">
        <v>500004</v>
      </c>
      <c r="G36" s="46">
        <v>0</v>
      </c>
      <c r="H36" s="46">
        <v>0</v>
      </c>
      <c r="I36" s="46">
        <v>1964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501968</v>
      </c>
      <c r="O36" s="47">
        <f t="shared" si="1"/>
        <v>4.4664240526039487</v>
      </c>
      <c r="P36" s="9"/>
    </row>
    <row r="37" spans="1:16">
      <c r="A37" s="12"/>
      <c r="B37" s="25">
        <v>335.12</v>
      </c>
      <c r="C37" s="20" t="s">
        <v>116</v>
      </c>
      <c r="D37" s="46">
        <v>3519532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3519532</v>
      </c>
      <c r="O37" s="47">
        <f t="shared" ref="O37:O68" si="8">(N37/O$93)</f>
        <v>31.316184256186215</v>
      </c>
      <c r="P37" s="9"/>
    </row>
    <row r="38" spans="1:16">
      <c r="A38" s="12"/>
      <c r="B38" s="25">
        <v>335.14</v>
      </c>
      <c r="C38" s="20" t="s">
        <v>117</v>
      </c>
      <c r="D38" s="46">
        <v>96977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96977</v>
      </c>
      <c r="O38" s="47">
        <f t="shared" si="8"/>
        <v>0.86288449731730543</v>
      </c>
      <c r="P38" s="9"/>
    </row>
    <row r="39" spans="1:16">
      <c r="A39" s="12"/>
      <c r="B39" s="25">
        <v>335.15</v>
      </c>
      <c r="C39" s="20" t="s">
        <v>118</v>
      </c>
      <c r="D39" s="46">
        <v>115950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115950</v>
      </c>
      <c r="O39" s="47">
        <f t="shared" si="8"/>
        <v>1.0317029549681014</v>
      </c>
      <c r="P39" s="9"/>
    </row>
    <row r="40" spans="1:16">
      <c r="A40" s="12"/>
      <c r="B40" s="25">
        <v>335.18</v>
      </c>
      <c r="C40" s="20" t="s">
        <v>119</v>
      </c>
      <c r="D40" s="46">
        <v>6879910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7"/>
        <v>6879910</v>
      </c>
      <c r="O40" s="47">
        <f t="shared" si="8"/>
        <v>61.216243871622162</v>
      </c>
      <c r="P40" s="9"/>
    </row>
    <row r="41" spans="1:16">
      <c r="A41" s="12"/>
      <c r="B41" s="25">
        <v>335.21</v>
      </c>
      <c r="C41" s="20" t="s">
        <v>38</v>
      </c>
      <c r="D41" s="46">
        <v>80384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7"/>
        <v>80384</v>
      </c>
      <c r="O41" s="47">
        <f t="shared" si="8"/>
        <v>0.7152428661677952</v>
      </c>
      <c r="P41" s="9"/>
    </row>
    <row r="42" spans="1:16">
      <c r="A42" s="12"/>
      <c r="B42" s="25">
        <v>335.29</v>
      </c>
      <c r="C42" s="20" t="s">
        <v>39</v>
      </c>
      <c r="D42" s="46">
        <v>2101565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7"/>
        <v>2101565</v>
      </c>
      <c r="O42" s="47">
        <f t="shared" si="8"/>
        <v>18.699360246291832</v>
      </c>
      <c r="P42" s="9"/>
    </row>
    <row r="43" spans="1:16">
      <c r="A43" s="12"/>
      <c r="B43" s="25">
        <v>335.49</v>
      </c>
      <c r="C43" s="20" t="s">
        <v>40</v>
      </c>
      <c r="D43" s="46">
        <v>134862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7"/>
        <v>134862</v>
      </c>
      <c r="O43" s="47">
        <f t="shared" si="8"/>
        <v>1.1999786452169734</v>
      </c>
      <c r="P43" s="9"/>
    </row>
    <row r="44" spans="1:16">
      <c r="A44" s="12"/>
      <c r="B44" s="25">
        <v>337.1</v>
      </c>
      <c r="C44" s="20" t="s">
        <v>153</v>
      </c>
      <c r="D44" s="46">
        <v>17626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ref="N44:N51" si="9">SUM(D44:M44)</f>
        <v>17626</v>
      </c>
      <c r="O44" s="47">
        <f t="shared" si="8"/>
        <v>0.15683308567716905</v>
      </c>
      <c r="P44" s="9"/>
    </row>
    <row r="45" spans="1:16">
      <c r="A45" s="12"/>
      <c r="B45" s="25">
        <v>337.2</v>
      </c>
      <c r="C45" s="20" t="s">
        <v>145</v>
      </c>
      <c r="D45" s="46">
        <v>0</v>
      </c>
      <c r="E45" s="46">
        <v>2334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2334</v>
      </c>
      <c r="O45" s="47">
        <f t="shared" si="8"/>
        <v>2.0767526493277691E-2</v>
      </c>
      <c r="P45" s="9"/>
    </row>
    <row r="46" spans="1:16">
      <c r="A46" s="12"/>
      <c r="B46" s="25">
        <v>337.3</v>
      </c>
      <c r="C46" s="20" t="s">
        <v>154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82720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82720</v>
      </c>
      <c r="O46" s="47">
        <f t="shared" si="8"/>
        <v>0.73602818831359496</v>
      </c>
      <c r="P46" s="9"/>
    </row>
    <row r="47" spans="1:16">
      <c r="A47" s="12"/>
      <c r="B47" s="25">
        <v>337.4</v>
      </c>
      <c r="C47" s="20" t="s">
        <v>41</v>
      </c>
      <c r="D47" s="46">
        <v>0</v>
      </c>
      <c r="E47" s="46">
        <v>670838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670838</v>
      </c>
      <c r="O47" s="47">
        <f t="shared" si="8"/>
        <v>5.9689999733065209</v>
      </c>
      <c r="P47" s="9"/>
    </row>
    <row r="48" spans="1:16">
      <c r="A48" s="12"/>
      <c r="B48" s="25">
        <v>337.6</v>
      </c>
      <c r="C48" s="20" t="s">
        <v>155</v>
      </c>
      <c r="D48" s="46">
        <v>0</v>
      </c>
      <c r="E48" s="46">
        <v>318282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318282</v>
      </c>
      <c r="O48" s="47">
        <f t="shared" si="8"/>
        <v>2.8320179380177422</v>
      </c>
      <c r="P48" s="9"/>
    </row>
    <row r="49" spans="1:16">
      <c r="A49" s="12"/>
      <c r="B49" s="25">
        <v>337.7</v>
      </c>
      <c r="C49" s="20" t="s">
        <v>108</v>
      </c>
      <c r="D49" s="46">
        <v>0</v>
      </c>
      <c r="E49" s="46">
        <v>0</v>
      </c>
      <c r="F49" s="46">
        <v>587650</v>
      </c>
      <c r="G49" s="46">
        <v>23000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9"/>
        <v>610650</v>
      </c>
      <c r="O49" s="47">
        <f t="shared" si="8"/>
        <v>5.4334576063067797</v>
      </c>
      <c r="P49" s="9"/>
    </row>
    <row r="50" spans="1:16">
      <c r="A50" s="12"/>
      <c r="B50" s="25">
        <v>338</v>
      </c>
      <c r="C50" s="20" t="s">
        <v>43</v>
      </c>
      <c r="D50" s="46">
        <v>9096086</v>
      </c>
      <c r="E50" s="46">
        <v>1131241</v>
      </c>
      <c r="F50" s="46">
        <v>0</v>
      </c>
      <c r="G50" s="46">
        <v>1163778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9"/>
        <v>11391105</v>
      </c>
      <c r="O50" s="47">
        <f t="shared" si="8"/>
        <v>101.35607321131448</v>
      </c>
      <c r="P50" s="9"/>
    </row>
    <row r="51" spans="1:16" ht="15.75">
      <c r="A51" s="29" t="s">
        <v>48</v>
      </c>
      <c r="B51" s="30"/>
      <c r="C51" s="31"/>
      <c r="D51" s="32">
        <f t="shared" ref="D51:M51" si="10">SUM(D52:D68)</f>
        <v>15162742</v>
      </c>
      <c r="E51" s="32">
        <f t="shared" si="10"/>
        <v>1372913</v>
      </c>
      <c r="F51" s="32">
        <f t="shared" si="10"/>
        <v>0</v>
      </c>
      <c r="G51" s="32">
        <f t="shared" si="10"/>
        <v>0</v>
      </c>
      <c r="H51" s="32">
        <f t="shared" si="10"/>
        <v>0</v>
      </c>
      <c r="I51" s="32">
        <f t="shared" si="10"/>
        <v>163912210</v>
      </c>
      <c r="J51" s="32">
        <f t="shared" si="10"/>
        <v>51976767</v>
      </c>
      <c r="K51" s="32">
        <f t="shared" si="10"/>
        <v>0</v>
      </c>
      <c r="L51" s="32">
        <f t="shared" si="10"/>
        <v>0</v>
      </c>
      <c r="M51" s="32">
        <f t="shared" si="10"/>
        <v>0</v>
      </c>
      <c r="N51" s="32">
        <f t="shared" si="9"/>
        <v>232424632</v>
      </c>
      <c r="O51" s="45">
        <f t="shared" si="8"/>
        <v>2068.073994323187</v>
      </c>
      <c r="P51" s="10"/>
    </row>
    <row r="52" spans="1:16">
      <c r="A52" s="12"/>
      <c r="B52" s="25">
        <v>341.2</v>
      </c>
      <c r="C52" s="20" t="s">
        <v>120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51976767</v>
      </c>
      <c r="K52" s="46">
        <v>0</v>
      </c>
      <c r="L52" s="46">
        <v>0</v>
      </c>
      <c r="M52" s="46">
        <v>0</v>
      </c>
      <c r="N52" s="46">
        <f t="shared" ref="N52:N68" si="11">SUM(D52:M52)</f>
        <v>51976767</v>
      </c>
      <c r="O52" s="47">
        <f t="shared" si="8"/>
        <v>462.48024237678737</v>
      </c>
      <c r="P52" s="9"/>
    </row>
    <row r="53" spans="1:16">
      <c r="A53" s="12"/>
      <c r="B53" s="25">
        <v>341.3</v>
      </c>
      <c r="C53" s="20" t="s">
        <v>121</v>
      </c>
      <c r="D53" s="46">
        <v>9984462</v>
      </c>
      <c r="E53" s="46">
        <v>0</v>
      </c>
      <c r="F53" s="46">
        <v>0</v>
      </c>
      <c r="G53" s="46">
        <v>0</v>
      </c>
      <c r="H53" s="46">
        <v>0</v>
      </c>
      <c r="I53" s="46">
        <v>354420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1"/>
        <v>10338882</v>
      </c>
      <c r="O53" s="47">
        <f t="shared" si="8"/>
        <v>91.993575769439531</v>
      </c>
      <c r="P53" s="9"/>
    </row>
    <row r="54" spans="1:16">
      <c r="A54" s="12"/>
      <c r="B54" s="25">
        <v>341.9</v>
      </c>
      <c r="C54" s="20" t="s">
        <v>122</v>
      </c>
      <c r="D54" s="46">
        <v>107502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1"/>
        <v>107502</v>
      </c>
      <c r="O54" s="47">
        <f t="shared" si="8"/>
        <v>0.95653411871479799</v>
      </c>
      <c r="P54" s="9"/>
    </row>
    <row r="55" spans="1:16">
      <c r="A55" s="12"/>
      <c r="B55" s="25">
        <v>342.1</v>
      </c>
      <c r="C55" s="20" t="s">
        <v>54</v>
      </c>
      <c r="D55" s="46">
        <v>32853</v>
      </c>
      <c r="E55" s="46">
        <v>1031224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1"/>
        <v>1064077</v>
      </c>
      <c r="O55" s="47">
        <f t="shared" si="8"/>
        <v>9.4679722743733699</v>
      </c>
      <c r="P55" s="9"/>
    </row>
    <row r="56" spans="1:16">
      <c r="A56" s="12"/>
      <c r="B56" s="25">
        <v>342.5</v>
      </c>
      <c r="C56" s="20" t="s">
        <v>55</v>
      </c>
      <c r="D56" s="46">
        <v>404001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1"/>
        <v>404001</v>
      </c>
      <c r="O56" s="47">
        <f t="shared" si="8"/>
        <v>3.5947307072882095</v>
      </c>
      <c r="P56" s="9"/>
    </row>
    <row r="57" spans="1:16">
      <c r="A57" s="12"/>
      <c r="B57" s="25">
        <v>343.2</v>
      </c>
      <c r="C57" s="20" t="s">
        <v>56</v>
      </c>
      <c r="D57" s="46">
        <v>0</v>
      </c>
      <c r="E57" s="46">
        <v>0</v>
      </c>
      <c r="F57" s="46">
        <v>0</v>
      </c>
      <c r="G57" s="46">
        <v>0</v>
      </c>
      <c r="H57" s="46">
        <v>0</v>
      </c>
      <c r="I57" s="46">
        <v>38021379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1"/>
        <v>38021379</v>
      </c>
      <c r="O57" s="47">
        <f t="shared" si="8"/>
        <v>338.30762454732309</v>
      </c>
      <c r="P57" s="9"/>
    </row>
    <row r="58" spans="1:16">
      <c r="A58" s="12"/>
      <c r="B58" s="25">
        <v>343.4</v>
      </c>
      <c r="C58" s="20" t="s">
        <v>58</v>
      </c>
      <c r="D58" s="46">
        <v>0</v>
      </c>
      <c r="E58" s="46">
        <v>0</v>
      </c>
      <c r="F58" s="46">
        <v>0</v>
      </c>
      <c r="G58" s="46">
        <v>0</v>
      </c>
      <c r="H58" s="46">
        <v>0</v>
      </c>
      <c r="I58" s="46">
        <v>23622080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1"/>
        <v>23622080</v>
      </c>
      <c r="O58" s="47">
        <f t="shared" si="8"/>
        <v>210.18516376449233</v>
      </c>
      <c r="P58" s="9"/>
    </row>
    <row r="59" spans="1:16">
      <c r="A59" s="12"/>
      <c r="B59" s="25">
        <v>343.6</v>
      </c>
      <c r="C59" s="20" t="s">
        <v>60</v>
      </c>
      <c r="D59" s="46">
        <v>0</v>
      </c>
      <c r="E59" s="46">
        <v>0</v>
      </c>
      <c r="F59" s="46">
        <v>0</v>
      </c>
      <c r="G59" s="46">
        <v>0</v>
      </c>
      <c r="H59" s="46">
        <v>0</v>
      </c>
      <c r="I59" s="46">
        <v>75006321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1"/>
        <v>75006321</v>
      </c>
      <c r="O59" s="47">
        <f t="shared" si="8"/>
        <v>667.39321273812811</v>
      </c>
      <c r="P59" s="9"/>
    </row>
    <row r="60" spans="1:16">
      <c r="A60" s="12"/>
      <c r="B60" s="25">
        <v>343.8</v>
      </c>
      <c r="C60" s="20" t="s">
        <v>62</v>
      </c>
      <c r="D60" s="46">
        <v>196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1"/>
        <v>196</v>
      </c>
      <c r="O60" s="47">
        <f t="shared" si="8"/>
        <v>1.7439739471647076E-3</v>
      </c>
      <c r="P60" s="9"/>
    </row>
    <row r="61" spans="1:16">
      <c r="A61" s="12"/>
      <c r="B61" s="25">
        <v>343.9</v>
      </c>
      <c r="C61" s="20" t="s">
        <v>63</v>
      </c>
      <c r="D61" s="46">
        <v>56401</v>
      </c>
      <c r="E61" s="46">
        <v>0</v>
      </c>
      <c r="F61" s="46">
        <v>0</v>
      </c>
      <c r="G61" s="46">
        <v>0</v>
      </c>
      <c r="H61" s="46">
        <v>0</v>
      </c>
      <c r="I61" s="46">
        <v>17844484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1"/>
        <v>17900885</v>
      </c>
      <c r="O61" s="47">
        <f t="shared" si="8"/>
        <v>159.27896464893627</v>
      </c>
      <c r="P61" s="9"/>
    </row>
    <row r="62" spans="1:16">
      <c r="A62" s="12"/>
      <c r="B62" s="25">
        <v>344.1</v>
      </c>
      <c r="C62" s="20" t="s">
        <v>146</v>
      </c>
      <c r="D62" s="46">
        <v>0</v>
      </c>
      <c r="E62" s="46">
        <v>0</v>
      </c>
      <c r="F62" s="46">
        <v>0</v>
      </c>
      <c r="G62" s="46">
        <v>0</v>
      </c>
      <c r="H62" s="46">
        <v>0</v>
      </c>
      <c r="I62" s="46">
        <v>19828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1"/>
        <v>19828</v>
      </c>
      <c r="O62" s="47">
        <f t="shared" si="8"/>
        <v>0.1764260991039889</v>
      </c>
      <c r="P62" s="9"/>
    </row>
    <row r="63" spans="1:16">
      <c r="A63" s="12"/>
      <c r="B63" s="25">
        <v>344.5</v>
      </c>
      <c r="C63" s="20" t="s">
        <v>123</v>
      </c>
      <c r="D63" s="46">
        <v>0</v>
      </c>
      <c r="E63" s="46">
        <v>81380</v>
      </c>
      <c r="F63" s="46">
        <v>0</v>
      </c>
      <c r="G63" s="46">
        <v>0</v>
      </c>
      <c r="H63" s="46">
        <v>0</v>
      </c>
      <c r="I63" s="46">
        <v>6529616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1"/>
        <v>6610996</v>
      </c>
      <c r="O63" s="47">
        <f t="shared" si="8"/>
        <v>58.82349382045966</v>
      </c>
      <c r="P63" s="9"/>
    </row>
    <row r="64" spans="1:16">
      <c r="A64" s="12"/>
      <c r="B64" s="25">
        <v>347.1</v>
      </c>
      <c r="C64" s="20" t="s">
        <v>66</v>
      </c>
      <c r="D64" s="46">
        <v>29555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1"/>
        <v>29555</v>
      </c>
      <c r="O64" s="47">
        <f t="shared" si="8"/>
        <v>0.26297525514516806</v>
      </c>
      <c r="P64" s="9"/>
    </row>
    <row r="65" spans="1:16">
      <c r="A65" s="12"/>
      <c r="B65" s="25">
        <v>347.2</v>
      </c>
      <c r="C65" s="20" t="s">
        <v>67</v>
      </c>
      <c r="D65" s="46">
        <v>2287303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1"/>
        <v>2287303</v>
      </c>
      <c r="O65" s="47">
        <f t="shared" si="8"/>
        <v>20.3520247003657</v>
      </c>
      <c r="P65" s="9"/>
    </row>
    <row r="66" spans="1:16">
      <c r="A66" s="12"/>
      <c r="B66" s="25">
        <v>347.4</v>
      </c>
      <c r="C66" s="20" t="s">
        <v>68</v>
      </c>
      <c r="D66" s="46">
        <v>6030</v>
      </c>
      <c r="E66" s="46">
        <v>260309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1"/>
        <v>266339</v>
      </c>
      <c r="O66" s="47">
        <f t="shared" si="8"/>
        <v>2.3698381485403117</v>
      </c>
      <c r="P66" s="9"/>
    </row>
    <row r="67" spans="1:16">
      <c r="A67" s="12"/>
      <c r="B67" s="25">
        <v>347.5</v>
      </c>
      <c r="C67" s="20" t="s">
        <v>69</v>
      </c>
      <c r="D67" s="46">
        <v>2231492</v>
      </c>
      <c r="E67" s="46">
        <v>0</v>
      </c>
      <c r="F67" s="46">
        <v>0</v>
      </c>
      <c r="G67" s="46">
        <v>0</v>
      </c>
      <c r="H67" s="46">
        <v>0</v>
      </c>
      <c r="I67" s="46">
        <v>2514082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1"/>
        <v>4745574</v>
      </c>
      <c r="O67" s="47">
        <f t="shared" si="8"/>
        <v>42.225292960929643</v>
      </c>
      <c r="P67" s="9"/>
    </row>
    <row r="68" spans="1:16">
      <c r="A68" s="12"/>
      <c r="B68" s="25">
        <v>349</v>
      </c>
      <c r="C68" s="20" t="s">
        <v>1</v>
      </c>
      <c r="D68" s="46">
        <v>22947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1"/>
        <v>22947</v>
      </c>
      <c r="O68" s="47">
        <f t="shared" si="8"/>
        <v>0.20417841921218646</v>
      </c>
      <c r="P68" s="9"/>
    </row>
    <row r="69" spans="1:16" ht="15.75">
      <c r="A69" s="29" t="s">
        <v>49</v>
      </c>
      <c r="B69" s="30"/>
      <c r="C69" s="31"/>
      <c r="D69" s="32">
        <f t="shared" ref="D69:M69" si="12">SUM(D70:D74)</f>
        <v>1572485</v>
      </c>
      <c r="E69" s="32">
        <f t="shared" si="12"/>
        <v>544622</v>
      </c>
      <c r="F69" s="32">
        <f t="shared" si="12"/>
        <v>0</v>
      </c>
      <c r="G69" s="32">
        <f t="shared" si="12"/>
        <v>0</v>
      </c>
      <c r="H69" s="32">
        <f t="shared" si="12"/>
        <v>0</v>
      </c>
      <c r="I69" s="32">
        <f t="shared" si="12"/>
        <v>30</v>
      </c>
      <c r="J69" s="32">
        <f t="shared" si="12"/>
        <v>0</v>
      </c>
      <c r="K69" s="32">
        <f t="shared" si="12"/>
        <v>0</v>
      </c>
      <c r="L69" s="32">
        <f t="shared" si="12"/>
        <v>0</v>
      </c>
      <c r="M69" s="32">
        <f t="shared" si="12"/>
        <v>0</v>
      </c>
      <c r="N69" s="32">
        <f t="shared" ref="N69:N76" si="13">SUM(D69:M69)</f>
        <v>2117137</v>
      </c>
      <c r="O69" s="45">
        <f t="shared" ref="O69:O91" si="14">(N69/O$93)</f>
        <v>18.837917196828815</v>
      </c>
      <c r="P69" s="10"/>
    </row>
    <row r="70" spans="1:16">
      <c r="A70" s="13"/>
      <c r="B70" s="39">
        <v>351.1</v>
      </c>
      <c r="C70" s="21" t="s">
        <v>72</v>
      </c>
      <c r="D70" s="46">
        <v>534257</v>
      </c>
      <c r="E70" s="46">
        <v>522582</v>
      </c>
      <c r="F70" s="46">
        <v>0</v>
      </c>
      <c r="G70" s="46">
        <v>0</v>
      </c>
      <c r="H70" s="46">
        <v>0</v>
      </c>
      <c r="I70" s="46">
        <v>30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3"/>
        <v>1056869</v>
      </c>
      <c r="O70" s="47">
        <f t="shared" si="14"/>
        <v>9.4038367426837617</v>
      </c>
      <c r="P70" s="9"/>
    </row>
    <row r="71" spans="1:16">
      <c r="A71" s="13"/>
      <c r="B71" s="39">
        <v>351.2</v>
      </c>
      <c r="C71" s="21" t="s">
        <v>73</v>
      </c>
      <c r="D71" s="46">
        <v>1921</v>
      </c>
      <c r="E71" s="46">
        <v>0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3"/>
        <v>1921</v>
      </c>
      <c r="O71" s="47">
        <f t="shared" si="14"/>
        <v>1.7092724247466343E-2</v>
      </c>
      <c r="P71" s="9"/>
    </row>
    <row r="72" spans="1:16">
      <c r="A72" s="13"/>
      <c r="B72" s="39">
        <v>351.3</v>
      </c>
      <c r="C72" s="21" t="s">
        <v>74</v>
      </c>
      <c r="D72" s="46">
        <v>0</v>
      </c>
      <c r="E72" s="46">
        <v>20660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3"/>
        <v>20660</v>
      </c>
      <c r="O72" s="47">
        <f t="shared" si="14"/>
        <v>0.18382909055317787</v>
      </c>
      <c r="P72" s="9"/>
    </row>
    <row r="73" spans="1:16">
      <c r="A73" s="13"/>
      <c r="B73" s="39">
        <v>352</v>
      </c>
      <c r="C73" s="21" t="s">
        <v>75</v>
      </c>
      <c r="D73" s="46">
        <v>62404</v>
      </c>
      <c r="E73" s="46">
        <v>0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f t="shared" si="13"/>
        <v>62404</v>
      </c>
      <c r="O73" s="47">
        <f t="shared" si="14"/>
        <v>0.55525994999421646</v>
      </c>
      <c r="P73" s="9"/>
    </row>
    <row r="74" spans="1:16">
      <c r="A74" s="13"/>
      <c r="B74" s="39">
        <v>354</v>
      </c>
      <c r="C74" s="21" t="s">
        <v>76</v>
      </c>
      <c r="D74" s="46">
        <v>973903</v>
      </c>
      <c r="E74" s="46">
        <v>1380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f t="shared" si="13"/>
        <v>975283</v>
      </c>
      <c r="O74" s="47">
        <f t="shared" si="14"/>
        <v>8.6778986893501919</v>
      </c>
      <c r="P74" s="9"/>
    </row>
    <row r="75" spans="1:16" ht="15.75">
      <c r="A75" s="29" t="s">
        <v>4</v>
      </c>
      <c r="B75" s="30"/>
      <c r="C75" s="31"/>
      <c r="D75" s="32">
        <f t="shared" ref="D75:M75" si="15">SUM(D76:D84)</f>
        <v>3194172</v>
      </c>
      <c r="E75" s="32">
        <f t="shared" si="15"/>
        <v>2149948</v>
      </c>
      <c r="F75" s="32">
        <f t="shared" si="15"/>
        <v>7216</v>
      </c>
      <c r="G75" s="32">
        <f t="shared" si="15"/>
        <v>155576</v>
      </c>
      <c r="H75" s="32">
        <f t="shared" si="15"/>
        <v>0</v>
      </c>
      <c r="I75" s="32">
        <f t="shared" si="15"/>
        <v>6262320</v>
      </c>
      <c r="J75" s="32">
        <f t="shared" si="15"/>
        <v>1734034</v>
      </c>
      <c r="K75" s="32">
        <f t="shared" si="15"/>
        <v>116372238</v>
      </c>
      <c r="L75" s="32">
        <f t="shared" si="15"/>
        <v>0</v>
      </c>
      <c r="M75" s="32">
        <f t="shared" si="15"/>
        <v>0</v>
      </c>
      <c r="N75" s="32">
        <f t="shared" si="13"/>
        <v>129875504</v>
      </c>
      <c r="O75" s="45">
        <f t="shared" si="14"/>
        <v>1155.6096701575805</v>
      </c>
      <c r="P75" s="10"/>
    </row>
    <row r="76" spans="1:16">
      <c r="A76" s="12"/>
      <c r="B76" s="25">
        <v>361.1</v>
      </c>
      <c r="C76" s="20" t="s">
        <v>77</v>
      </c>
      <c r="D76" s="46">
        <v>669321</v>
      </c>
      <c r="E76" s="46">
        <v>970998</v>
      </c>
      <c r="F76" s="46">
        <v>8439</v>
      </c>
      <c r="G76" s="46">
        <v>3316</v>
      </c>
      <c r="H76" s="46">
        <v>0</v>
      </c>
      <c r="I76" s="46">
        <v>3023068</v>
      </c>
      <c r="J76" s="46">
        <v>898815</v>
      </c>
      <c r="K76" s="46">
        <v>9615368</v>
      </c>
      <c r="L76" s="46">
        <v>0</v>
      </c>
      <c r="M76" s="46">
        <v>0</v>
      </c>
      <c r="N76" s="46">
        <f t="shared" si="13"/>
        <v>15189325</v>
      </c>
      <c r="O76" s="47">
        <f t="shared" si="14"/>
        <v>135.15197487253863</v>
      </c>
      <c r="P76" s="9"/>
    </row>
    <row r="77" spans="1:16">
      <c r="A77" s="12"/>
      <c r="B77" s="25">
        <v>361.2</v>
      </c>
      <c r="C77" s="20" t="s">
        <v>78</v>
      </c>
      <c r="D77" s="46">
        <v>0</v>
      </c>
      <c r="E77" s="46">
        <v>0</v>
      </c>
      <c r="F77" s="46">
        <v>0</v>
      </c>
      <c r="G77" s="46">
        <v>0</v>
      </c>
      <c r="H77" s="46">
        <v>0</v>
      </c>
      <c r="I77" s="46">
        <v>0</v>
      </c>
      <c r="J77" s="46">
        <v>0</v>
      </c>
      <c r="K77" s="46">
        <v>9795134</v>
      </c>
      <c r="L77" s="46">
        <v>0</v>
      </c>
      <c r="M77" s="46">
        <v>0</v>
      </c>
      <c r="N77" s="46">
        <f t="shared" ref="N77:N84" si="16">SUM(D77:M77)</f>
        <v>9795134</v>
      </c>
      <c r="O77" s="47">
        <f t="shared" si="14"/>
        <v>87.155400535649136</v>
      </c>
      <c r="P77" s="9"/>
    </row>
    <row r="78" spans="1:16">
      <c r="A78" s="12"/>
      <c r="B78" s="25">
        <v>361.3</v>
      </c>
      <c r="C78" s="20" t="s">
        <v>79</v>
      </c>
      <c r="D78" s="46">
        <v>-6092</v>
      </c>
      <c r="E78" s="46">
        <v>-158898</v>
      </c>
      <c r="F78" s="46">
        <v>-1223</v>
      </c>
      <c r="G78" s="46">
        <v>-1568</v>
      </c>
      <c r="H78" s="46">
        <v>0</v>
      </c>
      <c r="I78" s="46">
        <v>-308454</v>
      </c>
      <c r="J78" s="46">
        <v>-66175</v>
      </c>
      <c r="K78" s="46">
        <v>76588829</v>
      </c>
      <c r="L78" s="46">
        <v>0</v>
      </c>
      <c r="M78" s="46">
        <v>0</v>
      </c>
      <c r="N78" s="46">
        <f t="shared" si="16"/>
        <v>76046419</v>
      </c>
      <c r="O78" s="47">
        <f t="shared" si="14"/>
        <v>676.64782403658785</v>
      </c>
      <c r="P78" s="9"/>
    </row>
    <row r="79" spans="1:16">
      <c r="A79" s="12"/>
      <c r="B79" s="25">
        <v>362</v>
      </c>
      <c r="C79" s="20" t="s">
        <v>80</v>
      </c>
      <c r="D79" s="46">
        <v>1514211</v>
      </c>
      <c r="E79" s="46">
        <v>0</v>
      </c>
      <c r="F79" s="46">
        <v>0</v>
      </c>
      <c r="G79" s="46">
        <v>0</v>
      </c>
      <c r="H79" s="46">
        <v>0</v>
      </c>
      <c r="I79" s="46">
        <v>2443509</v>
      </c>
      <c r="J79" s="46">
        <v>46752</v>
      </c>
      <c r="K79" s="46">
        <v>0</v>
      </c>
      <c r="L79" s="46">
        <v>0</v>
      </c>
      <c r="M79" s="46">
        <v>0</v>
      </c>
      <c r="N79" s="46">
        <f t="shared" si="16"/>
        <v>4004472</v>
      </c>
      <c r="O79" s="47">
        <f t="shared" si="14"/>
        <v>35.631096123217098</v>
      </c>
      <c r="P79" s="9"/>
    </row>
    <row r="80" spans="1:16">
      <c r="A80" s="12"/>
      <c r="B80" s="25">
        <v>364</v>
      </c>
      <c r="C80" s="20" t="s">
        <v>125</v>
      </c>
      <c r="D80" s="46">
        <v>314000</v>
      </c>
      <c r="E80" s="46">
        <v>0</v>
      </c>
      <c r="F80" s="46">
        <v>0</v>
      </c>
      <c r="G80" s="46">
        <v>0</v>
      </c>
      <c r="H80" s="46">
        <v>0</v>
      </c>
      <c r="I80" s="46">
        <v>-18562</v>
      </c>
      <c r="J80" s="46">
        <v>356863</v>
      </c>
      <c r="K80" s="46">
        <v>0</v>
      </c>
      <c r="L80" s="46">
        <v>0</v>
      </c>
      <c r="M80" s="46">
        <v>0</v>
      </c>
      <c r="N80" s="46">
        <f t="shared" si="16"/>
        <v>652301</v>
      </c>
      <c r="O80" s="47">
        <f t="shared" si="14"/>
        <v>5.8040609679055404</v>
      </c>
      <c r="P80" s="9"/>
    </row>
    <row r="81" spans="1:119">
      <c r="A81" s="12"/>
      <c r="B81" s="25">
        <v>365</v>
      </c>
      <c r="C81" s="20" t="s">
        <v>126</v>
      </c>
      <c r="D81" s="46">
        <v>0</v>
      </c>
      <c r="E81" s="46">
        <v>0</v>
      </c>
      <c r="F81" s="46">
        <v>0</v>
      </c>
      <c r="G81" s="46">
        <v>0</v>
      </c>
      <c r="H81" s="46">
        <v>0</v>
      </c>
      <c r="I81" s="46">
        <v>25341</v>
      </c>
      <c r="J81" s="46">
        <v>0</v>
      </c>
      <c r="K81" s="46">
        <v>0</v>
      </c>
      <c r="L81" s="46">
        <v>0</v>
      </c>
      <c r="M81" s="46">
        <v>0</v>
      </c>
      <c r="N81" s="46">
        <f t="shared" si="16"/>
        <v>25341</v>
      </c>
      <c r="O81" s="47">
        <f t="shared" si="14"/>
        <v>0.22547981528112682</v>
      </c>
      <c r="P81" s="9"/>
    </row>
    <row r="82" spans="1:119">
      <c r="A82" s="12"/>
      <c r="B82" s="25">
        <v>366</v>
      </c>
      <c r="C82" s="20" t="s">
        <v>83</v>
      </c>
      <c r="D82" s="46">
        <v>107</v>
      </c>
      <c r="E82" s="46">
        <v>58923</v>
      </c>
      <c r="F82" s="46">
        <v>0</v>
      </c>
      <c r="G82" s="46">
        <v>153525</v>
      </c>
      <c r="H82" s="46">
        <v>0</v>
      </c>
      <c r="I82" s="46">
        <v>0</v>
      </c>
      <c r="J82" s="46">
        <v>0</v>
      </c>
      <c r="K82" s="46">
        <v>0</v>
      </c>
      <c r="L82" s="46">
        <v>0</v>
      </c>
      <c r="M82" s="46">
        <v>0</v>
      </c>
      <c r="N82" s="46">
        <f t="shared" si="16"/>
        <v>212555</v>
      </c>
      <c r="O82" s="47">
        <f t="shared" si="14"/>
        <v>1.8912774609162981</v>
      </c>
      <c r="P82" s="9"/>
    </row>
    <row r="83" spans="1:119">
      <c r="A83" s="12"/>
      <c r="B83" s="25">
        <v>368</v>
      </c>
      <c r="C83" s="20" t="s">
        <v>84</v>
      </c>
      <c r="D83" s="46">
        <v>0</v>
      </c>
      <c r="E83" s="46">
        <v>0</v>
      </c>
      <c r="F83" s="46">
        <v>0</v>
      </c>
      <c r="G83" s="46">
        <v>0</v>
      </c>
      <c r="H83" s="46">
        <v>0</v>
      </c>
      <c r="I83" s="46">
        <v>0</v>
      </c>
      <c r="J83" s="46">
        <v>0</v>
      </c>
      <c r="K83" s="46">
        <v>19897441</v>
      </c>
      <c r="L83" s="46">
        <v>0</v>
      </c>
      <c r="M83" s="46">
        <v>0</v>
      </c>
      <c r="N83" s="46">
        <f t="shared" si="16"/>
        <v>19897441</v>
      </c>
      <c r="O83" s="47">
        <f t="shared" si="14"/>
        <v>177.04397305738209</v>
      </c>
      <c r="P83" s="9"/>
    </row>
    <row r="84" spans="1:119">
      <c r="A84" s="12"/>
      <c r="B84" s="25">
        <v>369.9</v>
      </c>
      <c r="C84" s="20" t="s">
        <v>85</v>
      </c>
      <c r="D84" s="46">
        <v>702625</v>
      </c>
      <c r="E84" s="46">
        <v>1278925</v>
      </c>
      <c r="F84" s="46">
        <v>0</v>
      </c>
      <c r="G84" s="46">
        <v>303</v>
      </c>
      <c r="H84" s="46">
        <v>0</v>
      </c>
      <c r="I84" s="46">
        <v>1097418</v>
      </c>
      <c r="J84" s="46">
        <v>497779</v>
      </c>
      <c r="K84" s="46">
        <v>475466</v>
      </c>
      <c r="L84" s="46">
        <v>0</v>
      </c>
      <c r="M84" s="46">
        <v>0</v>
      </c>
      <c r="N84" s="46">
        <f t="shared" si="16"/>
        <v>4052516</v>
      </c>
      <c r="O84" s="47">
        <f t="shared" si="14"/>
        <v>36.058583288102717</v>
      </c>
      <c r="P84" s="9"/>
    </row>
    <row r="85" spans="1:119" ht="15.75">
      <c r="A85" s="29" t="s">
        <v>50</v>
      </c>
      <c r="B85" s="30"/>
      <c r="C85" s="31"/>
      <c r="D85" s="32">
        <f t="shared" ref="D85:M85" si="17">SUM(D86:D90)</f>
        <v>10071462</v>
      </c>
      <c r="E85" s="32">
        <f t="shared" si="17"/>
        <v>3670939</v>
      </c>
      <c r="F85" s="32">
        <f t="shared" si="17"/>
        <v>331016</v>
      </c>
      <c r="G85" s="32">
        <f t="shared" si="17"/>
        <v>19718146</v>
      </c>
      <c r="H85" s="32">
        <f t="shared" si="17"/>
        <v>0</v>
      </c>
      <c r="I85" s="32">
        <f t="shared" si="17"/>
        <v>2992494</v>
      </c>
      <c r="J85" s="32">
        <f t="shared" si="17"/>
        <v>1319305</v>
      </c>
      <c r="K85" s="32">
        <f t="shared" si="17"/>
        <v>0</v>
      </c>
      <c r="L85" s="32">
        <f t="shared" si="17"/>
        <v>0</v>
      </c>
      <c r="M85" s="32">
        <f t="shared" si="17"/>
        <v>0</v>
      </c>
      <c r="N85" s="32">
        <f t="shared" ref="N85:N91" si="18">SUM(D85:M85)</f>
        <v>38103362</v>
      </c>
      <c r="O85" s="45">
        <f t="shared" si="14"/>
        <v>339.03709503768232</v>
      </c>
      <c r="P85" s="9"/>
    </row>
    <row r="86" spans="1:119">
      <c r="A86" s="12"/>
      <c r="B86" s="25">
        <v>381</v>
      </c>
      <c r="C86" s="20" t="s">
        <v>86</v>
      </c>
      <c r="D86" s="46">
        <v>10071462</v>
      </c>
      <c r="E86" s="46">
        <v>3670939</v>
      </c>
      <c r="F86" s="46">
        <v>331016</v>
      </c>
      <c r="G86" s="46">
        <v>18750192</v>
      </c>
      <c r="H86" s="46">
        <v>0</v>
      </c>
      <c r="I86" s="46">
        <v>409606</v>
      </c>
      <c r="J86" s="46">
        <v>1319305</v>
      </c>
      <c r="K86" s="46">
        <v>0</v>
      </c>
      <c r="L86" s="46">
        <v>0</v>
      </c>
      <c r="M86" s="46">
        <v>0</v>
      </c>
      <c r="N86" s="46">
        <f t="shared" si="18"/>
        <v>34552520</v>
      </c>
      <c r="O86" s="47">
        <f t="shared" si="14"/>
        <v>307.44231984126276</v>
      </c>
      <c r="P86" s="9"/>
    </row>
    <row r="87" spans="1:119">
      <c r="A87" s="12"/>
      <c r="B87" s="25">
        <v>383</v>
      </c>
      <c r="C87" s="20" t="s">
        <v>104</v>
      </c>
      <c r="D87" s="46">
        <v>0</v>
      </c>
      <c r="E87" s="46">
        <v>0</v>
      </c>
      <c r="F87" s="46">
        <v>0</v>
      </c>
      <c r="G87" s="46">
        <v>967954</v>
      </c>
      <c r="H87" s="46">
        <v>0</v>
      </c>
      <c r="I87" s="46">
        <v>0</v>
      </c>
      <c r="J87" s="46">
        <v>0</v>
      </c>
      <c r="K87" s="46">
        <v>0</v>
      </c>
      <c r="L87" s="46">
        <v>0</v>
      </c>
      <c r="M87" s="46">
        <v>0</v>
      </c>
      <c r="N87" s="46">
        <f t="shared" si="18"/>
        <v>967954</v>
      </c>
      <c r="O87" s="47">
        <f t="shared" si="14"/>
        <v>8.6126865206829972</v>
      </c>
      <c r="P87" s="9"/>
    </row>
    <row r="88" spans="1:119">
      <c r="A88" s="12"/>
      <c r="B88" s="25">
        <v>389.4</v>
      </c>
      <c r="C88" s="20" t="s">
        <v>127</v>
      </c>
      <c r="D88" s="46">
        <v>0</v>
      </c>
      <c r="E88" s="46">
        <v>0</v>
      </c>
      <c r="F88" s="46">
        <v>0</v>
      </c>
      <c r="G88" s="46">
        <v>0</v>
      </c>
      <c r="H88" s="46">
        <v>0</v>
      </c>
      <c r="I88" s="46">
        <v>1180072</v>
      </c>
      <c r="J88" s="46">
        <v>0</v>
      </c>
      <c r="K88" s="46">
        <v>0</v>
      </c>
      <c r="L88" s="46">
        <v>0</v>
      </c>
      <c r="M88" s="46">
        <v>0</v>
      </c>
      <c r="N88" s="46">
        <f t="shared" si="18"/>
        <v>1180072</v>
      </c>
      <c r="O88" s="47">
        <f t="shared" si="14"/>
        <v>10.500075631523218</v>
      </c>
      <c r="P88" s="9"/>
    </row>
    <row r="89" spans="1:119">
      <c r="A89" s="12"/>
      <c r="B89" s="25">
        <v>389.7</v>
      </c>
      <c r="C89" s="20" t="s">
        <v>156</v>
      </c>
      <c r="D89" s="46">
        <v>0</v>
      </c>
      <c r="E89" s="46">
        <v>0</v>
      </c>
      <c r="F89" s="46">
        <v>0</v>
      </c>
      <c r="G89" s="46">
        <v>0</v>
      </c>
      <c r="H89" s="46">
        <v>0</v>
      </c>
      <c r="I89" s="46">
        <v>1045296</v>
      </c>
      <c r="J89" s="46">
        <v>0</v>
      </c>
      <c r="K89" s="46">
        <v>0</v>
      </c>
      <c r="L89" s="46">
        <v>0</v>
      </c>
      <c r="M89" s="46">
        <v>0</v>
      </c>
      <c r="N89" s="46">
        <f t="shared" si="18"/>
        <v>1045296</v>
      </c>
      <c r="O89" s="47">
        <f t="shared" si="14"/>
        <v>9.3008621993646958</v>
      </c>
      <c r="P89" s="9"/>
    </row>
    <row r="90" spans="1:119" ht="15.75" thickBot="1">
      <c r="A90" s="12"/>
      <c r="B90" s="25">
        <v>389.8</v>
      </c>
      <c r="C90" s="20" t="s">
        <v>149</v>
      </c>
      <c r="D90" s="46">
        <v>0</v>
      </c>
      <c r="E90" s="46">
        <v>0</v>
      </c>
      <c r="F90" s="46">
        <v>0</v>
      </c>
      <c r="G90" s="46">
        <v>0</v>
      </c>
      <c r="H90" s="46">
        <v>0</v>
      </c>
      <c r="I90" s="46">
        <v>357520</v>
      </c>
      <c r="J90" s="46">
        <v>0</v>
      </c>
      <c r="K90" s="46">
        <v>0</v>
      </c>
      <c r="L90" s="46">
        <v>0</v>
      </c>
      <c r="M90" s="46">
        <v>0</v>
      </c>
      <c r="N90" s="46">
        <f t="shared" si="18"/>
        <v>357520</v>
      </c>
      <c r="O90" s="47">
        <f t="shared" si="14"/>
        <v>3.1811508448486037</v>
      </c>
      <c r="P90" s="9"/>
    </row>
    <row r="91" spans="1:119" ht="16.5" thickBot="1">
      <c r="A91" s="14" t="s">
        <v>70</v>
      </c>
      <c r="B91" s="23"/>
      <c r="C91" s="22"/>
      <c r="D91" s="15">
        <f t="shared" ref="D91:M91" si="19">SUM(D5,D17,D27,D51,D69,D75,D85)</f>
        <v>125696937</v>
      </c>
      <c r="E91" s="15">
        <f t="shared" si="19"/>
        <v>26344510</v>
      </c>
      <c r="F91" s="15">
        <f t="shared" si="19"/>
        <v>1425886</v>
      </c>
      <c r="G91" s="15">
        <f t="shared" si="19"/>
        <v>21085150</v>
      </c>
      <c r="H91" s="15">
        <f t="shared" si="19"/>
        <v>0</v>
      </c>
      <c r="I91" s="15">
        <f t="shared" si="19"/>
        <v>174148104</v>
      </c>
      <c r="J91" s="15">
        <f t="shared" si="19"/>
        <v>55030106</v>
      </c>
      <c r="K91" s="15">
        <f t="shared" si="19"/>
        <v>118461803</v>
      </c>
      <c r="L91" s="15">
        <f t="shared" si="19"/>
        <v>0</v>
      </c>
      <c r="M91" s="15">
        <f t="shared" si="19"/>
        <v>0</v>
      </c>
      <c r="N91" s="15">
        <f t="shared" si="18"/>
        <v>522192496</v>
      </c>
      <c r="O91" s="38">
        <f t="shared" si="14"/>
        <v>4646.3781042291366</v>
      </c>
      <c r="P91" s="6"/>
      <c r="Q91" s="2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5"/>
      <c r="BB91" s="5"/>
      <c r="BC91" s="5"/>
      <c r="BD91" s="5"/>
      <c r="BE91" s="5"/>
      <c r="BF91" s="5"/>
      <c r="BG91" s="5"/>
      <c r="BH91" s="5"/>
      <c r="BI91" s="5"/>
      <c r="BJ91" s="5"/>
      <c r="BK91" s="5"/>
      <c r="BL91" s="5"/>
      <c r="BM91" s="5"/>
      <c r="BN91" s="5"/>
      <c r="BO91" s="5"/>
      <c r="BP91" s="5"/>
      <c r="BQ91" s="5"/>
      <c r="BR91" s="5"/>
      <c r="BS91" s="5"/>
      <c r="BT91" s="5"/>
      <c r="BU91" s="5"/>
      <c r="BV91" s="5"/>
      <c r="BW91" s="5"/>
      <c r="BX91" s="5"/>
      <c r="BY91" s="5"/>
      <c r="BZ91" s="5"/>
      <c r="CA91" s="5"/>
      <c r="CB91" s="5"/>
      <c r="CC91" s="5"/>
      <c r="CD91" s="5"/>
      <c r="CE91" s="5"/>
      <c r="CF91" s="5"/>
      <c r="CG91" s="5"/>
      <c r="CH91" s="5"/>
      <c r="CI91" s="5"/>
      <c r="CJ91" s="5"/>
      <c r="CK91" s="5"/>
      <c r="CL91" s="5"/>
      <c r="CM91" s="5"/>
      <c r="CN91" s="5"/>
      <c r="CO91" s="5"/>
      <c r="CP91" s="5"/>
      <c r="CQ91" s="5"/>
      <c r="CR91" s="5"/>
      <c r="CS91" s="5"/>
      <c r="CT91" s="5"/>
      <c r="CU91" s="5"/>
      <c r="CV91" s="5"/>
      <c r="CW91" s="5"/>
      <c r="CX91" s="5"/>
      <c r="CY91" s="5"/>
      <c r="CZ91" s="5"/>
      <c r="DA91" s="5"/>
      <c r="DB91" s="5"/>
      <c r="DC91" s="5"/>
      <c r="DD91" s="5"/>
      <c r="DE91" s="5"/>
      <c r="DF91" s="5"/>
      <c r="DG91" s="5"/>
      <c r="DH91" s="5"/>
      <c r="DI91" s="5"/>
      <c r="DJ91" s="5"/>
      <c r="DK91" s="5"/>
      <c r="DL91" s="5"/>
      <c r="DM91" s="5"/>
      <c r="DN91" s="5"/>
      <c r="DO91" s="5"/>
    </row>
    <row r="92" spans="1:119">
      <c r="A92" s="16"/>
      <c r="B92" s="18"/>
      <c r="C92" s="18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9"/>
    </row>
    <row r="93" spans="1:119">
      <c r="A93" s="40"/>
      <c r="B93" s="41"/>
      <c r="C93" s="41"/>
      <c r="D93" s="42"/>
      <c r="E93" s="42"/>
      <c r="F93" s="42"/>
      <c r="G93" s="42"/>
      <c r="H93" s="42"/>
      <c r="I93" s="42"/>
      <c r="J93" s="42"/>
      <c r="K93" s="42"/>
      <c r="L93" s="48" t="s">
        <v>157</v>
      </c>
      <c r="M93" s="48"/>
      <c r="N93" s="48"/>
      <c r="O93" s="43">
        <v>112387</v>
      </c>
    </row>
    <row r="94" spans="1:119">
      <c r="A94" s="49"/>
      <c r="B94" s="50"/>
      <c r="C94" s="50"/>
      <c r="D94" s="50"/>
      <c r="E94" s="50"/>
      <c r="F94" s="50"/>
      <c r="G94" s="50"/>
      <c r="H94" s="50"/>
      <c r="I94" s="50"/>
      <c r="J94" s="50"/>
      <c r="K94" s="50"/>
      <c r="L94" s="50"/>
      <c r="M94" s="50"/>
      <c r="N94" s="50"/>
      <c r="O94" s="51"/>
    </row>
    <row r="95" spans="1:119" ht="15.75" customHeight="1" thickBot="1">
      <c r="A95" s="52" t="s">
        <v>106</v>
      </c>
      <c r="B95" s="53"/>
      <c r="C95" s="53"/>
      <c r="D95" s="53"/>
      <c r="E95" s="53"/>
      <c r="F95" s="53"/>
      <c r="G95" s="53"/>
      <c r="H95" s="53"/>
      <c r="I95" s="53"/>
      <c r="J95" s="53"/>
      <c r="K95" s="53"/>
      <c r="L95" s="53"/>
      <c r="M95" s="53"/>
      <c r="N95" s="53"/>
      <c r="O95" s="54"/>
    </row>
  </sheetData>
  <mergeCells count="10">
    <mergeCell ref="L93:N93"/>
    <mergeCell ref="A94:O94"/>
    <mergeCell ref="A95:O9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9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98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139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89</v>
      </c>
      <c r="B3" s="62"/>
      <c r="C3" s="63"/>
      <c r="D3" s="67" t="s">
        <v>44</v>
      </c>
      <c r="E3" s="68"/>
      <c r="F3" s="68"/>
      <c r="G3" s="68"/>
      <c r="H3" s="69"/>
      <c r="I3" s="67" t="s">
        <v>45</v>
      </c>
      <c r="J3" s="69"/>
      <c r="K3" s="67" t="s">
        <v>47</v>
      </c>
      <c r="L3" s="69"/>
      <c r="M3" s="36"/>
      <c r="N3" s="37"/>
      <c r="O3" s="70" t="s">
        <v>94</v>
      </c>
      <c r="P3" s="11"/>
      <c r="Q3"/>
    </row>
    <row r="4" spans="1:133" ht="32.25" customHeight="1" thickBot="1">
      <c r="A4" s="64"/>
      <c r="B4" s="65"/>
      <c r="C4" s="66"/>
      <c r="D4" s="34" t="s">
        <v>5</v>
      </c>
      <c r="E4" s="34" t="s">
        <v>90</v>
      </c>
      <c r="F4" s="34" t="s">
        <v>91</v>
      </c>
      <c r="G4" s="34" t="s">
        <v>92</v>
      </c>
      <c r="H4" s="34" t="s">
        <v>6</v>
      </c>
      <c r="I4" s="34" t="s">
        <v>7</v>
      </c>
      <c r="J4" s="35" t="s">
        <v>93</v>
      </c>
      <c r="K4" s="35" t="s">
        <v>8</v>
      </c>
      <c r="L4" s="35" t="s">
        <v>9</v>
      </c>
      <c r="M4" s="35" t="s">
        <v>10</v>
      </c>
      <c r="N4" s="35" t="s">
        <v>46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SUM(D6:D16)</f>
        <v>60011389</v>
      </c>
      <c r="E5" s="27">
        <f t="shared" si="0"/>
        <v>13627333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2080231</v>
      </c>
      <c r="L5" s="27">
        <f t="shared" si="0"/>
        <v>0</v>
      </c>
      <c r="M5" s="27">
        <f t="shared" si="0"/>
        <v>0</v>
      </c>
      <c r="N5" s="28">
        <f>SUM(D5:M5)</f>
        <v>75718953</v>
      </c>
      <c r="O5" s="33">
        <f t="shared" ref="O5:O36" si="1">(N5/O$92)</f>
        <v>684.13116309326972</v>
      </c>
      <c r="P5" s="6"/>
    </row>
    <row r="6" spans="1:133">
      <c r="A6" s="12"/>
      <c r="B6" s="25">
        <v>311</v>
      </c>
      <c r="C6" s="20" t="s">
        <v>3</v>
      </c>
      <c r="D6" s="46">
        <v>38969608</v>
      </c>
      <c r="E6" s="46">
        <v>1949511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40919119</v>
      </c>
      <c r="O6" s="47">
        <f t="shared" si="1"/>
        <v>369.70987269491053</v>
      </c>
      <c r="P6" s="9"/>
    </row>
    <row r="7" spans="1:133">
      <c r="A7" s="12"/>
      <c r="B7" s="25">
        <v>312.41000000000003</v>
      </c>
      <c r="C7" s="20" t="s">
        <v>11</v>
      </c>
      <c r="D7" s="46">
        <v>0</v>
      </c>
      <c r="E7" s="46">
        <v>1490308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6" si="2">SUM(D7:M7)</f>
        <v>1490308</v>
      </c>
      <c r="O7" s="47">
        <f t="shared" si="1"/>
        <v>13.465137921376233</v>
      </c>
      <c r="P7" s="9"/>
    </row>
    <row r="8" spans="1:133">
      <c r="A8" s="12"/>
      <c r="B8" s="25">
        <v>312.51</v>
      </c>
      <c r="C8" s="20" t="s">
        <v>96</v>
      </c>
      <c r="D8" s="46">
        <v>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1171812</v>
      </c>
      <c r="L8" s="46">
        <v>0</v>
      </c>
      <c r="M8" s="46">
        <v>0</v>
      </c>
      <c r="N8" s="46">
        <f>SUM(D8:M8)</f>
        <v>1171812</v>
      </c>
      <c r="O8" s="47">
        <f t="shared" si="1"/>
        <v>10.587482720299244</v>
      </c>
      <c r="P8" s="9"/>
    </row>
    <row r="9" spans="1:133">
      <c r="A9" s="12"/>
      <c r="B9" s="25">
        <v>312.52</v>
      </c>
      <c r="C9" s="20" t="s">
        <v>113</v>
      </c>
      <c r="D9" s="46">
        <v>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908419</v>
      </c>
      <c r="L9" s="46">
        <v>0</v>
      </c>
      <c r="M9" s="46">
        <v>0</v>
      </c>
      <c r="N9" s="46">
        <f>SUM(D9:M9)</f>
        <v>908419</v>
      </c>
      <c r="O9" s="47">
        <f t="shared" si="1"/>
        <v>8.2076907091679541</v>
      </c>
      <c r="P9" s="9"/>
    </row>
    <row r="10" spans="1:133">
      <c r="A10" s="12"/>
      <c r="B10" s="25">
        <v>312.60000000000002</v>
      </c>
      <c r="C10" s="20" t="s">
        <v>12</v>
      </c>
      <c r="D10" s="46">
        <v>0</v>
      </c>
      <c r="E10" s="46">
        <v>10187514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10187514</v>
      </c>
      <c r="O10" s="47">
        <f t="shared" si="1"/>
        <v>92.045591304583525</v>
      </c>
      <c r="P10" s="9"/>
    </row>
    <row r="11" spans="1:133">
      <c r="A11" s="12"/>
      <c r="B11" s="25">
        <v>314.10000000000002</v>
      </c>
      <c r="C11" s="20" t="s">
        <v>13</v>
      </c>
      <c r="D11" s="46">
        <v>10299861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10299861</v>
      </c>
      <c r="O11" s="47">
        <f t="shared" si="1"/>
        <v>93.060661914184266</v>
      </c>
      <c r="P11" s="9"/>
    </row>
    <row r="12" spans="1:133">
      <c r="A12" s="12"/>
      <c r="B12" s="25">
        <v>314.3</v>
      </c>
      <c r="C12" s="20" t="s">
        <v>14</v>
      </c>
      <c r="D12" s="46">
        <v>3075537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3075537</v>
      </c>
      <c r="O12" s="47">
        <f t="shared" si="1"/>
        <v>27.787900143658689</v>
      </c>
      <c r="P12" s="9"/>
    </row>
    <row r="13" spans="1:133">
      <c r="A13" s="12"/>
      <c r="B13" s="25">
        <v>314.39999999999998</v>
      </c>
      <c r="C13" s="20" t="s">
        <v>15</v>
      </c>
      <c r="D13" s="46">
        <v>616590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616590</v>
      </c>
      <c r="O13" s="47">
        <f t="shared" si="1"/>
        <v>5.5709755238121055</v>
      </c>
      <c r="P13" s="9"/>
    </row>
    <row r="14" spans="1:133">
      <c r="A14" s="12"/>
      <c r="B14" s="25">
        <v>314.8</v>
      </c>
      <c r="C14" s="20" t="s">
        <v>17</v>
      </c>
      <c r="D14" s="46">
        <v>102459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102459</v>
      </c>
      <c r="O14" s="47">
        <f t="shared" si="1"/>
        <v>0.92573116851435233</v>
      </c>
      <c r="P14" s="9"/>
    </row>
    <row r="15" spans="1:133">
      <c r="A15" s="12"/>
      <c r="B15" s="25">
        <v>315</v>
      </c>
      <c r="C15" s="20" t="s">
        <v>114</v>
      </c>
      <c r="D15" s="46">
        <v>4918612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4918612</v>
      </c>
      <c r="O15" s="47">
        <f t="shared" si="1"/>
        <v>44.440336468526098</v>
      </c>
      <c r="P15" s="9"/>
    </row>
    <row r="16" spans="1:133">
      <c r="A16" s="12"/>
      <c r="B16" s="25">
        <v>316</v>
      </c>
      <c r="C16" s="20" t="s">
        <v>115</v>
      </c>
      <c r="D16" s="46">
        <v>2028722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2"/>
        <v>2028722</v>
      </c>
      <c r="O16" s="47">
        <f t="shared" si="1"/>
        <v>18.329782524236755</v>
      </c>
      <c r="P16" s="9"/>
    </row>
    <row r="17" spans="1:16" ht="15.75">
      <c r="A17" s="29" t="s">
        <v>20</v>
      </c>
      <c r="B17" s="30"/>
      <c r="C17" s="31"/>
      <c r="D17" s="32">
        <f t="shared" ref="D17:M17" si="3">SUM(D18:D26)</f>
        <v>12921722</v>
      </c>
      <c r="E17" s="32">
        <f t="shared" si="3"/>
        <v>1359064</v>
      </c>
      <c r="F17" s="32">
        <f t="shared" si="3"/>
        <v>0</v>
      </c>
      <c r="G17" s="32">
        <f t="shared" si="3"/>
        <v>0</v>
      </c>
      <c r="H17" s="32">
        <f t="shared" si="3"/>
        <v>0</v>
      </c>
      <c r="I17" s="32">
        <f t="shared" si="3"/>
        <v>713426</v>
      </c>
      <c r="J17" s="32">
        <f t="shared" si="3"/>
        <v>0</v>
      </c>
      <c r="K17" s="32">
        <f t="shared" si="3"/>
        <v>0</v>
      </c>
      <c r="L17" s="32">
        <f t="shared" si="3"/>
        <v>0</v>
      </c>
      <c r="M17" s="32">
        <f t="shared" si="3"/>
        <v>0</v>
      </c>
      <c r="N17" s="44">
        <f>SUM(D17:M17)</f>
        <v>14994212</v>
      </c>
      <c r="O17" s="45">
        <f t="shared" si="1"/>
        <v>135.47476937811149</v>
      </c>
      <c r="P17" s="10"/>
    </row>
    <row r="18" spans="1:16">
      <c r="A18" s="12"/>
      <c r="B18" s="25">
        <v>322</v>
      </c>
      <c r="C18" s="20" t="s">
        <v>0</v>
      </c>
      <c r="D18" s="46">
        <v>3036511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>SUM(D18:M18)</f>
        <v>3036511</v>
      </c>
      <c r="O18" s="47">
        <f t="shared" si="1"/>
        <v>27.435294861717217</v>
      </c>
      <c r="P18" s="9"/>
    </row>
    <row r="19" spans="1:16">
      <c r="A19" s="12"/>
      <c r="B19" s="25">
        <v>323.10000000000002</v>
      </c>
      <c r="C19" s="20" t="s">
        <v>21</v>
      </c>
      <c r="D19" s="46">
        <v>9267009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ref="N19:N25" si="4">SUM(D19:M19)</f>
        <v>9267009</v>
      </c>
      <c r="O19" s="47">
        <f t="shared" si="1"/>
        <v>83.728701921773776</v>
      </c>
      <c r="P19" s="9"/>
    </row>
    <row r="20" spans="1:16">
      <c r="A20" s="12"/>
      <c r="B20" s="25">
        <v>323.39999999999998</v>
      </c>
      <c r="C20" s="20" t="s">
        <v>22</v>
      </c>
      <c r="D20" s="46">
        <v>605939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605939</v>
      </c>
      <c r="O20" s="47">
        <f t="shared" si="1"/>
        <v>5.4747422726985242</v>
      </c>
      <c r="P20" s="9"/>
    </row>
    <row r="21" spans="1:16">
      <c r="A21" s="12"/>
      <c r="B21" s="25">
        <v>324.22000000000003</v>
      </c>
      <c r="C21" s="20" t="s">
        <v>23</v>
      </c>
      <c r="D21" s="46">
        <v>0</v>
      </c>
      <c r="E21" s="46">
        <v>14079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14079</v>
      </c>
      <c r="O21" s="47">
        <f t="shared" si="1"/>
        <v>0.12720570297888489</v>
      </c>
      <c r="P21" s="9"/>
    </row>
    <row r="22" spans="1:16">
      <c r="A22" s="12"/>
      <c r="B22" s="25">
        <v>324.31</v>
      </c>
      <c r="C22" s="20" t="s">
        <v>140</v>
      </c>
      <c r="D22" s="46">
        <v>0</v>
      </c>
      <c r="E22" s="46">
        <v>133137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133137</v>
      </c>
      <c r="O22" s="47">
        <f t="shared" si="1"/>
        <v>1.2029111213509338</v>
      </c>
      <c r="P22" s="9"/>
    </row>
    <row r="23" spans="1:16">
      <c r="A23" s="12"/>
      <c r="B23" s="25">
        <v>324.32</v>
      </c>
      <c r="C23" s="20" t="s">
        <v>141</v>
      </c>
      <c r="D23" s="46">
        <v>0</v>
      </c>
      <c r="E23" s="46">
        <v>193558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193558</v>
      </c>
      <c r="O23" s="47">
        <f t="shared" si="1"/>
        <v>1.7488231733210455</v>
      </c>
      <c r="P23" s="9"/>
    </row>
    <row r="24" spans="1:16">
      <c r="A24" s="12"/>
      <c r="B24" s="25">
        <v>324.61</v>
      </c>
      <c r="C24" s="20" t="s">
        <v>142</v>
      </c>
      <c r="D24" s="46">
        <v>0</v>
      </c>
      <c r="E24" s="46">
        <v>1800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1800</v>
      </c>
      <c r="O24" s="47">
        <f t="shared" si="1"/>
        <v>1.6263247770579786E-2</v>
      </c>
      <c r="P24" s="9"/>
    </row>
    <row r="25" spans="1:16">
      <c r="A25" s="12"/>
      <c r="B25" s="25">
        <v>324.62</v>
      </c>
      <c r="C25" s="20" t="s">
        <v>143</v>
      </c>
      <c r="D25" s="46">
        <v>0</v>
      </c>
      <c r="E25" s="46">
        <v>1016490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1016490</v>
      </c>
      <c r="O25" s="47">
        <f t="shared" si="1"/>
        <v>9.184127070175915</v>
      </c>
      <c r="P25" s="9"/>
    </row>
    <row r="26" spans="1:16">
      <c r="A26" s="12"/>
      <c r="B26" s="25">
        <v>329</v>
      </c>
      <c r="C26" s="20" t="s">
        <v>24</v>
      </c>
      <c r="D26" s="46">
        <v>12263</v>
      </c>
      <c r="E26" s="46">
        <v>0</v>
      </c>
      <c r="F26" s="46">
        <v>0</v>
      </c>
      <c r="G26" s="46">
        <v>0</v>
      </c>
      <c r="H26" s="46">
        <v>0</v>
      </c>
      <c r="I26" s="46">
        <v>713426</v>
      </c>
      <c r="J26" s="46">
        <v>0</v>
      </c>
      <c r="K26" s="46">
        <v>0</v>
      </c>
      <c r="L26" s="46">
        <v>0</v>
      </c>
      <c r="M26" s="46">
        <v>0</v>
      </c>
      <c r="N26" s="46">
        <f>SUM(D26:M26)</f>
        <v>725689</v>
      </c>
      <c r="O26" s="47">
        <f t="shared" si="1"/>
        <v>6.5567000063245962</v>
      </c>
      <c r="P26" s="9"/>
    </row>
    <row r="27" spans="1:16" ht="15.75">
      <c r="A27" s="29" t="s">
        <v>26</v>
      </c>
      <c r="B27" s="30"/>
      <c r="C27" s="31"/>
      <c r="D27" s="32">
        <f t="shared" ref="D27:M27" si="5">SUM(D28:D46)</f>
        <v>21250133</v>
      </c>
      <c r="E27" s="32">
        <f t="shared" si="5"/>
        <v>4795114</v>
      </c>
      <c r="F27" s="32">
        <f t="shared" si="5"/>
        <v>1087654</v>
      </c>
      <c r="G27" s="32">
        <f t="shared" si="5"/>
        <v>440240</v>
      </c>
      <c r="H27" s="32">
        <f t="shared" si="5"/>
        <v>0</v>
      </c>
      <c r="I27" s="32">
        <f t="shared" si="5"/>
        <v>0</v>
      </c>
      <c r="J27" s="32">
        <f t="shared" si="5"/>
        <v>0</v>
      </c>
      <c r="K27" s="32">
        <f t="shared" si="5"/>
        <v>0</v>
      </c>
      <c r="L27" s="32">
        <f t="shared" si="5"/>
        <v>0</v>
      </c>
      <c r="M27" s="32">
        <f t="shared" si="5"/>
        <v>0</v>
      </c>
      <c r="N27" s="44">
        <f>SUM(D27:M27)</f>
        <v>27573141</v>
      </c>
      <c r="O27" s="45">
        <f t="shared" si="1"/>
        <v>249.12712438674004</v>
      </c>
      <c r="P27" s="10"/>
    </row>
    <row r="28" spans="1:16">
      <c r="A28" s="12"/>
      <c r="B28" s="25">
        <v>331.2</v>
      </c>
      <c r="C28" s="20" t="s">
        <v>25</v>
      </c>
      <c r="D28" s="46">
        <v>0</v>
      </c>
      <c r="E28" s="46">
        <v>249077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>SUM(D28:M28)</f>
        <v>249077</v>
      </c>
      <c r="O28" s="47">
        <f t="shared" si="1"/>
        <v>2.2504449805292785</v>
      </c>
      <c r="P28" s="9"/>
    </row>
    <row r="29" spans="1:16">
      <c r="A29" s="12"/>
      <c r="B29" s="25">
        <v>331.5</v>
      </c>
      <c r="C29" s="20" t="s">
        <v>27</v>
      </c>
      <c r="D29" s="46">
        <v>0</v>
      </c>
      <c r="E29" s="46">
        <v>1159807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>SUM(D29:M29)</f>
        <v>1159807</v>
      </c>
      <c r="O29" s="47">
        <f t="shared" si="1"/>
        <v>10.479015892807126</v>
      </c>
      <c r="P29" s="9"/>
    </row>
    <row r="30" spans="1:16">
      <c r="A30" s="12"/>
      <c r="B30" s="25">
        <v>334.2</v>
      </c>
      <c r="C30" s="20" t="s">
        <v>144</v>
      </c>
      <c r="D30" s="46">
        <v>0</v>
      </c>
      <c r="E30" s="46">
        <v>149835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>SUM(D30:M30)</f>
        <v>149835</v>
      </c>
      <c r="O30" s="47">
        <f t="shared" si="1"/>
        <v>1.3537798498360123</v>
      </c>
      <c r="P30" s="9"/>
    </row>
    <row r="31" spans="1:16">
      <c r="A31" s="12"/>
      <c r="B31" s="25">
        <v>334.49</v>
      </c>
      <c r="C31" s="20" t="s">
        <v>30</v>
      </c>
      <c r="D31" s="46">
        <v>253449</v>
      </c>
      <c r="E31" s="46">
        <v>91548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ref="N31:N41" si="6">SUM(D31:M31)</f>
        <v>344997</v>
      </c>
      <c r="O31" s="47">
        <f t="shared" si="1"/>
        <v>3.1170953839481745</v>
      </c>
      <c r="P31" s="9"/>
    </row>
    <row r="32" spans="1:16">
      <c r="A32" s="12"/>
      <c r="B32" s="25">
        <v>334.5</v>
      </c>
      <c r="C32" s="20" t="s">
        <v>31</v>
      </c>
      <c r="D32" s="46">
        <v>0</v>
      </c>
      <c r="E32" s="46">
        <v>442764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442764</v>
      </c>
      <c r="O32" s="47">
        <f t="shared" si="1"/>
        <v>4.0004336866072157</v>
      </c>
      <c r="P32" s="9"/>
    </row>
    <row r="33" spans="1:16">
      <c r="A33" s="12"/>
      <c r="B33" s="25">
        <v>334.7</v>
      </c>
      <c r="C33" s="20" t="s">
        <v>32</v>
      </c>
      <c r="D33" s="46">
        <v>0</v>
      </c>
      <c r="E33" s="46">
        <v>0</v>
      </c>
      <c r="F33" s="46">
        <v>500004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500004</v>
      </c>
      <c r="O33" s="47">
        <f t="shared" si="1"/>
        <v>4.5176049657116524</v>
      </c>
      <c r="P33" s="9"/>
    </row>
    <row r="34" spans="1:16">
      <c r="A34" s="12"/>
      <c r="B34" s="25">
        <v>334.9</v>
      </c>
      <c r="C34" s="20" t="s">
        <v>33</v>
      </c>
      <c r="D34" s="46">
        <v>0</v>
      </c>
      <c r="E34" s="46">
        <v>0</v>
      </c>
      <c r="F34" s="46">
        <v>0</v>
      </c>
      <c r="G34" s="46">
        <v>440240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440240</v>
      </c>
      <c r="O34" s="47">
        <f t="shared" si="1"/>
        <v>3.9776289991778024</v>
      </c>
      <c r="P34" s="9"/>
    </row>
    <row r="35" spans="1:16">
      <c r="A35" s="12"/>
      <c r="B35" s="25">
        <v>335.12</v>
      </c>
      <c r="C35" s="20" t="s">
        <v>116</v>
      </c>
      <c r="D35" s="46">
        <v>3440665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3440665</v>
      </c>
      <c r="O35" s="47">
        <f t="shared" si="1"/>
        <v>31.086881883645496</v>
      </c>
      <c r="P35" s="9"/>
    </row>
    <row r="36" spans="1:16">
      <c r="A36" s="12"/>
      <c r="B36" s="25">
        <v>335.14</v>
      </c>
      <c r="C36" s="20" t="s">
        <v>117</v>
      </c>
      <c r="D36" s="46">
        <v>104903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6"/>
        <v>104903</v>
      </c>
      <c r="O36" s="47">
        <f t="shared" si="1"/>
        <v>0.94781304493173957</v>
      </c>
      <c r="P36" s="9"/>
    </row>
    <row r="37" spans="1:16">
      <c r="A37" s="12"/>
      <c r="B37" s="25">
        <v>335.15</v>
      </c>
      <c r="C37" s="20" t="s">
        <v>118</v>
      </c>
      <c r="D37" s="46">
        <v>115549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6"/>
        <v>115549</v>
      </c>
      <c r="O37" s="47">
        <f t="shared" ref="O37:O68" si="7">(N37/O$92)</f>
        <v>1.0440011203570687</v>
      </c>
      <c r="P37" s="9"/>
    </row>
    <row r="38" spans="1:16">
      <c r="A38" s="12"/>
      <c r="B38" s="25">
        <v>335.18</v>
      </c>
      <c r="C38" s="20" t="s">
        <v>119</v>
      </c>
      <c r="D38" s="46">
        <v>6645887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6"/>
        <v>6645887</v>
      </c>
      <c r="O38" s="47">
        <f t="shared" si="7"/>
        <v>60.046503853486207</v>
      </c>
      <c r="P38" s="9"/>
    </row>
    <row r="39" spans="1:16">
      <c r="A39" s="12"/>
      <c r="B39" s="25">
        <v>335.21</v>
      </c>
      <c r="C39" s="20" t="s">
        <v>38</v>
      </c>
      <c r="D39" s="46">
        <v>78612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6"/>
        <v>78612</v>
      </c>
      <c r="O39" s="47">
        <f t="shared" si="7"/>
        <v>0.7102702409671211</v>
      </c>
      <c r="P39" s="9"/>
    </row>
    <row r="40" spans="1:16">
      <c r="A40" s="12"/>
      <c r="B40" s="25">
        <v>335.29</v>
      </c>
      <c r="C40" s="20" t="s">
        <v>39</v>
      </c>
      <c r="D40" s="46">
        <v>2092231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6"/>
        <v>2092231</v>
      </c>
      <c r="O40" s="47">
        <f t="shared" si="7"/>
        <v>18.903595081271064</v>
      </c>
      <c r="P40" s="9"/>
    </row>
    <row r="41" spans="1:16">
      <c r="A41" s="12"/>
      <c r="B41" s="25">
        <v>335.49</v>
      </c>
      <c r="C41" s="20" t="s">
        <v>40</v>
      </c>
      <c r="D41" s="46">
        <v>127255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6"/>
        <v>127255</v>
      </c>
      <c r="O41" s="47">
        <f t="shared" si="7"/>
        <v>1.1497664416917392</v>
      </c>
      <c r="P41" s="9"/>
    </row>
    <row r="42" spans="1:16">
      <c r="A42" s="12"/>
      <c r="B42" s="25">
        <v>337.2</v>
      </c>
      <c r="C42" s="20" t="s">
        <v>145</v>
      </c>
      <c r="D42" s="46">
        <v>24168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ref="N42:N47" si="8">SUM(D42:M42)</f>
        <v>24168</v>
      </c>
      <c r="O42" s="47">
        <f t="shared" si="7"/>
        <v>0.21836120673298456</v>
      </c>
      <c r="P42" s="9"/>
    </row>
    <row r="43" spans="1:16">
      <c r="A43" s="12"/>
      <c r="B43" s="25">
        <v>337.4</v>
      </c>
      <c r="C43" s="20" t="s">
        <v>41</v>
      </c>
      <c r="D43" s="46">
        <v>0</v>
      </c>
      <c r="E43" s="46">
        <v>1341676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8"/>
        <v>1341676</v>
      </c>
      <c r="O43" s="47">
        <f t="shared" si="7"/>
        <v>12.122227342133558</v>
      </c>
      <c r="P43" s="9"/>
    </row>
    <row r="44" spans="1:16">
      <c r="A44" s="12"/>
      <c r="B44" s="25">
        <v>337.7</v>
      </c>
      <c r="C44" s="20" t="s">
        <v>108</v>
      </c>
      <c r="D44" s="46">
        <v>0</v>
      </c>
      <c r="E44" s="46">
        <v>0</v>
      </c>
      <c r="F44" s="46">
        <v>587650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8"/>
        <v>587650</v>
      </c>
      <c r="O44" s="47">
        <f t="shared" si="7"/>
        <v>5.3094986402117836</v>
      </c>
      <c r="P44" s="9"/>
    </row>
    <row r="45" spans="1:16">
      <c r="A45" s="12"/>
      <c r="B45" s="25">
        <v>337.9</v>
      </c>
      <c r="C45" s="20" t="s">
        <v>42</v>
      </c>
      <c r="D45" s="46">
        <v>0</v>
      </c>
      <c r="E45" s="46">
        <v>350978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8"/>
        <v>350978</v>
      </c>
      <c r="O45" s="47">
        <f t="shared" si="7"/>
        <v>3.1711345422347508</v>
      </c>
      <c r="P45" s="9"/>
    </row>
    <row r="46" spans="1:16">
      <c r="A46" s="12"/>
      <c r="B46" s="25">
        <v>338</v>
      </c>
      <c r="C46" s="20" t="s">
        <v>43</v>
      </c>
      <c r="D46" s="46">
        <v>8367414</v>
      </c>
      <c r="E46" s="46">
        <v>1009429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8"/>
        <v>9376843</v>
      </c>
      <c r="O46" s="47">
        <f t="shared" si="7"/>
        <v>84.721067230459255</v>
      </c>
      <c r="P46" s="9"/>
    </row>
    <row r="47" spans="1:16" ht="15.75">
      <c r="A47" s="29" t="s">
        <v>48</v>
      </c>
      <c r="B47" s="30"/>
      <c r="C47" s="31"/>
      <c r="D47" s="32">
        <f t="shared" ref="D47:M47" si="9">SUM(D48:D66)</f>
        <v>14466100</v>
      </c>
      <c r="E47" s="32">
        <f t="shared" si="9"/>
        <v>1364328</v>
      </c>
      <c r="F47" s="32">
        <f t="shared" si="9"/>
        <v>0</v>
      </c>
      <c r="G47" s="32">
        <f t="shared" si="9"/>
        <v>301000</v>
      </c>
      <c r="H47" s="32">
        <f t="shared" si="9"/>
        <v>0</v>
      </c>
      <c r="I47" s="32">
        <f t="shared" si="9"/>
        <v>208175476</v>
      </c>
      <c r="J47" s="32">
        <f t="shared" si="9"/>
        <v>0</v>
      </c>
      <c r="K47" s="32">
        <f t="shared" si="9"/>
        <v>0</v>
      </c>
      <c r="L47" s="32">
        <f t="shared" si="9"/>
        <v>0</v>
      </c>
      <c r="M47" s="32">
        <f t="shared" si="9"/>
        <v>0</v>
      </c>
      <c r="N47" s="32">
        <f t="shared" si="8"/>
        <v>224306904</v>
      </c>
      <c r="O47" s="45">
        <f t="shared" si="7"/>
        <v>2026.6437535575853</v>
      </c>
      <c r="P47" s="10"/>
    </row>
    <row r="48" spans="1:16">
      <c r="A48" s="12"/>
      <c r="B48" s="25">
        <v>341.2</v>
      </c>
      <c r="C48" s="20" t="s">
        <v>120</v>
      </c>
      <c r="D48" s="46">
        <v>73905</v>
      </c>
      <c r="E48" s="46">
        <v>0</v>
      </c>
      <c r="F48" s="46">
        <v>0</v>
      </c>
      <c r="G48" s="46">
        <v>0</v>
      </c>
      <c r="H48" s="46">
        <v>0</v>
      </c>
      <c r="I48" s="46">
        <v>48605812</v>
      </c>
      <c r="J48" s="46">
        <v>0</v>
      </c>
      <c r="K48" s="46">
        <v>0</v>
      </c>
      <c r="L48" s="46">
        <v>0</v>
      </c>
      <c r="M48" s="46">
        <v>0</v>
      </c>
      <c r="N48" s="46">
        <f t="shared" ref="N48:N66" si="10">SUM(D48:M48)</f>
        <v>48679717</v>
      </c>
      <c r="O48" s="47">
        <f t="shared" si="7"/>
        <v>439.82794387372491</v>
      </c>
      <c r="P48" s="9"/>
    </row>
    <row r="49" spans="1:16">
      <c r="A49" s="12"/>
      <c r="B49" s="25">
        <v>341.3</v>
      </c>
      <c r="C49" s="20" t="s">
        <v>121</v>
      </c>
      <c r="D49" s="46">
        <v>26354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0"/>
        <v>26354</v>
      </c>
      <c r="O49" s="47">
        <f t="shared" si="7"/>
        <v>0.23811201763658868</v>
      </c>
      <c r="P49" s="9"/>
    </row>
    <row r="50" spans="1:16">
      <c r="A50" s="12"/>
      <c r="B50" s="25">
        <v>341.9</v>
      </c>
      <c r="C50" s="20" t="s">
        <v>122</v>
      </c>
      <c r="D50" s="46">
        <v>6150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0"/>
        <v>6150</v>
      </c>
      <c r="O50" s="47">
        <f t="shared" si="7"/>
        <v>5.5566096549480928E-2</v>
      </c>
      <c r="P50" s="9"/>
    </row>
    <row r="51" spans="1:16">
      <c r="A51" s="12"/>
      <c r="B51" s="25">
        <v>342.1</v>
      </c>
      <c r="C51" s="20" t="s">
        <v>54</v>
      </c>
      <c r="D51" s="46">
        <v>31098</v>
      </c>
      <c r="E51" s="46">
        <v>1024072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0"/>
        <v>1055170</v>
      </c>
      <c r="O51" s="47">
        <f t="shared" si="7"/>
        <v>9.5336061944903729</v>
      </c>
      <c r="P51" s="9"/>
    </row>
    <row r="52" spans="1:16">
      <c r="A52" s="12"/>
      <c r="B52" s="25">
        <v>342.5</v>
      </c>
      <c r="C52" s="20" t="s">
        <v>55</v>
      </c>
      <c r="D52" s="46">
        <v>354206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0"/>
        <v>354206</v>
      </c>
      <c r="O52" s="47">
        <f t="shared" si="7"/>
        <v>3.2002999665699905</v>
      </c>
      <c r="P52" s="9"/>
    </row>
    <row r="53" spans="1:16">
      <c r="A53" s="12"/>
      <c r="B53" s="25">
        <v>343.2</v>
      </c>
      <c r="C53" s="20" t="s">
        <v>56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40684623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0"/>
        <v>40684623</v>
      </c>
      <c r="O53" s="47">
        <f t="shared" si="7"/>
        <v>367.59116905646056</v>
      </c>
      <c r="P53" s="9"/>
    </row>
    <row r="54" spans="1:16">
      <c r="A54" s="12"/>
      <c r="B54" s="25">
        <v>343.4</v>
      </c>
      <c r="C54" s="20" t="s">
        <v>58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22118043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0"/>
        <v>22118043</v>
      </c>
      <c r="O54" s="47">
        <f t="shared" si="7"/>
        <v>199.83956306074322</v>
      </c>
      <c r="P54" s="9"/>
    </row>
    <row r="55" spans="1:16">
      <c r="A55" s="12"/>
      <c r="B55" s="25">
        <v>343.6</v>
      </c>
      <c r="C55" s="20" t="s">
        <v>60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70573697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0"/>
        <v>70573697</v>
      </c>
      <c r="O55" s="47">
        <f t="shared" si="7"/>
        <v>637.64306688712406</v>
      </c>
      <c r="P55" s="9"/>
    </row>
    <row r="56" spans="1:16">
      <c r="A56" s="12"/>
      <c r="B56" s="25">
        <v>343.7</v>
      </c>
      <c r="C56" s="20" t="s">
        <v>61</v>
      </c>
      <c r="D56" s="46">
        <v>18093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0"/>
        <v>18093</v>
      </c>
      <c r="O56" s="47">
        <f t="shared" si="7"/>
        <v>0.16347274550727781</v>
      </c>
      <c r="P56" s="9"/>
    </row>
    <row r="57" spans="1:16">
      <c r="A57" s="12"/>
      <c r="B57" s="25">
        <v>343.8</v>
      </c>
      <c r="C57" s="20" t="s">
        <v>62</v>
      </c>
      <c r="D57" s="46">
        <v>373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0"/>
        <v>373</v>
      </c>
      <c r="O57" s="47">
        <f t="shared" si="7"/>
        <v>3.3701063435701444E-3</v>
      </c>
      <c r="P57" s="9"/>
    </row>
    <row r="58" spans="1:16">
      <c r="A58" s="12"/>
      <c r="B58" s="25">
        <v>343.9</v>
      </c>
      <c r="C58" s="20" t="s">
        <v>63</v>
      </c>
      <c r="D58" s="46">
        <v>64598</v>
      </c>
      <c r="E58" s="46">
        <v>0</v>
      </c>
      <c r="F58" s="46">
        <v>0</v>
      </c>
      <c r="G58" s="46">
        <v>301000</v>
      </c>
      <c r="H58" s="46">
        <v>0</v>
      </c>
      <c r="I58" s="46">
        <v>17445485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0"/>
        <v>17811083</v>
      </c>
      <c r="O58" s="47">
        <f t="shared" si="7"/>
        <v>160.92558660631195</v>
      </c>
      <c r="P58" s="9"/>
    </row>
    <row r="59" spans="1:16">
      <c r="A59" s="12"/>
      <c r="B59" s="25">
        <v>344.1</v>
      </c>
      <c r="C59" s="20" t="s">
        <v>146</v>
      </c>
      <c r="D59" s="46">
        <v>0</v>
      </c>
      <c r="E59" s="46">
        <v>0</v>
      </c>
      <c r="F59" s="46">
        <v>0</v>
      </c>
      <c r="G59" s="46">
        <v>0</v>
      </c>
      <c r="H59" s="46">
        <v>0</v>
      </c>
      <c r="I59" s="46">
        <v>17922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0"/>
        <v>17922</v>
      </c>
      <c r="O59" s="47">
        <f t="shared" si="7"/>
        <v>0.16192773696907273</v>
      </c>
      <c r="P59" s="9"/>
    </row>
    <row r="60" spans="1:16">
      <c r="A60" s="12"/>
      <c r="B60" s="25">
        <v>344.5</v>
      </c>
      <c r="C60" s="20" t="s">
        <v>123</v>
      </c>
      <c r="D60" s="46">
        <v>0</v>
      </c>
      <c r="E60" s="46">
        <v>67712</v>
      </c>
      <c r="F60" s="46">
        <v>0</v>
      </c>
      <c r="G60" s="46">
        <v>0</v>
      </c>
      <c r="H60" s="46">
        <v>0</v>
      </c>
      <c r="I60" s="46">
        <v>5822674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0"/>
        <v>5890386</v>
      </c>
      <c r="O60" s="47">
        <f t="shared" si="7"/>
        <v>53.220448323530206</v>
      </c>
      <c r="P60" s="9"/>
    </row>
    <row r="61" spans="1:16">
      <c r="A61" s="12"/>
      <c r="B61" s="25">
        <v>347.1</v>
      </c>
      <c r="C61" s="20" t="s">
        <v>66</v>
      </c>
      <c r="D61" s="46">
        <v>28193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0"/>
        <v>28193</v>
      </c>
      <c r="O61" s="47">
        <f t="shared" si="7"/>
        <v>0.25472763577553104</v>
      </c>
      <c r="P61" s="9"/>
    </row>
    <row r="62" spans="1:16">
      <c r="A62" s="12"/>
      <c r="B62" s="25">
        <v>347.2</v>
      </c>
      <c r="C62" s="20" t="s">
        <v>67</v>
      </c>
      <c r="D62" s="46">
        <v>2442970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0"/>
        <v>2442970</v>
      </c>
      <c r="O62" s="47">
        <f t="shared" si="7"/>
        <v>22.072570225607386</v>
      </c>
      <c r="P62" s="9"/>
    </row>
    <row r="63" spans="1:16">
      <c r="A63" s="12"/>
      <c r="B63" s="25">
        <v>347.4</v>
      </c>
      <c r="C63" s="20" t="s">
        <v>68</v>
      </c>
      <c r="D63" s="46">
        <v>7009</v>
      </c>
      <c r="E63" s="46">
        <v>272544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0"/>
        <v>279553</v>
      </c>
      <c r="O63" s="47">
        <f t="shared" si="7"/>
        <v>2.5257998355604947</v>
      </c>
      <c r="P63" s="9"/>
    </row>
    <row r="64" spans="1:16">
      <c r="A64" s="12"/>
      <c r="B64" s="25">
        <v>347.5</v>
      </c>
      <c r="C64" s="20" t="s">
        <v>69</v>
      </c>
      <c r="D64" s="46">
        <v>1614980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0"/>
        <v>1614980</v>
      </c>
      <c r="O64" s="47">
        <f t="shared" si="7"/>
        <v>14.59156660251719</v>
      </c>
      <c r="P64" s="9"/>
    </row>
    <row r="65" spans="1:16">
      <c r="A65" s="12"/>
      <c r="B65" s="25">
        <v>347.9</v>
      </c>
      <c r="C65" s="20" t="s">
        <v>147</v>
      </c>
      <c r="D65" s="46">
        <v>0</v>
      </c>
      <c r="E65" s="46">
        <v>0</v>
      </c>
      <c r="F65" s="46">
        <v>0</v>
      </c>
      <c r="G65" s="46">
        <v>0</v>
      </c>
      <c r="H65" s="46">
        <v>0</v>
      </c>
      <c r="I65" s="46">
        <v>2907220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0"/>
        <v>2907220</v>
      </c>
      <c r="O65" s="47">
        <f t="shared" si="7"/>
        <v>26.267132879769424</v>
      </c>
      <c r="P65" s="9"/>
    </row>
    <row r="66" spans="1:16">
      <c r="A66" s="12"/>
      <c r="B66" s="25">
        <v>349</v>
      </c>
      <c r="C66" s="20" t="s">
        <v>1</v>
      </c>
      <c r="D66" s="46">
        <v>9798171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0"/>
        <v>9798171</v>
      </c>
      <c r="O66" s="47">
        <f t="shared" si="7"/>
        <v>88.527823706394173</v>
      </c>
      <c r="P66" s="9"/>
    </row>
    <row r="67" spans="1:16" ht="15.75">
      <c r="A67" s="29" t="s">
        <v>49</v>
      </c>
      <c r="B67" s="30"/>
      <c r="C67" s="31"/>
      <c r="D67" s="32">
        <f t="shared" ref="D67:M67" si="11">SUM(D68:D72)</f>
        <v>1227072</v>
      </c>
      <c r="E67" s="32">
        <f t="shared" si="11"/>
        <v>410576</v>
      </c>
      <c r="F67" s="32">
        <f t="shared" si="11"/>
        <v>0</v>
      </c>
      <c r="G67" s="32">
        <f t="shared" si="11"/>
        <v>0</v>
      </c>
      <c r="H67" s="32">
        <f t="shared" si="11"/>
        <v>0</v>
      </c>
      <c r="I67" s="32">
        <f t="shared" si="11"/>
        <v>0</v>
      </c>
      <c r="J67" s="32">
        <f t="shared" si="11"/>
        <v>0</v>
      </c>
      <c r="K67" s="32">
        <f t="shared" si="11"/>
        <v>0</v>
      </c>
      <c r="L67" s="32">
        <f t="shared" si="11"/>
        <v>0</v>
      </c>
      <c r="M67" s="32">
        <f t="shared" si="11"/>
        <v>0</v>
      </c>
      <c r="N67" s="32">
        <f t="shared" ref="N67:N74" si="12">SUM(D67:M67)</f>
        <v>1637648</v>
      </c>
      <c r="O67" s="45">
        <f t="shared" si="7"/>
        <v>14.796375102774691</v>
      </c>
      <c r="P67" s="10"/>
    </row>
    <row r="68" spans="1:16">
      <c r="A68" s="13"/>
      <c r="B68" s="39">
        <v>351.1</v>
      </c>
      <c r="C68" s="21" t="s">
        <v>72</v>
      </c>
      <c r="D68" s="46">
        <v>449059</v>
      </c>
      <c r="E68" s="46">
        <v>390908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2"/>
        <v>839967</v>
      </c>
      <c r="O68" s="47">
        <f t="shared" si="7"/>
        <v>7.5892174667281056</v>
      </c>
      <c r="P68" s="9"/>
    </row>
    <row r="69" spans="1:16">
      <c r="A69" s="13"/>
      <c r="B69" s="39">
        <v>351.2</v>
      </c>
      <c r="C69" s="21" t="s">
        <v>73</v>
      </c>
      <c r="D69" s="46">
        <v>4255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2"/>
        <v>4255</v>
      </c>
      <c r="O69" s="47">
        <f t="shared" ref="O69:O90" si="13">(N69/O$92)</f>
        <v>3.8444510702120543E-2</v>
      </c>
      <c r="P69" s="9"/>
    </row>
    <row r="70" spans="1:16">
      <c r="A70" s="13"/>
      <c r="B70" s="39">
        <v>351.3</v>
      </c>
      <c r="C70" s="21" t="s">
        <v>74</v>
      </c>
      <c r="D70" s="46">
        <v>0</v>
      </c>
      <c r="E70" s="46">
        <v>19668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2"/>
        <v>19668</v>
      </c>
      <c r="O70" s="47">
        <f t="shared" si="13"/>
        <v>0.17770308730653511</v>
      </c>
      <c r="P70" s="9"/>
    </row>
    <row r="71" spans="1:16">
      <c r="A71" s="13"/>
      <c r="B71" s="39">
        <v>352</v>
      </c>
      <c r="C71" s="21" t="s">
        <v>75</v>
      </c>
      <c r="D71" s="46">
        <v>73969</v>
      </c>
      <c r="E71" s="46">
        <v>0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2"/>
        <v>73969</v>
      </c>
      <c r="O71" s="47">
        <f t="shared" si="13"/>
        <v>0.66832009685667559</v>
      </c>
      <c r="P71" s="9"/>
    </row>
    <row r="72" spans="1:16">
      <c r="A72" s="13"/>
      <c r="B72" s="39">
        <v>354</v>
      </c>
      <c r="C72" s="21" t="s">
        <v>76</v>
      </c>
      <c r="D72" s="46">
        <v>699789</v>
      </c>
      <c r="E72" s="46">
        <v>0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2"/>
        <v>699789</v>
      </c>
      <c r="O72" s="47">
        <f t="shared" si="13"/>
        <v>6.3226899411812543</v>
      </c>
      <c r="P72" s="9"/>
    </row>
    <row r="73" spans="1:16" ht="15.75">
      <c r="A73" s="29" t="s">
        <v>4</v>
      </c>
      <c r="B73" s="30"/>
      <c r="C73" s="31"/>
      <c r="D73" s="32">
        <f t="shared" ref="D73:M73" si="14">SUM(D74:D83)</f>
        <v>9328318</v>
      </c>
      <c r="E73" s="32">
        <f t="shared" si="14"/>
        <v>2527224</v>
      </c>
      <c r="F73" s="32">
        <f t="shared" si="14"/>
        <v>12170</v>
      </c>
      <c r="G73" s="32">
        <f t="shared" si="14"/>
        <v>357389</v>
      </c>
      <c r="H73" s="32">
        <f t="shared" si="14"/>
        <v>0</v>
      </c>
      <c r="I73" s="32">
        <f t="shared" si="14"/>
        <v>7629835</v>
      </c>
      <c r="J73" s="32">
        <f t="shared" si="14"/>
        <v>2057258</v>
      </c>
      <c r="K73" s="32">
        <f t="shared" si="14"/>
        <v>22251560</v>
      </c>
      <c r="L73" s="32">
        <f t="shared" si="14"/>
        <v>0</v>
      </c>
      <c r="M73" s="32">
        <f t="shared" si="14"/>
        <v>0</v>
      </c>
      <c r="N73" s="32">
        <f t="shared" si="12"/>
        <v>44163754</v>
      </c>
      <c r="O73" s="45">
        <f t="shared" si="13"/>
        <v>399.02559654496338</v>
      </c>
      <c r="P73" s="10"/>
    </row>
    <row r="74" spans="1:16">
      <c r="A74" s="12"/>
      <c r="B74" s="25">
        <v>361.1</v>
      </c>
      <c r="C74" s="20" t="s">
        <v>77</v>
      </c>
      <c r="D74" s="46">
        <v>426293</v>
      </c>
      <c r="E74" s="46">
        <v>987403</v>
      </c>
      <c r="F74" s="46">
        <v>8167</v>
      </c>
      <c r="G74" s="46">
        <v>4961</v>
      </c>
      <c r="H74" s="46">
        <v>0</v>
      </c>
      <c r="I74" s="46">
        <v>2750322</v>
      </c>
      <c r="J74" s="46">
        <v>792831</v>
      </c>
      <c r="K74" s="46">
        <v>9623278</v>
      </c>
      <c r="L74" s="46">
        <v>0</v>
      </c>
      <c r="M74" s="46">
        <v>0</v>
      </c>
      <c r="N74" s="46">
        <f t="shared" si="12"/>
        <v>14593255</v>
      </c>
      <c r="O74" s="47">
        <f t="shared" si="13"/>
        <v>131.85206769125128</v>
      </c>
      <c r="P74" s="9"/>
    </row>
    <row r="75" spans="1:16">
      <c r="A75" s="12"/>
      <c r="B75" s="25">
        <v>361.2</v>
      </c>
      <c r="C75" s="20" t="s">
        <v>78</v>
      </c>
      <c r="D75" s="46">
        <v>0</v>
      </c>
      <c r="E75" s="46">
        <v>0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9625834</v>
      </c>
      <c r="L75" s="46">
        <v>0</v>
      </c>
      <c r="M75" s="46">
        <v>0</v>
      </c>
      <c r="N75" s="46">
        <f t="shared" ref="N75:N83" si="15">SUM(D75:M75)</f>
        <v>9625834</v>
      </c>
      <c r="O75" s="47">
        <f t="shared" si="13"/>
        <v>86.970735189150602</v>
      </c>
      <c r="P75" s="9"/>
    </row>
    <row r="76" spans="1:16">
      <c r="A76" s="12"/>
      <c r="B76" s="25">
        <v>361.3</v>
      </c>
      <c r="C76" s="20" t="s">
        <v>79</v>
      </c>
      <c r="D76" s="46">
        <v>261315</v>
      </c>
      <c r="E76" s="46">
        <v>465915</v>
      </c>
      <c r="F76" s="46">
        <v>4003</v>
      </c>
      <c r="G76" s="46">
        <v>2218</v>
      </c>
      <c r="H76" s="46">
        <v>0</v>
      </c>
      <c r="I76" s="46">
        <v>1336181</v>
      </c>
      <c r="J76" s="46">
        <v>368572</v>
      </c>
      <c r="K76" s="46">
        <v>-18828394</v>
      </c>
      <c r="L76" s="46">
        <v>0</v>
      </c>
      <c r="M76" s="46">
        <v>0</v>
      </c>
      <c r="N76" s="46">
        <f t="shared" si="15"/>
        <v>-16390190</v>
      </c>
      <c r="O76" s="47">
        <f t="shared" si="13"/>
        <v>-148.08762276493283</v>
      </c>
      <c r="P76" s="9"/>
    </row>
    <row r="77" spans="1:16">
      <c r="A77" s="12"/>
      <c r="B77" s="25">
        <v>362</v>
      </c>
      <c r="C77" s="20" t="s">
        <v>80</v>
      </c>
      <c r="D77" s="46">
        <v>1346275</v>
      </c>
      <c r="E77" s="46">
        <v>0</v>
      </c>
      <c r="F77" s="46">
        <v>0</v>
      </c>
      <c r="G77" s="46">
        <v>0</v>
      </c>
      <c r="H77" s="46">
        <v>0</v>
      </c>
      <c r="I77" s="46">
        <v>2543889</v>
      </c>
      <c r="J77" s="46">
        <v>0</v>
      </c>
      <c r="K77" s="46">
        <v>0</v>
      </c>
      <c r="L77" s="46">
        <v>0</v>
      </c>
      <c r="M77" s="46">
        <v>0</v>
      </c>
      <c r="N77" s="46">
        <f t="shared" si="15"/>
        <v>3890164</v>
      </c>
      <c r="O77" s="47">
        <f t="shared" si="13"/>
        <v>35.148167222327629</v>
      </c>
      <c r="P77" s="9"/>
    </row>
    <row r="78" spans="1:16">
      <c r="A78" s="12"/>
      <c r="B78" s="25">
        <v>364</v>
      </c>
      <c r="C78" s="20" t="s">
        <v>125</v>
      </c>
      <c r="D78" s="46">
        <v>16356</v>
      </c>
      <c r="E78" s="46">
        <v>0</v>
      </c>
      <c r="F78" s="46">
        <v>0</v>
      </c>
      <c r="G78" s="46">
        <v>0</v>
      </c>
      <c r="H78" s="46">
        <v>0</v>
      </c>
      <c r="I78" s="46">
        <v>-275455</v>
      </c>
      <c r="J78" s="46">
        <v>485260</v>
      </c>
      <c r="K78" s="46">
        <v>0</v>
      </c>
      <c r="L78" s="46">
        <v>0</v>
      </c>
      <c r="M78" s="46">
        <v>0</v>
      </c>
      <c r="N78" s="46">
        <f t="shared" si="15"/>
        <v>226161</v>
      </c>
      <c r="O78" s="47">
        <f t="shared" si="13"/>
        <v>2.043395766134497</v>
      </c>
      <c r="P78" s="9"/>
    </row>
    <row r="79" spans="1:16">
      <c r="A79" s="12"/>
      <c r="B79" s="25">
        <v>365</v>
      </c>
      <c r="C79" s="20" t="s">
        <v>126</v>
      </c>
      <c r="D79" s="46">
        <v>0</v>
      </c>
      <c r="E79" s="46">
        <v>0</v>
      </c>
      <c r="F79" s="46">
        <v>0</v>
      </c>
      <c r="G79" s="46">
        <v>0</v>
      </c>
      <c r="H79" s="46">
        <v>0</v>
      </c>
      <c r="I79" s="46">
        <v>66057</v>
      </c>
      <c r="J79" s="46">
        <v>0</v>
      </c>
      <c r="K79" s="46">
        <v>0</v>
      </c>
      <c r="L79" s="46">
        <v>0</v>
      </c>
      <c r="M79" s="46">
        <v>0</v>
      </c>
      <c r="N79" s="46">
        <f t="shared" si="15"/>
        <v>66057</v>
      </c>
      <c r="O79" s="47">
        <f t="shared" si="13"/>
        <v>0.59683408776732716</v>
      </c>
      <c r="P79" s="9"/>
    </row>
    <row r="80" spans="1:16">
      <c r="A80" s="12"/>
      <c r="B80" s="25">
        <v>366</v>
      </c>
      <c r="C80" s="20" t="s">
        <v>83</v>
      </c>
      <c r="D80" s="46">
        <v>343</v>
      </c>
      <c r="E80" s="46">
        <v>28484</v>
      </c>
      <c r="F80" s="46">
        <v>0</v>
      </c>
      <c r="G80" s="46">
        <v>350000</v>
      </c>
      <c r="H80" s="46">
        <v>0</v>
      </c>
      <c r="I80" s="46">
        <v>0</v>
      </c>
      <c r="J80" s="46">
        <v>0</v>
      </c>
      <c r="K80" s="46">
        <v>0</v>
      </c>
      <c r="L80" s="46">
        <v>0</v>
      </c>
      <c r="M80" s="46">
        <v>0</v>
      </c>
      <c r="N80" s="46">
        <f t="shared" si="15"/>
        <v>378827</v>
      </c>
      <c r="O80" s="47">
        <f t="shared" si="13"/>
        <v>3.4227540906585712</v>
      </c>
      <c r="P80" s="9"/>
    </row>
    <row r="81" spans="1:119">
      <c r="A81" s="12"/>
      <c r="B81" s="25">
        <v>368</v>
      </c>
      <c r="C81" s="20" t="s">
        <v>84</v>
      </c>
      <c r="D81" s="46">
        <v>0</v>
      </c>
      <c r="E81" s="46">
        <v>0</v>
      </c>
      <c r="F81" s="46">
        <v>0</v>
      </c>
      <c r="G81" s="46">
        <v>0</v>
      </c>
      <c r="H81" s="46">
        <v>0</v>
      </c>
      <c r="I81" s="46">
        <v>0</v>
      </c>
      <c r="J81" s="46">
        <v>0</v>
      </c>
      <c r="K81" s="46">
        <v>21418764</v>
      </c>
      <c r="L81" s="46">
        <v>0</v>
      </c>
      <c r="M81" s="46">
        <v>0</v>
      </c>
      <c r="N81" s="46">
        <f t="shared" si="15"/>
        <v>21418764</v>
      </c>
      <c r="O81" s="47">
        <f t="shared" si="13"/>
        <v>193.52148103976364</v>
      </c>
      <c r="P81" s="9"/>
    </row>
    <row r="82" spans="1:119">
      <c r="A82" s="12"/>
      <c r="B82" s="25">
        <v>369.3</v>
      </c>
      <c r="C82" s="20" t="s">
        <v>137</v>
      </c>
      <c r="D82" s="46">
        <v>6480352</v>
      </c>
      <c r="E82" s="46">
        <v>0</v>
      </c>
      <c r="F82" s="46">
        <v>0</v>
      </c>
      <c r="G82" s="46">
        <v>0</v>
      </c>
      <c r="H82" s="46">
        <v>0</v>
      </c>
      <c r="I82" s="46">
        <v>0</v>
      </c>
      <c r="J82" s="46">
        <v>0</v>
      </c>
      <c r="K82" s="46">
        <v>0</v>
      </c>
      <c r="L82" s="46">
        <v>0</v>
      </c>
      <c r="M82" s="46">
        <v>0</v>
      </c>
      <c r="N82" s="46">
        <f t="shared" si="15"/>
        <v>6480352</v>
      </c>
      <c r="O82" s="47">
        <f t="shared" si="13"/>
        <v>58.550872342540139</v>
      </c>
      <c r="P82" s="9"/>
    </row>
    <row r="83" spans="1:119">
      <c r="A83" s="12"/>
      <c r="B83" s="25">
        <v>369.9</v>
      </c>
      <c r="C83" s="20" t="s">
        <v>85</v>
      </c>
      <c r="D83" s="46">
        <v>797384</v>
      </c>
      <c r="E83" s="46">
        <v>1045422</v>
      </c>
      <c r="F83" s="46">
        <v>0</v>
      </c>
      <c r="G83" s="46">
        <v>210</v>
      </c>
      <c r="H83" s="46">
        <v>0</v>
      </c>
      <c r="I83" s="46">
        <v>1208841</v>
      </c>
      <c r="J83" s="46">
        <v>410595</v>
      </c>
      <c r="K83" s="46">
        <v>412078</v>
      </c>
      <c r="L83" s="46">
        <v>0</v>
      </c>
      <c r="M83" s="46">
        <v>0</v>
      </c>
      <c r="N83" s="46">
        <f t="shared" si="15"/>
        <v>3874530</v>
      </c>
      <c r="O83" s="47">
        <f t="shared" si="13"/>
        <v>35.006911880302496</v>
      </c>
      <c r="P83" s="9"/>
    </row>
    <row r="84" spans="1:119" ht="15.75">
      <c r="A84" s="29" t="s">
        <v>50</v>
      </c>
      <c r="B84" s="30"/>
      <c r="C84" s="31"/>
      <c r="D84" s="32">
        <f t="shared" ref="D84:M84" si="16">SUM(D85:D89)</f>
        <v>11074299</v>
      </c>
      <c r="E84" s="32">
        <f t="shared" si="16"/>
        <v>3661373</v>
      </c>
      <c r="F84" s="32">
        <f t="shared" si="16"/>
        <v>306893</v>
      </c>
      <c r="G84" s="32">
        <f t="shared" si="16"/>
        <v>24425481</v>
      </c>
      <c r="H84" s="32">
        <f t="shared" si="16"/>
        <v>0</v>
      </c>
      <c r="I84" s="32">
        <f t="shared" si="16"/>
        <v>5678024</v>
      </c>
      <c r="J84" s="32">
        <f t="shared" si="16"/>
        <v>1133556</v>
      </c>
      <c r="K84" s="32">
        <f t="shared" si="16"/>
        <v>0</v>
      </c>
      <c r="L84" s="32">
        <f t="shared" si="16"/>
        <v>0</v>
      </c>
      <c r="M84" s="32">
        <f t="shared" si="16"/>
        <v>0</v>
      </c>
      <c r="N84" s="32">
        <f t="shared" ref="N84:N90" si="17">SUM(D84:M84)</f>
        <v>46279626</v>
      </c>
      <c r="O84" s="45">
        <f t="shared" si="13"/>
        <v>418.14279131542571</v>
      </c>
      <c r="P84" s="9"/>
    </row>
    <row r="85" spans="1:119">
      <c r="A85" s="12"/>
      <c r="B85" s="25">
        <v>381</v>
      </c>
      <c r="C85" s="20" t="s">
        <v>86</v>
      </c>
      <c r="D85" s="46">
        <v>11074299</v>
      </c>
      <c r="E85" s="46">
        <v>3661373</v>
      </c>
      <c r="F85" s="46">
        <v>306893</v>
      </c>
      <c r="G85" s="46">
        <v>24343702</v>
      </c>
      <c r="H85" s="46">
        <v>0</v>
      </c>
      <c r="I85" s="46">
        <v>1414173</v>
      </c>
      <c r="J85" s="46">
        <v>1133556</v>
      </c>
      <c r="K85" s="46">
        <v>0</v>
      </c>
      <c r="L85" s="46">
        <v>0</v>
      </c>
      <c r="M85" s="46">
        <v>0</v>
      </c>
      <c r="N85" s="46">
        <f t="shared" si="17"/>
        <v>41933996</v>
      </c>
      <c r="O85" s="47">
        <f t="shared" si="13"/>
        <v>378.87942608805645</v>
      </c>
      <c r="P85" s="9"/>
    </row>
    <row r="86" spans="1:119">
      <c r="A86" s="12"/>
      <c r="B86" s="25">
        <v>383</v>
      </c>
      <c r="C86" s="20" t="s">
        <v>104</v>
      </c>
      <c r="D86" s="46">
        <v>0</v>
      </c>
      <c r="E86" s="46">
        <v>0</v>
      </c>
      <c r="F86" s="46">
        <v>0</v>
      </c>
      <c r="G86" s="46">
        <v>81779</v>
      </c>
      <c r="H86" s="46">
        <v>0</v>
      </c>
      <c r="I86" s="46">
        <v>0</v>
      </c>
      <c r="J86" s="46">
        <v>0</v>
      </c>
      <c r="K86" s="46">
        <v>0</v>
      </c>
      <c r="L86" s="46">
        <v>0</v>
      </c>
      <c r="M86" s="46">
        <v>0</v>
      </c>
      <c r="N86" s="46">
        <f t="shared" si="17"/>
        <v>81779</v>
      </c>
      <c r="O86" s="47">
        <f t="shared" si="13"/>
        <v>0.73888452190569121</v>
      </c>
      <c r="P86" s="9"/>
    </row>
    <row r="87" spans="1:119">
      <c r="A87" s="12"/>
      <c r="B87" s="25">
        <v>389.3</v>
      </c>
      <c r="C87" s="20" t="s">
        <v>148</v>
      </c>
      <c r="D87" s="46">
        <v>0</v>
      </c>
      <c r="E87" s="46">
        <v>0</v>
      </c>
      <c r="F87" s="46">
        <v>0</v>
      </c>
      <c r="G87" s="46">
        <v>0</v>
      </c>
      <c r="H87" s="46">
        <v>0</v>
      </c>
      <c r="I87" s="46">
        <v>3769776</v>
      </c>
      <c r="J87" s="46">
        <v>0</v>
      </c>
      <c r="K87" s="46">
        <v>0</v>
      </c>
      <c r="L87" s="46">
        <v>0</v>
      </c>
      <c r="M87" s="46">
        <v>0</v>
      </c>
      <c r="N87" s="46">
        <f t="shared" si="17"/>
        <v>3769776</v>
      </c>
      <c r="O87" s="47">
        <f t="shared" si="13"/>
        <v>34.060445070880654</v>
      </c>
      <c r="P87" s="9"/>
    </row>
    <row r="88" spans="1:119">
      <c r="A88" s="12"/>
      <c r="B88" s="25">
        <v>389.4</v>
      </c>
      <c r="C88" s="20" t="s">
        <v>127</v>
      </c>
      <c r="D88" s="46">
        <v>0</v>
      </c>
      <c r="E88" s="46">
        <v>0</v>
      </c>
      <c r="F88" s="46">
        <v>0</v>
      </c>
      <c r="G88" s="46">
        <v>0</v>
      </c>
      <c r="H88" s="46">
        <v>0</v>
      </c>
      <c r="I88" s="46">
        <v>331809</v>
      </c>
      <c r="J88" s="46">
        <v>0</v>
      </c>
      <c r="K88" s="46">
        <v>0</v>
      </c>
      <c r="L88" s="46">
        <v>0</v>
      </c>
      <c r="M88" s="46">
        <v>0</v>
      </c>
      <c r="N88" s="46">
        <f t="shared" si="17"/>
        <v>331809</v>
      </c>
      <c r="O88" s="47">
        <f t="shared" si="13"/>
        <v>2.9979399886157267</v>
      </c>
      <c r="P88" s="9"/>
    </row>
    <row r="89" spans="1:119" ht="15.75" thickBot="1">
      <c r="A89" s="12"/>
      <c r="B89" s="25">
        <v>389.8</v>
      </c>
      <c r="C89" s="20" t="s">
        <v>149</v>
      </c>
      <c r="D89" s="46">
        <v>0</v>
      </c>
      <c r="E89" s="46">
        <v>0</v>
      </c>
      <c r="F89" s="46">
        <v>0</v>
      </c>
      <c r="G89" s="46">
        <v>0</v>
      </c>
      <c r="H89" s="46">
        <v>0</v>
      </c>
      <c r="I89" s="46">
        <v>162266</v>
      </c>
      <c r="J89" s="46">
        <v>0</v>
      </c>
      <c r="K89" s="46">
        <v>0</v>
      </c>
      <c r="L89" s="46">
        <v>0</v>
      </c>
      <c r="M89" s="46">
        <v>0</v>
      </c>
      <c r="N89" s="46">
        <f t="shared" si="17"/>
        <v>162266</v>
      </c>
      <c r="O89" s="47">
        <f t="shared" si="13"/>
        <v>1.4660956459671663</v>
      </c>
      <c r="P89" s="9"/>
    </row>
    <row r="90" spans="1:119" ht="16.5" thickBot="1">
      <c r="A90" s="14" t="s">
        <v>70</v>
      </c>
      <c r="B90" s="23"/>
      <c r="C90" s="22"/>
      <c r="D90" s="15">
        <f t="shared" ref="D90:M90" si="18">SUM(D5,D17,D27,D47,D67,D73,D84)</f>
        <v>130279033</v>
      </c>
      <c r="E90" s="15">
        <f t="shared" si="18"/>
        <v>27745012</v>
      </c>
      <c r="F90" s="15">
        <f t="shared" si="18"/>
        <v>1406717</v>
      </c>
      <c r="G90" s="15">
        <f t="shared" si="18"/>
        <v>25524110</v>
      </c>
      <c r="H90" s="15">
        <f t="shared" si="18"/>
        <v>0</v>
      </c>
      <c r="I90" s="15">
        <f t="shared" si="18"/>
        <v>222196761</v>
      </c>
      <c r="J90" s="15">
        <f t="shared" si="18"/>
        <v>3190814</v>
      </c>
      <c r="K90" s="15">
        <f t="shared" si="18"/>
        <v>24331791</v>
      </c>
      <c r="L90" s="15">
        <f t="shared" si="18"/>
        <v>0</v>
      </c>
      <c r="M90" s="15">
        <f t="shared" si="18"/>
        <v>0</v>
      </c>
      <c r="N90" s="15">
        <f t="shared" si="17"/>
        <v>434674238</v>
      </c>
      <c r="O90" s="38">
        <f t="shared" si="13"/>
        <v>3927.3415733788706</v>
      </c>
      <c r="P90" s="6"/>
      <c r="Q90" s="2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  <c r="BA90" s="5"/>
      <c r="BB90" s="5"/>
      <c r="BC90" s="5"/>
      <c r="BD90" s="5"/>
      <c r="BE90" s="5"/>
      <c r="BF90" s="5"/>
      <c r="BG90" s="5"/>
      <c r="BH90" s="5"/>
      <c r="BI90" s="5"/>
      <c r="BJ90" s="5"/>
      <c r="BK90" s="5"/>
      <c r="BL90" s="5"/>
      <c r="BM90" s="5"/>
      <c r="BN90" s="5"/>
      <c r="BO90" s="5"/>
      <c r="BP90" s="5"/>
      <c r="BQ90" s="5"/>
      <c r="BR90" s="5"/>
      <c r="BS90" s="5"/>
      <c r="BT90" s="5"/>
      <c r="BU90" s="5"/>
      <c r="BV90" s="5"/>
      <c r="BW90" s="5"/>
      <c r="BX90" s="5"/>
      <c r="BY90" s="5"/>
      <c r="BZ90" s="5"/>
      <c r="CA90" s="5"/>
      <c r="CB90" s="5"/>
      <c r="CC90" s="5"/>
      <c r="CD90" s="5"/>
      <c r="CE90" s="5"/>
      <c r="CF90" s="5"/>
      <c r="CG90" s="5"/>
      <c r="CH90" s="5"/>
      <c r="CI90" s="5"/>
      <c r="CJ90" s="5"/>
      <c r="CK90" s="5"/>
      <c r="CL90" s="5"/>
      <c r="CM90" s="5"/>
      <c r="CN90" s="5"/>
      <c r="CO90" s="5"/>
      <c r="CP90" s="5"/>
      <c r="CQ90" s="5"/>
      <c r="CR90" s="5"/>
      <c r="CS90" s="5"/>
      <c r="CT90" s="5"/>
      <c r="CU90" s="5"/>
      <c r="CV90" s="5"/>
      <c r="CW90" s="5"/>
      <c r="CX90" s="5"/>
      <c r="CY90" s="5"/>
      <c r="CZ90" s="5"/>
      <c r="DA90" s="5"/>
      <c r="DB90" s="5"/>
      <c r="DC90" s="5"/>
      <c r="DD90" s="5"/>
      <c r="DE90" s="5"/>
      <c r="DF90" s="5"/>
      <c r="DG90" s="5"/>
      <c r="DH90" s="5"/>
      <c r="DI90" s="5"/>
      <c r="DJ90" s="5"/>
      <c r="DK90" s="5"/>
      <c r="DL90" s="5"/>
      <c r="DM90" s="5"/>
      <c r="DN90" s="5"/>
      <c r="DO90" s="5"/>
    </row>
    <row r="91" spans="1:119">
      <c r="A91" s="16"/>
      <c r="B91" s="18"/>
      <c r="C91" s="18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9"/>
    </row>
    <row r="92" spans="1:119">
      <c r="A92" s="40"/>
      <c r="B92" s="41"/>
      <c r="C92" s="41"/>
      <c r="D92" s="42"/>
      <c r="E92" s="42"/>
      <c r="F92" s="42"/>
      <c r="G92" s="42"/>
      <c r="H92" s="42"/>
      <c r="I92" s="42"/>
      <c r="J92" s="42"/>
      <c r="K92" s="42"/>
      <c r="L92" s="48" t="s">
        <v>150</v>
      </c>
      <c r="M92" s="48"/>
      <c r="N92" s="48"/>
      <c r="O92" s="43">
        <v>110679</v>
      </c>
    </row>
    <row r="93" spans="1:119">
      <c r="A93" s="49"/>
      <c r="B93" s="50"/>
      <c r="C93" s="50"/>
      <c r="D93" s="50"/>
      <c r="E93" s="50"/>
      <c r="F93" s="50"/>
      <c r="G93" s="50"/>
      <c r="H93" s="50"/>
      <c r="I93" s="50"/>
      <c r="J93" s="50"/>
      <c r="K93" s="50"/>
      <c r="L93" s="50"/>
      <c r="M93" s="50"/>
      <c r="N93" s="50"/>
      <c r="O93" s="51"/>
    </row>
    <row r="94" spans="1:119" ht="15.75" customHeight="1" thickBot="1">
      <c r="A94" s="52" t="s">
        <v>106</v>
      </c>
      <c r="B94" s="53"/>
      <c r="C94" s="53"/>
      <c r="D94" s="53"/>
      <c r="E94" s="53"/>
      <c r="F94" s="53"/>
      <c r="G94" s="53"/>
      <c r="H94" s="53"/>
      <c r="I94" s="53"/>
      <c r="J94" s="53"/>
      <c r="K94" s="53"/>
      <c r="L94" s="53"/>
      <c r="M94" s="53"/>
      <c r="N94" s="53"/>
      <c r="O94" s="54"/>
    </row>
  </sheetData>
  <mergeCells count="10">
    <mergeCell ref="L92:N92"/>
    <mergeCell ref="A93:O93"/>
    <mergeCell ref="A94:O9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32</vt:i4>
      </vt:variant>
    </vt:vector>
  </HeadingPairs>
  <TitlesOfParts>
    <vt:vector size="48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2024-07-12T21:35:26Z</cp:lastPrinted>
  <dcterms:created xsi:type="dcterms:W3CDTF">2000-08-31T21:26:31Z</dcterms:created>
  <dcterms:modified xsi:type="dcterms:W3CDTF">2024-08-22T20:47:08Z</dcterms:modified>
</cp:coreProperties>
</file>