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'2007'!$A$1:$O$55</definedName>
    <definedName name="_xlnm.Print_Area" localSheetId="15">'2008'!$A$1:$O$55</definedName>
    <definedName name="_xlnm.Print_Area" localSheetId="14">'2009'!$A$1:$O$54</definedName>
    <definedName name="_xlnm.Print_Area" localSheetId="13">'2010'!$A$1:$O$55</definedName>
    <definedName name="_xlnm.Print_Area" localSheetId="12">'2011'!$A$1:$O$54</definedName>
    <definedName name="_xlnm.Print_Area" localSheetId="11">'2012'!$A$1:$O$52</definedName>
    <definedName name="_xlnm.Print_Area" localSheetId="10">'2013'!$A$1:$O$54</definedName>
    <definedName name="_xlnm.Print_Area" localSheetId="9">'2014'!$A$1:$O$53</definedName>
    <definedName name="_xlnm.Print_Area" localSheetId="8">'2015'!$A$1:$O$55</definedName>
    <definedName name="_xlnm.Print_Area" localSheetId="7">'2016'!$A$1:$O$53</definedName>
    <definedName name="_xlnm.Print_Area" localSheetId="6">'2017'!$A$1:$O$55</definedName>
    <definedName name="_xlnm.Print_Area" localSheetId="5">'2018'!$A$1:$O$56</definedName>
    <definedName name="_xlnm.Print_Area" localSheetId="4">'2019'!$A$1:$O$56</definedName>
    <definedName name="_xlnm.Print_Area" localSheetId="3">'2020'!$A$1:$O$55</definedName>
    <definedName name="_xlnm.Print_Area" localSheetId="2">'2021'!$A$1:$P$55</definedName>
    <definedName name="_xlnm.Print_Area" localSheetId="1">'2022'!$A$1:$P$54</definedName>
    <definedName name="_xlnm.Print_Area" localSheetId="0">'2023'!$A$1:$P$55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51" i="49" l="1"/>
  <c r="F51" i="49"/>
  <c r="G51" i="49"/>
  <c r="H51" i="49"/>
  <c r="I51" i="49"/>
  <c r="J51" i="49"/>
  <c r="K51" i="49"/>
  <c r="L51" i="49"/>
  <c r="M51" i="49"/>
  <c r="N51" i="49"/>
  <c r="D51" i="49"/>
  <c r="O50" i="49" l="1"/>
  <c r="P50" i="49" s="1"/>
  <c r="N49" i="49"/>
  <c r="M49" i="49"/>
  <c r="L49" i="49"/>
  <c r="K49" i="49"/>
  <c r="J49" i="49"/>
  <c r="I49" i="49"/>
  <c r="H49" i="49"/>
  <c r="G49" i="49"/>
  <c r="F49" i="49"/>
  <c r="E49" i="49"/>
  <c r="D49" i="49"/>
  <c r="O48" i="49"/>
  <c r="P48" i="49" s="1"/>
  <c r="O47" i="49"/>
  <c r="P47" i="49" s="1"/>
  <c r="O46" i="49"/>
  <c r="P46" i="49" s="1"/>
  <c r="O45" i="49"/>
  <c r="P45" i="49" s="1"/>
  <c r="O44" i="49"/>
  <c r="P44" i="49" s="1"/>
  <c r="O43" i="49"/>
  <c r="P43" i="49" s="1"/>
  <c r="N42" i="49"/>
  <c r="M42" i="49"/>
  <c r="L42" i="49"/>
  <c r="K42" i="49"/>
  <c r="J42" i="49"/>
  <c r="I42" i="49"/>
  <c r="H42" i="49"/>
  <c r="G42" i="49"/>
  <c r="F42" i="49"/>
  <c r="E42" i="49"/>
  <c r="D42" i="49"/>
  <c r="O41" i="49"/>
  <c r="P41" i="49" s="1"/>
  <c r="O40" i="49"/>
  <c r="P40" i="49" s="1"/>
  <c r="N39" i="49"/>
  <c r="M39" i="49"/>
  <c r="L39" i="49"/>
  <c r="K39" i="49"/>
  <c r="J39" i="49"/>
  <c r="I39" i="49"/>
  <c r="H39" i="49"/>
  <c r="G39" i="49"/>
  <c r="F39" i="49"/>
  <c r="E39" i="49"/>
  <c r="D39" i="49"/>
  <c r="O38" i="49"/>
  <c r="P38" i="49" s="1"/>
  <c r="O37" i="49"/>
  <c r="P37" i="49" s="1"/>
  <c r="N36" i="49"/>
  <c r="M36" i="49"/>
  <c r="L36" i="49"/>
  <c r="K36" i="49"/>
  <c r="J36" i="49"/>
  <c r="I36" i="49"/>
  <c r="H36" i="49"/>
  <c r="G36" i="49"/>
  <c r="F36" i="49"/>
  <c r="E36" i="49"/>
  <c r="D36" i="49"/>
  <c r="O35" i="49"/>
  <c r="P35" i="49" s="1"/>
  <c r="O34" i="49"/>
  <c r="P34" i="49" s="1"/>
  <c r="O33" i="49"/>
  <c r="P33" i="49" s="1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49" i="49" l="1"/>
  <c r="P49" i="49" s="1"/>
  <c r="O42" i="49"/>
  <c r="P42" i="49" s="1"/>
  <c r="O39" i="49"/>
  <c r="P39" i="49" s="1"/>
  <c r="O36" i="49"/>
  <c r="P36" i="49" s="1"/>
  <c r="O30" i="49"/>
  <c r="P30" i="49" s="1"/>
  <c r="O21" i="49"/>
  <c r="P21" i="49" s="1"/>
  <c r="O14" i="49"/>
  <c r="P14" i="49" s="1"/>
  <c r="O5" i="49"/>
  <c r="P5" i="49" s="1"/>
  <c r="E50" i="48"/>
  <c r="F50" i="48"/>
  <c r="G50" i="48"/>
  <c r="H50" i="48"/>
  <c r="I50" i="48"/>
  <c r="J50" i="48"/>
  <c r="K50" i="48"/>
  <c r="L50" i="48"/>
  <c r="M50" i="48"/>
  <c r="N50" i="48"/>
  <c r="D50" i="48"/>
  <c r="O51" i="49" l="1"/>
  <c r="P51" i="49" s="1"/>
  <c r="O49" i="48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7" i="48"/>
  <c r="P47" i="48" s="1"/>
  <c r="O46" i="48"/>
  <c r="P46" i="48" s="1"/>
  <c r="O45" i="48"/>
  <c r="P45" i="48" s="1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8" i="48" l="1"/>
  <c r="P48" i="48" s="1"/>
  <c r="O42" i="48"/>
  <c r="P42" i="48" s="1"/>
  <c r="O39" i="48"/>
  <c r="P39" i="48" s="1"/>
  <c r="O36" i="48"/>
  <c r="P36" i="48" s="1"/>
  <c r="O30" i="48"/>
  <c r="P30" i="48" s="1"/>
  <c r="O21" i="48"/>
  <c r="P21" i="48" s="1"/>
  <c r="O14" i="48"/>
  <c r="P14" i="48" s="1"/>
  <c r="O5" i="48"/>
  <c r="P5" i="48" s="1"/>
  <c r="M51" i="47"/>
  <c r="O50" i="47"/>
  <c r="P50" i="47"/>
  <c r="N49" i="47"/>
  <c r="M49" i="47"/>
  <c r="L49" i="47"/>
  <c r="K49" i="47"/>
  <c r="J49" i="47"/>
  <c r="I49" i="47"/>
  <c r="H49" i="47"/>
  <c r="G49" i="47"/>
  <c r="F49" i="47"/>
  <c r="E49" i="47"/>
  <c r="D49" i="47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D51" i="47" s="1"/>
  <c r="O41" i="47"/>
  <c r="P41" i="47"/>
  <c r="O40" i="47"/>
  <c r="P40" i="47"/>
  <c r="N39" i="47"/>
  <c r="M39" i="47"/>
  <c r="L39" i="47"/>
  <c r="K39" i="47"/>
  <c r="J39" i="47"/>
  <c r="I39" i="47"/>
  <c r="H39" i="47"/>
  <c r="G39" i="47"/>
  <c r="O39" i="47" s="1"/>
  <c r="P39" i="47" s="1"/>
  <c r="F39" i="47"/>
  <c r="E39" i="47"/>
  <c r="D39" i="47"/>
  <c r="O38" i="47"/>
  <c r="P38" i="47" s="1"/>
  <c r="O37" i="47"/>
  <c r="P37" i="47" s="1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 s="1"/>
  <c r="O34" i="47"/>
  <c r="P34" i="47"/>
  <c r="O33" i="47"/>
  <c r="P33" i="47"/>
  <c r="O32" i="47"/>
  <c r="P32" i="47"/>
  <c r="O31" i="47"/>
  <c r="P31" i="47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O21" i="47" s="1"/>
  <c r="P21" i="47" s="1"/>
  <c r="I21" i="47"/>
  <c r="H21" i="47"/>
  <c r="G21" i="47"/>
  <c r="F21" i="47"/>
  <c r="E21" i="47"/>
  <c r="D21" i="47"/>
  <c r="O20" i="47"/>
  <c r="P20" i="47"/>
  <c r="O19" i="47"/>
  <c r="P19" i="47"/>
  <c r="O18" i="47"/>
  <c r="P18" i="47"/>
  <c r="O17" i="47"/>
  <c r="P17" i="47"/>
  <c r="O16" i="47"/>
  <c r="P16" i="47"/>
  <c r="O15" i="47"/>
  <c r="P15" i="47" s="1"/>
  <c r="N14" i="47"/>
  <c r="M14" i="47"/>
  <c r="L14" i="47"/>
  <c r="K14" i="47"/>
  <c r="J14" i="47"/>
  <c r="I14" i="47"/>
  <c r="O14" i="47" s="1"/>
  <c r="P14" i="47" s="1"/>
  <c r="H14" i="47"/>
  <c r="G14" i="47"/>
  <c r="F14" i="47"/>
  <c r="E14" i="47"/>
  <c r="E51" i="47" s="1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N51" i="47" s="1"/>
  <c r="M5" i="47"/>
  <c r="L5" i="47"/>
  <c r="L51" i="47" s="1"/>
  <c r="K5" i="47"/>
  <c r="K51" i="47" s="1"/>
  <c r="J5" i="47"/>
  <c r="I5" i="47"/>
  <c r="H5" i="47"/>
  <c r="H51" i="47" s="1"/>
  <c r="G5" i="47"/>
  <c r="F5" i="47"/>
  <c r="F51" i="47" s="1"/>
  <c r="E5" i="47"/>
  <c r="D5" i="47"/>
  <c r="N50" i="46"/>
  <c r="O50" i="46"/>
  <c r="M49" i="46"/>
  <c r="L49" i="46"/>
  <c r="K49" i="46"/>
  <c r="J49" i="46"/>
  <c r="I49" i="46"/>
  <c r="H49" i="46"/>
  <c r="G49" i="46"/>
  <c r="F49" i="46"/>
  <c r="E49" i="46"/>
  <c r="D49" i="46"/>
  <c r="N48" i="46"/>
  <c r="O48" i="46"/>
  <c r="N47" i="46"/>
  <c r="O47" i="46"/>
  <c r="N46" i="46"/>
  <c r="O46" i="46"/>
  <c r="N45" i="46"/>
  <c r="O45" i="46"/>
  <c r="N44" i="46"/>
  <c r="O44" i="46" s="1"/>
  <c r="N43" i="46"/>
  <c r="O43" i="46"/>
  <c r="M42" i="46"/>
  <c r="L42" i="46"/>
  <c r="N42" i="46" s="1"/>
  <c r="O42" i="46" s="1"/>
  <c r="K42" i="46"/>
  <c r="J42" i="46"/>
  <c r="I42" i="46"/>
  <c r="H42" i="46"/>
  <c r="G42" i="46"/>
  <c r="F42" i="46"/>
  <c r="E42" i="46"/>
  <c r="D42" i="46"/>
  <c r="N41" i="46"/>
  <c r="O41" i="46"/>
  <c r="N40" i="46"/>
  <c r="O40" i="46"/>
  <c r="M39" i="46"/>
  <c r="L39" i="46"/>
  <c r="K39" i="46"/>
  <c r="J39" i="46"/>
  <c r="I39" i="46"/>
  <c r="H39" i="46"/>
  <c r="G39" i="46"/>
  <c r="F39" i="46"/>
  <c r="E39" i="46"/>
  <c r="D39" i="46"/>
  <c r="N38" i="46"/>
  <c r="O38" i="46"/>
  <c r="N37" i="46"/>
  <c r="O37" i="46"/>
  <c r="M36" i="46"/>
  <c r="L36" i="46"/>
  <c r="K36" i="46"/>
  <c r="J36" i="46"/>
  <c r="I36" i="46"/>
  <c r="H36" i="46"/>
  <c r="G36" i="46"/>
  <c r="F36" i="46"/>
  <c r="E36" i="46"/>
  <c r="D36" i="46"/>
  <c r="N36" i="46" s="1"/>
  <c r="O36" i="46" s="1"/>
  <c r="N35" i="46"/>
  <c r="O35" i="46"/>
  <c r="N34" i="46"/>
  <c r="O34" i="46"/>
  <c r="N33" i="46"/>
  <c r="O33" i="46"/>
  <c r="N32" i="46"/>
  <c r="O32" i="46" s="1"/>
  <c r="N31" i="46"/>
  <c r="O31" i="46" s="1"/>
  <c r="M30" i="46"/>
  <c r="L30" i="46"/>
  <c r="K30" i="46"/>
  <c r="J30" i="46"/>
  <c r="N30" i="46" s="1"/>
  <c r="O30" i="46" s="1"/>
  <c r="I30" i="46"/>
  <c r="H30" i="46"/>
  <c r="G30" i="46"/>
  <c r="F30" i="46"/>
  <c r="E30" i="46"/>
  <c r="D30" i="46"/>
  <c r="N29" i="46"/>
  <c r="O29" i="46" s="1"/>
  <c r="N28" i="46"/>
  <c r="O28" i="46"/>
  <c r="N27" i="46"/>
  <c r="O27" i="46"/>
  <c r="N26" i="46"/>
  <c r="O26" i="46"/>
  <c r="N25" i="46"/>
  <c r="O25" i="46"/>
  <c r="N24" i="46"/>
  <c r="O24" i="46" s="1"/>
  <c r="N23" i="46"/>
  <c r="O23" i="46" s="1"/>
  <c r="N22" i="46"/>
  <c r="O22" i="46"/>
  <c r="M21" i="46"/>
  <c r="L21" i="46"/>
  <c r="K21" i="46"/>
  <c r="J21" i="46"/>
  <c r="I21" i="46"/>
  <c r="H21" i="46"/>
  <c r="G21" i="46"/>
  <c r="F21" i="46"/>
  <c r="E21" i="46"/>
  <c r="D21" i="46"/>
  <c r="N20" i="46"/>
  <c r="O20" i="46"/>
  <c r="N19" i="46"/>
  <c r="O19" i="46"/>
  <c r="N18" i="46"/>
  <c r="O18" i="46"/>
  <c r="N17" i="46"/>
  <c r="O17" i="46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/>
  <c r="N11" i="46"/>
  <c r="O11" i="46"/>
  <c r="N10" i="46"/>
  <c r="O10" i="46"/>
  <c r="N9" i="46"/>
  <c r="O9" i="46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51" i="45"/>
  <c r="O51" i="45"/>
  <c r="M50" i="45"/>
  <c r="L50" i="45"/>
  <c r="N50" i="45" s="1"/>
  <c r="O50" i="45" s="1"/>
  <c r="K50" i="45"/>
  <c r="J50" i="45"/>
  <c r="I50" i="45"/>
  <c r="H50" i="45"/>
  <c r="G50" i="45"/>
  <c r="F50" i="45"/>
  <c r="E50" i="45"/>
  <c r="D50" i="45"/>
  <c r="N49" i="45"/>
  <c r="O49" i="45"/>
  <c r="N48" i="45"/>
  <c r="O48" i="45"/>
  <c r="N47" i="45"/>
  <c r="O47" i="45"/>
  <c r="N46" i="45"/>
  <c r="O46" i="45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 s="1"/>
  <c r="N41" i="45"/>
  <c r="O41" i="45"/>
  <c r="M40" i="45"/>
  <c r="L40" i="45"/>
  <c r="N40" i="45" s="1"/>
  <c r="K40" i="45"/>
  <c r="J40" i="45"/>
  <c r="I40" i="45"/>
  <c r="H40" i="45"/>
  <c r="G40" i="45"/>
  <c r="F40" i="45"/>
  <c r="E40" i="45"/>
  <c r="D40" i="45"/>
  <c r="N39" i="45"/>
  <c r="O39" i="45"/>
  <c r="N38" i="45"/>
  <c r="O38" i="45"/>
  <c r="N37" i="45"/>
  <c r="O37" i="45"/>
  <c r="M36" i="45"/>
  <c r="L36" i="45"/>
  <c r="K36" i="45"/>
  <c r="J36" i="45"/>
  <c r="I36" i="45"/>
  <c r="H36" i="45"/>
  <c r="G36" i="45"/>
  <c r="F36" i="45"/>
  <c r="F52" i="45" s="1"/>
  <c r="E36" i="45"/>
  <c r="D36" i="45"/>
  <c r="N35" i="45"/>
  <c r="O35" i="45"/>
  <c r="N34" i="45"/>
  <c r="O34" i="45"/>
  <c r="N33" i="45"/>
  <c r="O33" i="45" s="1"/>
  <c r="N32" i="45"/>
  <c r="O32" i="45" s="1"/>
  <c r="N31" i="45"/>
  <c r="O31" i="45"/>
  <c r="M30" i="45"/>
  <c r="L30" i="45"/>
  <c r="N30" i="45" s="1"/>
  <c r="O30" i="45" s="1"/>
  <c r="K30" i="45"/>
  <c r="J30" i="45"/>
  <c r="I30" i="45"/>
  <c r="H30" i="45"/>
  <c r="G30" i="45"/>
  <c r="F30" i="45"/>
  <c r="E30" i="45"/>
  <c r="D30" i="45"/>
  <c r="N29" i="45"/>
  <c r="O29" i="45"/>
  <c r="N28" i="45"/>
  <c r="O28" i="45"/>
  <c r="N27" i="45"/>
  <c r="O27" i="45"/>
  <c r="N26" i="45"/>
  <c r="O26" i="45"/>
  <c r="N25" i="45"/>
  <c r="O25" i="45" s="1"/>
  <c r="N24" i="45"/>
  <c r="O24" i="45" s="1"/>
  <c r="N23" i="45"/>
  <c r="O23" i="45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N19" i="45"/>
  <c r="O19" i="45"/>
  <c r="N18" i="45"/>
  <c r="O18" i="45"/>
  <c r="N17" i="45"/>
  <c r="O17" i="45" s="1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/>
  <c r="N11" i="45"/>
  <c r="O11" i="45"/>
  <c r="N10" i="45"/>
  <c r="O10" i="45"/>
  <c r="N9" i="45"/>
  <c r="O9" i="45" s="1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51" i="44"/>
  <c r="O51" i="44"/>
  <c r="M50" i="44"/>
  <c r="L50" i="44"/>
  <c r="K50" i="44"/>
  <c r="J50" i="44"/>
  <c r="I50" i="44"/>
  <c r="H50" i="44"/>
  <c r="G50" i="44"/>
  <c r="F50" i="44"/>
  <c r="E50" i="44"/>
  <c r="D50" i="44"/>
  <c r="N50" i="44" s="1"/>
  <c r="O50" i="44" s="1"/>
  <c r="N49" i="44"/>
  <c r="O49" i="44"/>
  <c r="N48" i="44"/>
  <c r="O48" i="44"/>
  <c r="N47" i="44"/>
  <c r="O47" i="44"/>
  <c r="N46" i="44"/>
  <c r="O46" i="44" s="1"/>
  <c r="N45" i="44"/>
  <c r="O45" i="44" s="1"/>
  <c r="N44" i="44"/>
  <c r="O44" i="44"/>
  <c r="M43" i="44"/>
  <c r="L43" i="44"/>
  <c r="N43" i="44" s="1"/>
  <c r="O43" i="44" s="1"/>
  <c r="K43" i="44"/>
  <c r="J43" i="44"/>
  <c r="I43" i="44"/>
  <c r="H43" i="44"/>
  <c r="G43" i="44"/>
  <c r="F43" i="44"/>
  <c r="E43" i="44"/>
  <c r="D43" i="44"/>
  <c r="N42" i="44"/>
  <c r="O42" i="44"/>
  <c r="M41" i="44"/>
  <c r="L41" i="44"/>
  <c r="K41" i="44"/>
  <c r="J41" i="44"/>
  <c r="I41" i="44"/>
  <c r="H41" i="44"/>
  <c r="G41" i="44"/>
  <c r="F41" i="44"/>
  <c r="E41" i="44"/>
  <c r="D41" i="44"/>
  <c r="N40" i="44"/>
  <c r="O40" i="44"/>
  <c r="N39" i="44"/>
  <c r="O39" i="44"/>
  <c r="N38" i="44"/>
  <c r="O38" i="44"/>
  <c r="M37" i="44"/>
  <c r="L37" i="44"/>
  <c r="K37" i="44"/>
  <c r="J37" i="44"/>
  <c r="I37" i="44"/>
  <c r="H37" i="44"/>
  <c r="G37" i="44"/>
  <c r="F37" i="44"/>
  <c r="E37" i="44"/>
  <c r="D37" i="44"/>
  <c r="N36" i="44"/>
  <c r="O36" i="44"/>
  <c r="N35" i="44"/>
  <c r="O35" i="44"/>
  <c r="N34" i="44"/>
  <c r="O34" i="44" s="1"/>
  <c r="N33" i="44"/>
  <c r="O33" i="44" s="1"/>
  <c r="N32" i="44"/>
  <c r="O32" i="44"/>
  <c r="N31" i="44"/>
  <c r="O31" i="44"/>
  <c r="M30" i="44"/>
  <c r="L30" i="44"/>
  <c r="K30" i="44"/>
  <c r="J30" i="44"/>
  <c r="I30" i="44"/>
  <c r="H30" i="44"/>
  <c r="G30" i="44"/>
  <c r="F30" i="44"/>
  <c r="E30" i="44"/>
  <c r="D30" i="44"/>
  <c r="N30" i="44" s="1"/>
  <c r="O30" i="44" s="1"/>
  <c r="N29" i="44"/>
  <c r="O29" i="44"/>
  <c r="N28" i="44"/>
  <c r="O28" i="44"/>
  <c r="N27" i="44"/>
  <c r="O27" i="44"/>
  <c r="N26" i="44"/>
  <c r="O26" i="44" s="1"/>
  <c r="N25" i="44"/>
  <c r="O25" i="44" s="1"/>
  <c r="N24" i="44"/>
  <c r="O24" i="44"/>
  <c r="N23" i="44"/>
  <c r="O23" i="44"/>
  <c r="N22" i="44"/>
  <c r="O22" i="44"/>
  <c r="M21" i="44"/>
  <c r="L21" i="44"/>
  <c r="K21" i="44"/>
  <c r="J21" i="44"/>
  <c r="I21" i="44"/>
  <c r="H21" i="44"/>
  <c r="G21" i="44"/>
  <c r="F21" i="44"/>
  <c r="E21" i="44"/>
  <c r="D21" i="44"/>
  <c r="N21" i="44" s="1"/>
  <c r="O21" i="44" s="1"/>
  <c r="N20" i="44"/>
  <c r="O20" i="44"/>
  <c r="N19" i="44"/>
  <c r="O19" i="44"/>
  <c r="N18" i="44"/>
  <c r="O18" i="44" s="1"/>
  <c r="N17" i="44"/>
  <c r="O17" i="44" s="1"/>
  <c r="N16" i="44"/>
  <c r="O16" i="44"/>
  <c r="N15" i="44"/>
  <c r="O15" i="44"/>
  <c r="M14" i="44"/>
  <c r="L14" i="44"/>
  <c r="K14" i="44"/>
  <c r="J14" i="44"/>
  <c r="I14" i="44"/>
  <c r="H14" i="44"/>
  <c r="G14" i="44"/>
  <c r="F14" i="44"/>
  <c r="E14" i="44"/>
  <c r="D14" i="44"/>
  <c r="N14" i="44" s="1"/>
  <c r="N13" i="44"/>
  <c r="O13" i="44"/>
  <c r="N12" i="44"/>
  <c r="O12" i="44"/>
  <c r="N11" i="44"/>
  <c r="O11" i="44"/>
  <c r="N10" i="44"/>
  <c r="O10" i="44" s="1"/>
  <c r="N9" i="44"/>
  <c r="O9" i="44" s="1"/>
  <c r="N8" i="44"/>
  <c r="O8" i="44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N50" i="43"/>
  <c r="O50" i="43"/>
  <c r="M49" i="43"/>
  <c r="L49" i="43"/>
  <c r="K49" i="43"/>
  <c r="J49" i="43"/>
  <c r="I49" i="43"/>
  <c r="H49" i="43"/>
  <c r="G49" i="43"/>
  <c r="F49" i="43"/>
  <c r="E49" i="43"/>
  <c r="D49" i="43"/>
  <c r="N49" i="43" s="1"/>
  <c r="N48" i="43"/>
  <c r="O48" i="43"/>
  <c r="N47" i="43"/>
  <c r="O47" i="43"/>
  <c r="N46" i="43"/>
  <c r="O46" i="43" s="1"/>
  <c r="N45" i="43"/>
  <c r="O45" i="43" s="1"/>
  <c r="N44" i="43"/>
  <c r="O44" i="43"/>
  <c r="N43" i="43"/>
  <c r="O43" i="43"/>
  <c r="M42" i="43"/>
  <c r="L42" i="43"/>
  <c r="K42" i="43"/>
  <c r="J42" i="43"/>
  <c r="I42" i="43"/>
  <c r="H42" i="43"/>
  <c r="G42" i="43"/>
  <c r="F42" i="43"/>
  <c r="E42" i="43"/>
  <c r="D42" i="43"/>
  <c r="N42" i="43" s="1"/>
  <c r="O42" i="43" s="1"/>
  <c r="N41" i="43"/>
  <c r="O41" i="43"/>
  <c r="M40" i="43"/>
  <c r="L40" i="43"/>
  <c r="K40" i="43"/>
  <c r="J40" i="43"/>
  <c r="I40" i="43"/>
  <c r="H40" i="43"/>
  <c r="G40" i="43"/>
  <c r="F40" i="43"/>
  <c r="E40" i="43"/>
  <c r="D40" i="43"/>
  <c r="N40" i="43" s="1"/>
  <c r="N39" i="43"/>
  <c r="O39" i="43"/>
  <c r="N38" i="43"/>
  <c r="O38" i="43"/>
  <c r="N37" i="43"/>
  <c r="O37" i="43"/>
  <c r="M36" i="43"/>
  <c r="L36" i="43"/>
  <c r="K36" i="43"/>
  <c r="J36" i="43"/>
  <c r="I36" i="43"/>
  <c r="H36" i="43"/>
  <c r="G36" i="43"/>
  <c r="F36" i="43"/>
  <c r="E36" i="43"/>
  <c r="D36" i="43"/>
  <c r="N35" i="43"/>
  <c r="O35" i="43"/>
  <c r="N34" i="43"/>
  <c r="O34" i="43" s="1"/>
  <c r="N33" i="43"/>
  <c r="O33" i="43" s="1"/>
  <c r="N32" i="43"/>
  <c r="O32" i="43"/>
  <c r="N31" i="43"/>
  <c r="O31" i="43"/>
  <c r="N30" i="43"/>
  <c r="O30" i="43"/>
  <c r="M29" i="43"/>
  <c r="L29" i="43"/>
  <c r="K29" i="43"/>
  <c r="J29" i="43"/>
  <c r="I29" i="43"/>
  <c r="H29" i="43"/>
  <c r="G29" i="43"/>
  <c r="F29" i="43"/>
  <c r="E29" i="43"/>
  <c r="D29" i="43"/>
  <c r="N29" i="43" s="1"/>
  <c r="O29" i="43" s="1"/>
  <c r="N28" i="43"/>
  <c r="O28" i="43"/>
  <c r="N27" i="43"/>
  <c r="O27" i="43"/>
  <c r="N26" i="43"/>
  <c r="O26" i="43" s="1"/>
  <c r="N25" i="43"/>
  <c r="O25" i="43" s="1"/>
  <c r="N24" i="43"/>
  <c r="O24" i="43"/>
  <c r="N23" i="43"/>
  <c r="O23" i="43"/>
  <c r="N22" i="43"/>
  <c r="O22" i="43"/>
  <c r="N21" i="43"/>
  <c r="O21" i="43"/>
  <c r="M20" i="43"/>
  <c r="L20" i="43"/>
  <c r="K20" i="43"/>
  <c r="J20" i="43"/>
  <c r="I20" i="43"/>
  <c r="H20" i="43"/>
  <c r="H51" i="43" s="1"/>
  <c r="G20" i="43"/>
  <c r="F20" i="43"/>
  <c r="E20" i="43"/>
  <c r="D20" i="43"/>
  <c r="N19" i="43"/>
  <c r="O19" i="43"/>
  <c r="N18" i="43"/>
  <c r="O18" i="43" s="1"/>
  <c r="N17" i="43"/>
  <c r="O17" i="43" s="1"/>
  <c r="N16" i="43"/>
  <c r="O16" i="43"/>
  <c r="N15" i="43"/>
  <c r="O15" i="43"/>
  <c r="M14" i="43"/>
  <c r="L14" i="43"/>
  <c r="K14" i="43"/>
  <c r="J14" i="43"/>
  <c r="I14" i="43"/>
  <c r="H14" i="43"/>
  <c r="G14" i="43"/>
  <c r="F14" i="43"/>
  <c r="E14" i="43"/>
  <c r="D14" i="43"/>
  <c r="N14" i="43" s="1"/>
  <c r="O14" i="43" s="1"/>
  <c r="N13" i="43"/>
  <c r="O13" i="43"/>
  <c r="N12" i="43"/>
  <c r="O12" i="43"/>
  <c r="N11" i="43"/>
  <c r="O11" i="43"/>
  <c r="N10" i="43"/>
  <c r="O10" i="43" s="1"/>
  <c r="N9" i="43"/>
  <c r="O9" i="43" s="1"/>
  <c r="N8" i="43"/>
  <c r="O8" i="43"/>
  <c r="N7" i="43"/>
  <c r="O7" i="43"/>
  <c r="N6" i="43"/>
  <c r="O6" i="43"/>
  <c r="M5" i="43"/>
  <c r="L5" i="43"/>
  <c r="K5" i="43"/>
  <c r="J5" i="43"/>
  <c r="I5" i="43"/>
  <c r="H5" i="43"/>
  <c r="G5" i="43"/>
  <c r="F5" i="43"/>
  <c r="F51" i="43" s="1"/>
  <c r="E5" i="43"/>
  <c r="D5" i="43"/>
  <c r="D5" i="42"/>
  <c r="N48" i="42"/>
  <c r="O48" i="42" s="1"/>
  <c r="M47" i="42"/>
  <c r="L47" i="42"/>
  <c r="K47" i="42"/>
  <c r="J47" i="42"/>
  <c r="I47" i="42"/>
  <c r="H47" i="42"/>
  <c r="G47" i="42"/>
  <c r="F47" i="42"/>
  <c r="E47" i="42"/>
  <c r="D47" i="42"/>
  <c r="N46" i="42"/>
  <c r="O46" i="42" s="1"/>
  <c r="N45" i="42"/>
  <c r="O45" i="42" s="1"/>
  <c r="N44" i="42"/>
  <c r="O44" i="42"/>
  <c r="N43" i="42"/>
  <c r="O43" i="42" s="1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N40" i="42" s="1"/>
  <c r="D40" i="42"/>
  <c r="N39" i="42"/>
  <c r="O39" i="42" s="1"/>
  <c r="M38" i="42"/>
  <c r="L38" i="42"/>
  <c r="K38" i="42"/>
  <c r="J38" i="42"/>
  <c r="I38" i="42"/>
  <c r="H38" i="42"/>
  <c r="G38" i="42"/>
  <c r="F38" i="42"/>
  <c r="E38" i="42"/>
  <c r="N38" i="42" s="1"/>
  <c r="O38" i="42" s="1"/>
  <c r="D38" i="42"/>
  <c r="N37" i="42"/>
  <c r="O37" i="42" s="1"/>
  <c r="N36" i="42"/>
  <c r="O36" i="42" s="1"/>
  <c r="N35" i="42"/>
  <c r="O35" i="42" s="1"/>
  <c r="M34" i="42"/>
  <c r="L34" i="42"/>
  <c r="K34" i="42"/>
  <c r="J34" i="42"/>
  <c r="I34" i="42"/>
  <c r="I49" i="42" s="1"/>
  <c r="H34" i="42"/>
  <c r="G34" i="42"/>
  <c r="N34" i="42" s="1"/>
  <c r="O34" i="42" s="1"/>
  <c r="F34" i="42"/>
  <c r="E34" i="42"/>
  <c r="D34" i="42"/>
  <c r="N33" i="42"/>
  <c r="O33" i="42" s="1"/>
  <c r="N32" i="42"/>
  <c r="O32" i="42"/>
  <c r="N31" i="42"/>
  <c r="O31" i="42" s="1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N28" i="42" s="1"/>
  <c r="O28" i="42" s="1"/>
  <c r="D28" i="42"/>
  <c r="N27" i="42"/>
  <c r="O27" i="42" s="1"/>
  <c r="N26" i="42"/>
  <c r="O26" i="42" s="1"/>
  <c r="N25" i="42"/>
  <c r="O25" i="42" s="1"/>
  <c r="N24" i="42"/>
  <c r="O24" i="42"/>
  <c r="N23" i="42"/>
  <c r="O23" i="42" s="1"/>
  <c r="N22" i="42"/>
  <c r="O22" i="42" s="1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N19" i="42" s="1"/>
  <c r="O19" i="42" s="1"/>
  <c r="D19" i="42"/>
  <c r="N18" i="42"/>
  <c r="O18" i="42" s="1"/>
  <c r="N17" i="42"/>
  <c r="O17" i="42" s="1"/>
  <c r="N16" i="42"/>
  <c r="O16" i="42"/>
  <c r="N15" i="42"/>
  <c r="O15" i="42" s="1"/>
  <c r="M14" i="42"/>
  <c r="L14" i="42"/>
  <c r="K14" i="42"/>
  <c r="N14" i="42" s="1"/>
  <c r="O14" i="42" s="1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N50" i="41"/>
  <c r="O50" i="41"/>
  <c r="M49" i="41"/>
  <c r="L49" i="41"/>
  <c r="N49" i="41" s="1"/>
  <c r="O49" i="41" s="1"/>
  <c r="K49" i="41"/>
  <c r="J49" i="41"/>
  <c r="I49" i="41"/>
  <c r="H49" i="41"/>
  <c r="G49" i="41"/>
  <c r="F49" i="41"/>
  <c r="E49" i="41"/>
  <c r="D49" i="41"/>
  <c r="N48" i="41"/>
  <c r="O48" i="41"/>
  <c r="N47" i="41"/>
  <c r="O47" i="41"/>
  <c r="N46" i="41"/>
  <c r="O46" i="41"/>
  <c r="N45" i="41"/>
  <c r="O45" i="41"/>
  <c r="N44" i="41"/>
  <c r="O44" i="41" s="1"/>
  <c r="N43" i="41"/>
  <c r="O43" i="41" s="1"/>
  <c r="M42" i="41"/>
  <c r="L42" i="41"/>
  <c r="K42" i="41"/>
  <c r="J42" i="41"/>
  <c r="N42" i="41" s="1"/>
  <c r="O42" i="41" s="1"/>
  <c r="I42" i="41"/>
  <c r="H42" i="41"/>
  <c r="G42" i="41"/>
  <c r="F42" i="41"/>
  <c r="E42" i="41"/>
  <c r="D42" i="41"/>
  <c r="N41" i="41"/>
  <c r="O41" i="41" s="1"/>
  <c r="M40" i="41"/>
  <c r="L40" i="41"/>
  <c r="K40" i="41"/>
  <c r="J40" i="41"/>
  <c r="N40" i="41" s="1"/>
  <c r="O40" i="41" s="1"/>
  <c r="I40" i="41"/>
  <c r="H40" i="41"/>
  <c r="G40" i="41"/>
  <c r="F40" i="41"/>
  <c r="E40" i="41"/>
  <c r="D40" i="41"/>
  <c r="N39" i="41"/>
  <c r="O39" i="41" s="1"/>
  <c r="N38" i="41"/>
  <c r="O38" i="41"/>
  <c r="N37" i="41"/>
  <c r="O37" i="41"/>
  <c r="M36" i="41"/>
  <c r="L36" i="41"/>
  <c r="K36" i="41"/>
  <c r="J36" i="41"/>
  <c r="I36" i="41"/>
  <c r="H36" i="41"/>
  <c r="G36" i="41"/>
  <c r="F36" i="41"/>
  <c r="E36" i="41"/>
  <c r="D36" i="41"/>
  <c r="N36" i="41" s="1"/>
  <c r="O36" i="41" s="1"/>
  <c r="N35" i="41"/>
  <c r="O35" i="41"/>
  <c r="N34" i="41"/>
  <c r="O34" i="41"/>
  <c r="N33" i="41"/>
  <c r="O33" i="4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/>
  <c r="N27" i="41"/>
  <c r="O27" i="41"/>
  <c r="N26" i="41"/>
  <c r="O26" i="41"/>
  <c r="N25" i="41"/>
  <c r="O25" i="41"/>
  <c r="N24" i="41"/>
  <c r="O24" i="41" s="1"/>
  <c r="N23" i="41"/>
  <c r="O23" i="41" s="1"/>
  <c r="N22" i="41"/>
  <c r="O22" i="41"/>
  <c r="M21" i="41"/>
  <c r="L21" i="41"/>
  <c r="K21" i="41"/>
  <c r="J21" i="41"/>
  <c r="I21" i="41"/>
  <c r="H21" i="41"/>
  <c r="G21" i="41"/>
  <c r="F21" i="41"/>
  <c r="E21" i="41"/>
  <c r="D21" i="41"/>
  <c r="N20" i="41"/>
  <c r="O20" i="41"/>
  <c r="N19" i="41"/>
  <c r="O19" i="41"/>
  <c r="N18" i="41"/>
  <c r="O18" i="41"/>
  <c r="N17" i="41"/>
  <c r="O17" i="4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/>
  <c r="N10" i="41"/>
  <c r="O10" i="41"/>
  <c r="N9" i="41"/>
  <c r="O9" i="41"/>
  <c r="N8" i="41"/>
  <c r="O8" i="41" s="1"/>
  <c r="N7" i="41"/>
  <c r="O7" i="41" s="1"/>
  <c r="N6" i="41"/>
  <c r="O6" i="41"/>
  <c r="M5" i="41"/>
  <c r="L5" i="41"/>
  <c r="N5" i="41" s="1"/>
  <c r="O5" i="41" s="1"/>
  <c r="K5" i="41"/>
  <c r="J5" i="41"/>
  <c r="I5" i="41"/>
  <c r="H5" i="41"/>
  <c r="G5" i="41"/>
  <c r="F5" i="41"/>
  <c r="E5" i="41"/>
  <c r="D5" i="41"/>
  <c r="N50" i="40"/>
  <c r="O50" i="40"/>
  <c r="N49" i="40"/>
  <c r="O49" i="40"/>
  <c r="M48" i="40"/>
  <c r="L48" i="40"/>
  <c r="K48" i="40"/>
  <c r="J48" i="40"/>
  <c r="I48" i="40"/>
  <c r="H48" i="40"/>
  <c r="G48" i="40"/>
  <c r="F48" i="40"/>
  <c r="E48" i="40"/>
  <c r="D48" i="40"/>
  <c r="N48" i="40" s="1"/>
  <c r="O48" i="40" s="1"/>
  <c r="N47" i="40"/>
  <c r="O47" i="40"/>
  <c r="N46" i="40"/>
  <c r="O46" i="40"/>
  <c r="N45" i="40"/>
  <c r="O45" i="40"/>
  <c r="N44" i="40"/>
  <c r="O44" i="40" s="1"/>
  <c r="N43" i="40"/>
  <c r="O43" i="40" s="1"/>
  <c r="N42" i="40"/>
  <c r="O42" i="40"/>
  <c r="M41" i="40"/>
  <c r="L41" i="40"/>
  <c r="N41" i="40" s="1"/>
  <c r="K41" i="40"/>
  <c r="J41" i="40"/>
  <c r="I41" i="40"/>
  <c r="H41" i="40"/>
  <c r="G41" i="40"/>
  <c r="F41" i="40"/>
  <c r="E41" i="40"/>
  <c r="D41" i="40"/>
  <c r="N40" i="40"/>
  <c r="O40" i="40"/>
  <c r="M39" i="40"/>
  <c r="L39" i="40"/>
  <c r="N39" i="40" s="1"/>
  <c r="O39" i="40" s="1"/>
  <c r="K39" i="40"/>
  <c r="J39" i="40"/>
  <c r="I39" i="40"/>
  <c r="H39" i="40"/>
  <c r="G39" i="40"/>
  <c r="F39" i="40"/>
  <c r="E39" i="40"/>
  <c r="D39" i="40"/>
  <c r="N38" i="40"/>
  <c r="O38" i="40"/>
  <c r="N37" i="40"/>
  <c r="O37" i="40"/>
  <c r="N36" i="40"/>
  <c r="O36" i="40"/>
  <c r="M35" i="40"/>
  <c r="L35" i="40"/>
  <c r="K35" i="40"/>
  <c r="J35" i="40"/>
  <c r="I35" i="40"/>
  <c r="H35" i="40"/>
  <c r="G35" i="40"/>
  <c r="F35" i="40"/>
  <c r="E35" i="40"/>
  <c r="D35" i="40"/>
  <c r="N35" i="40" s="1"/>
  <c r="N34" i="40"/>
  <c r="O34" i="40"/>
  <c r="N33" i="40"/>
  <c r="O33" i="40"/>
  <c r="N32" i="40"/>
  <c r="O32" i="40" s="1"/>
  <c r="N31" i="40"/>
  <c r="O31" i="40" s="1"/>
  <c r="N30" i="40"/>
  <c r="O30" i="40"/>
  <c r="N29" i="40"/>
  <c r="O29" i="40"/>
  <c r="M28" i="40"/>
  <c r="L28" i="40"/>
  <c r="K28" i="40"/>
  <c r="J28" i="40"/>
  <c r="I28" i="40"/>
  <c r="H28" i="40"/>
  <c r="G28" i="40"/>
  <c r="F28" i="40"/>
  <c r="E28" i="40"/>
  <c r="D28" i="40"/>
  <c r="N28" i="40" s="1"/>
  <c r="O28" i="40" s="1"/>
  <c r="N27" i="40"/>
  <c r="O27" i="40"/>
  <c r="N26" i="40"/>
  <c r="O26" i="40"/>
  <c r="N25" i="40"/>
  <c r="O25" i="40"/>
  <c r="N24" i="40"/>
  <c r="O24" i="40" s="1"/>
  <c r="N23" i="40"/>
  <c r="O23" i="40" s="1"/>
  <c r="N22" i="40"/>
  <c r="O22" i="40"/>
  <c r="N21" i="40"/>
  <c r="O21" i="40"/>
  <c r="N20" i="40"/>
  <c r="O20" i="40"/>
  <c r="M19" i="40"/>
  <c r="L19" i="40"/>
  <c r="K19" i="40"/>
  <c r="J19" i="40"/>
  <c r="I19" i="40"/>
  <c r="H19" i="40"/>
  <c r="G19" i="40"/>
  <c r="F19" i="40"/>
  <c r="F51" i="40" s="1"/>
  <c r="E19" i="40"/>
  <c r="D19" i="40"/>
  <c r="N19" i="40" s="1"/>
  <c r="O19" i="40" s="1"/>
  <c r="N18" i="40"/>
  <c r="O18" i="40"/>
  <c r="N17" i="40"/>
  <c r="O17" i="40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/>
  <c r="N11" i="40"/>
  <c r="O11" i="40"/>
  <c r="N10" i="40"/>
  <c r="O10" i="40"/>
  <c r="N9" i="40"/>
  <c r="O9" i="40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48" i="39"/>
  <c r="O48" i="39"/>
  <c r="M47" i="39"/>
  <c r="L47" i="39"/>
  <c r="N47" i="39" s="1"/>
  <c r="O47" i="39" s="1"/>
  <c r="K47" i="39"/>
  <c r="J47" i="39"/>
  <c r="I47" i="39"/>
  <c r="H47" i="39"/>
  <c r="G47" i="39"/>
  <c r="F47" i="39"/>
  <c r="E47" i="39"/>
  <c r="D47" i="39"/>
  <c r="N46" i="39"/>
  <c r="O46" i="39"/>
  <c r="N45" i="39"/>
  <c r="O45" i="39"/>
  <c r="N44" i="39"/>
  <c r="O44" i="39"/>
  <c r="N43" i="39"/>
  <c r="O43" i="39"/>
  <c r="N42" i="39"/>
  <c r="O42" i="39" s="1"/>
  <c r="N41" i="39"/>
  <c r="O41" i="39" s="1"/>
  <c r="M40" i="39"/>
  <c r="L40" i="39"/>
  <c r="K40" i="39"/>
  <c r="J40" i="39"/>
  <c r="J49" i="39" s="1"/>
  <c r="I40" i="39"/>
  <c r="H40" i="39"/>
  <c r="G40" i="39"/>
  <c r="F40" i="39"/>
  <c r="E40" i="39"/>
  <c r="D40" i="39"/>
  <c r="N39" i="39"/>
  <c r="O39" i="39"/>
  <c r="M38" i="39"/>
  <c r="L38" i="39"/>
  <c r="N38" i="39" s="1"/>
  <c r="O38" i="39" s="1"/>
  <c r="K38" i="39"/>
  <c r="J38" i="39"/>
  <c r="I38" i="39"/>
  <c r="H38" i="39"/>
  <c r="G38" i="39"/>
  <c r="F38" i="39"/>
  <c r="E38" i="39"/>
  <c r="D38" i="39"/>
  <c r="N37" i="39"/>
  <c r="O37" i="39" s="1"/>
  <c r="N36" i="39"/>
  <c r="O36" i="39" s="1"/>
  <c r="N35" i="39"/>
  <c r="O35" i="39" s="1"/>
  <c r="M34" i="39"/>
  <c r="L34" i="39"/>
  <c r="K34" i="39"/>
  <c r="J34" i="39"/>
  <c r="I34" i="39"/>
  <c r="H34" i="39"/>
  <c r="G34" i="39"/>
  <c r="G49" i="39" s="1"/>
  <c r="F34" i="39"/>
  <c r="E34" i="39"/>
  <c r="D34" i="39"/>
  <c r="N33" i="39"/>
  <c r="O33" i="39" s="1"/>
  <c r="N32" i="39"/>
  <c r="O32" i="39" s="1"/>
  <c r="N31" i="39"/>
  <c r="O31" i="39"/>
  <c r="N30" i="39"/>
  <c r="O30" i="39"/>
  <c r="N29" i="39"/>
  <c r="O29" i="39" s="1"/>
  <c r="M28" i="39"/>
  <c r="N28" i="39" s="1"/>
  <c r="O28" i="39" s="1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 s="1"/>
  <c r="N25" i="39"/>
  <c r="O25" i="39" s="1"/>
  <c r="N24" i="39"/>
  <c r="O24" i="39" s="1"/>
  <c r="N23" i="39"/>
  <c r="O23" i="39"/>
  <c r="N22" i="39"/>
  <c r="O22" i="39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E49" i="39" s="1"/>
  <c r="D19" i="39"/>
  <c r="N18" i="39"/>
  <c r="O18" i="39" s="1"/>
  <c r="N17" i="39"/>
  <c r="O17" i="39" s="1"/>
  <c r="N16" i="39"/>
  <c r="O16" i="39" s="1"/>
  <c r="N15" i="39"/>
  <c r="O15" i="39"/>
  <c r="M14" i="39"/>
  <c r="L14" i="39"/>
  <c r="K14" i="39"/>
  <c r="J14" i="39"/>
  <c r="I14" i="39"/>
  <c r="I49" i="39" s="1"/>
  <c r="H14" i="39"/>
  <c r="G14" i="39"/>
  <c r="F14" i="39"/>
  <c r="E14" i="39"/>
  <c r="D14" i="39"/>
  <c r="N13" i="39"/>
  <c r="O13" i="39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/>
  <c r="M5" i="39"/>
  <c r="M49" i="39" s="1"/>
  <c r="L5" i="39"/>
  <c r="K5" i="39"/>
  <c r="J5" i="39"/>
  <c r="I5" i="39"/>
  <c r="H5" i="39"/>
  <c r="G5" i="39"/>
  <c r="F5" i="39"/>
  <c r="F49" i="39" s="1"/>
  <c r="E5" i="39"/>
  <c r="D5" i="39"/>
  <c r="N50" i="38"/>
  <c r="O50" i="38" s="1"/>
  <c r="M49" i="38"/>
  <c r="L49" i="38"/>
  <c r="K49" i="38"/>
  <c r="N49" i="38" s="1"/>
  <c r="O49" i="38" s="1"/>
  <c r="J49" i="38"/>
  <c r="I49" i="38"/>
  <c r="H49" i="38"/>
  <c r="G49" i="38"/>
  <c r="F49" i="38"/>
  <c r="E49" i="38"/>
  <c r="D49" i="38"/>
  <c r="N48" i="38"/>
  <c r="O48" i="38" s="1"/>
  <c r="N47" i="38"/>
  <c r="O47" i="38" s="1"/>
  <c r="N46" i="38"/>
  <c r="O46" i="38" s="1"/>
  <c r="N45" i="38"/>
  <c r="O45" i="38" s="1"/>
  <c r="N44" i="38"/>
  <c r="O44" i="38" s="1"/>
  <c r="N43" i="38"/>
  <c r="O43" i="38" s="1"/>
  <c r="M42" i="38"/>
  <c r="L42" i="38"/>
  <c r="K42" i="38"/>
  <c r="J42" i="38"/>
  <c r="I42" i="38"/>
  <c r="N42" i="38" s="1"/>
  <c r="O42" i="38" s="1"/>
  <c r="H42" i="38"/>
  <c r="G42" i="38"/>
  <c r="F42" i="38"/>
  <c r="E42" i="38"/>
  <c r="D42" i="38"/>
  <c r="N41" i="38"/>
  <c r="O41" i="38" s="1"/>
  <c r="M40" i="38"/>
  <c r="L40" i="38"/>
  <c r="K40" i="38"/>
  <c r="J40" i="38"/>
  <c r="I40" i="38"/>
  <c r="H40" i="38"/>
  <c r="G40" i="38"/>
  <c r="F40" i="38"/>
  <c r="E40" i="38"/>
  <c r="D40" i="38"/>
  <c r="N39" i="38"/>
  <c r="O39" i="38" s="1"/>
  <c r="N38" i="38"/>
  <c r="O38" i="38" s="1"/>
  <c r="N37" i="38"/>
  <c r="O37" i="38" s="1"/>
  <c r="M36" i="38"/>
  <c r="N36" i="38" s="1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 s="1"/>
  <c r="N33" i="38"/>
  <c r="O33" i="38" s="1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/>
  <c r="N23" i="38"/>
  <c r="O23" i="38" s="1"/>
  <c r="N22" i="38"/>
  <c r="O22" i="38" s="1"/>
  <c r="M21" i="38"/>
  <c r="M51" i="38" s="1"/>
  <c r="L21" i="38"/>
  <c r="K21" i="38"/>
  <c r="J21" i="38"/>
  <c r="I21" i="38"/>
  <c r="H21" i="38"/>
  <c r="G21" i="38"/>
  <c r="F21" i="38"/>
  <c r="E21" i="38"/>
  <c r="N21" i="38" s="1"/>
  <c r="O21" i="38" s="1"/>
  <c r="D21" i="38"/>
  <c r="N20" i="38"/>
  <c r="O20" i="38" s="1"/>
  <c r="N19" i="38"/>
  <c r="O19" i="38" s="1"/>
  <c r="N18" i="38"/>
  <c r="O18" i="38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N14" i="38" s="1"/>
  <c r="O14" i="38" s="1"/>
  <c r="D14" i="38"/>
  <c r="N13" i="38"/>
  <c r="O13" i="38" s="1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L51" i="38" s="1"/>
  <c r="K5" i="38"/>
  <c r="J5" i="38"/>
  <c r="I5" i="38"/>
  <c r="H5" i="38"/>
  <c r="H51" i="38" s="1"/>
  <c r="G5" i="38"/>
  <c r="G51" i="38" s="1"/>
  <c r="F5" i="38"/>
  <c r="E5" i="38"/>
  <c r="D5" i="38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7" i="37"/>
  <c r="O47" i="37" s="1"/>
  <c r="N46" i="37"/>
  <c r="O46" i="37" s="1"/>
  <c r="N45" i="37"/>
  <c r="O45" i="37"/>
  <c r="N44" i="37"/>
  <c r="O44" i="37" s="1"/>
  <c r="N43" i="37"/>
  <c r="O43" i="37" s="1"/>
  <c r="M42" i="37"/>
  <c r="N42" i="37" s="1"/>
  <c r="O42" i="37" s="1"/>
  <c r="L42" i="37"/>
  <c r="K42" i="37"/>
  <c r="J42" i="37"/>
  <c r="I42" i="37"/>
  <c r="H42" i="37"/>
  <c r="G42" i="37"/>
  <c r="F42" i="37"/>
  <c r="E42" i="37"/>
  <c r="D42" i="37"/>
  <c r="N41" i="37"/>
  <c r="O41" i="37" s="1"/>
  <c r="M40" i="37"/>
  <c r="L40" i="37"/>
  <c r="K40" i="37"/>
  <c r="J40" i="37"/>
  <c r="I40" i="37"/>
  <c r="H40" i="37"/>
  <c r="G40" i="37"/>
  <c r="F40" i="37"/>
  <c r="E40" i="37"/>
  <c r="D40" i="37"/>
  <c r="N39" i="37"/>
  <c r="O39" i="37" s="1"/>
  <c r="N38" i="37"/>
  <c r="O38" i="37" s="1"/>
  <c r="N37" i="37"/>
  <c r="O37" i="37" s="1"/>
  <c r="M36" i="37"/>
  <c r="L36" i="37"/>
  <c r="K36" i="37"/>
  <c r="J36" i="37"/>
  <c r="I36" i="37"/>
  <c r="H36" i="37"/>
  <c r="G36" i="37"/>
  <c r="N36" i="37" s="1"/>
  <c r="O36" i="37" s="1"/>
  <c r="F36" i="37"/>
  <c r="E36" i="37"/>
  <c r="D36" i="37"/>
  <c r="N35" i="37"/>
  <c r="O35" i="37" s="1"/>
  <c r="N34" i="37"/>
  <c r="O34" i="37"/>
  <c r="N33" i="37"/>
  <c r="O33" i="37" s="1"/>
  <c r="N32" i="37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N29" i="37" s="1"/>
  <c r="O29" i="37" s="1"/>
  <c r="D29" i="37"/>
  <c r="N28" i="37"/>
  <c r="O28" i="37" s="1"/>
  <c r="N27" i="37"/>
  <c r="O27" i="37" s="1"/>
  <c r="N26" i="37"/>
  <c r="O26" i="37"/>
  <c r="N25" i="37"/>
  <c r="O25" i="37" s="1"/>
  <c r="N24" i="37"/>
  <c r="O24" i="37" s="1"/>
  <c r="N23" i="37"/>
  <c r="O23" i="37" s="1"/>
  <c r="N22" i="37"/>
  <c r="O22" i="37" s="1"/>
  <c r="N21" i="37"/>
  <c r="O21" i="37" s="1"/>
  <c r="M20" i="37"/>
  <c r="L20" i="37"/>
  <c r="K20" i="37"/>
  <c r="J20" i="37"/>
  <c r="I20" i="37"/>
  <c r="I50" i="37" s="1"/>
  <c r="H20" i="37"/>
  <c r="G20" i="37"/>
  <c r="N20" i="37" s="1"/>
  <c r="F20" i="37"/>
  <c r="E20" i="37"/>
  <c r="D20" i="37"/>
  <c r="N19" i="37"/>
  <c r="O19" i="37" s="1"/>
  <c r="N18" i="37"/>
  <c r="O18" i="37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L50" i="37" s="1"/>
  <c r="K5" i="37"/>
  <c r="J5" i="37"/>
  <c r="J50" i="37"/>
  <c r="I5" i="37"/>
  <c r="H5" i="37"/>
  <c r="H50" i="37" s="1"/>
  <c r="G5" i="37"/>
  <c r="F5" i="37"/>
  <c r="F50" i="37"/>
  <c r="E5" i="37"/>
  <c r="D5" i="37"/>
  <c r="N47" i="36"/>
  <c r="O47" i="36" s="1"/>
  <c r="M46" i="36"/>
  <c r="L46" i="36"/>
  <c r="K46" i="36"/>
  <c r="N46" i="36" s="1"/>
  <c r="O46" i="36" s="1"/>
  <c r="J46" i="36"/>
  <c r="J48" i="36"/>
  <c r="I46" i="36"/>
  <c r="H46" i="36"/>
  <c r="G46" i="36"/>
  <c r="F46" i="36"/>
  <c r="E46" i="36"/>
  <c r="D46" i="36"/>
  <c r="N45" i="36"/>
  <c r="O45" i="36" s="1"/>
  <c r="N44" i="36"/>
  <c r="O44" i="36" s="1"/>
  <c r="N43" i="36"/>
  <c r="O43" i="36" s="1"/>
  <c r="N42" i="36"/>
  <c r="O42" i="36"/>
  <c r="N41" i="36"/>
  <c r="O41" i="36"/>
  <c r="M40" i="36"/>
  <c r="L40" i="36"/>
  <c r="K40" i="36"/>
  <c r="J40" i="36"/>
  <c r="I40" i="36"/>
  <c r="H40" i="36"/>
  <c r="G40" i="36"/>
  <c r="N40" i="36" s="1"/>
  <c r="O40" i="36" s="1"/>
  <c r="F40" i="36"/>
  <c r="E40" i="36"/>
  <c r="D40" i="36"/>
  <c r="N39" i="36"/>
  <c r="O39" i="36" s="1"/>
  <c r="M38" i="36"/>
  <c r="L38" i="36"/>
  <c r="K38" i="36"/>
  <c r="J38" i="36"/>
  <c r="I38" i="36"/>
  <c r="H38" i="36"/>
  <c r="G38" i="36"/>
  <c r="F38" i="36"/>
  <c r="E38" i="36"/>
  <c r="D38" i="36"/>
  <c r="N37" i="36"/>
  <c r="O37" i="36" s="1"/>
  <c r="N36" i="36"/>
  <c r="O36" i="36" s="1"/>
  <c r="N35" i="36"/>
  <c r="O35" i="36" s="1"/>
  <c r="M34" i="36"/>
  <c r="M48" i="36" s="1"/>
  <c r="L34" i="36"/>
  <c r="K34" i="36"/>
  <c r="J34" i="36"/>
  <c r="I34" i="36"/>
  <c r="H34" i="36"/>
  <c r="G34" i="36"/>
  <c r="F34" i="36"/>
  <c r="E34" i="36"/>
  <c r="D34" i="36"/>
  <c r="N33" i="36"/>
  <c r="O33" i="36" s="1"/>
  <c r="N32" i="36"/>
  <c r="O32" i="36" s="1"/>
  <c r="N31" i="36"/>
  <c r="O31" i="36" s="1"/>
  <c r="N30" i="36"/>
  <c r="O30" i="36" s="1"/>
  <c r="N29" i="36"/>
  <c r="O29" i="36" s="1"/>
  <c r="M28" i="36"/>
  <c r="L28" i="36"/>
  <c r="K28" i="36"/>
  <c r="J28" i="36"/>
  <c r="I28" i="36"/>
  <c r="H28" i="36"/>
  <c r="G28" i="36"/>
  <c r="N28" i="36" s="1"/>
  <c r="O28" i="36" s="1"/>
  <c r="F28" i="36"/>
  <c r="E28" i="36"/>
  <c r="D28" i="36"/>
  <c r="N27" i="36"/>
  <c r="O27" i="36" s="1"/>
  <c r="N26" i="36"/>
  <c r="O26" i="36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/>
  <c r="M19" i="36"/>
  <c r="L19" i="36"/>
  <c r="K19" i="36"/>
  <c r="K48" i="36" s="1"/>
  <c r="J19" i="36"/>
  <c r="I19" i="36"/>
  <c r="N19" i="36" s="1"/>
  <c r="O19" i="36" s="1"/>
  <c r="H19" i="36"/>
  <c r="G19" i="36"/>
  <c r="F19" i="36"/>
  <c r="E19" i="36"/>
  <c r="D19" i="36"/>
  <c r="N18" i="36"/>
  <c r="O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/>
  <c r="N12" i="36"/>
  <c r="O12" i="36"/>
  <c r="N11" i="36"/>
  <c r="O11" i="36"/>
  <c r="N10" i="36"/>
  <c r="O10" i="36" s="1"/>
  <c r="N9" i="36"/>
  <c r="O9" i="36"/>
  <c r="N8" i="36"/>
  <c r="O8" i="36"/>
  <c r="N7" i="36"/>
  <c r="O7" i="36"/>
  <c r="N6" i="36"/>
  <c r="O6" i="36"/>
  <c r="M5" i="36"/>
  <c r="L5" i="36"/>
  <c r="K5" i="36"/>
  <c r="J5" i="36"/>
  <c r="I5" i="36"/>
  <c r="H5" i="36"/>
  <c r="H48" i="36" s="1"/>
  <c r="G5" i="36"/>
  <c r="F5" i="36"/>
  <c r="E5" i="36"/>
  <c r="D5" i="36"/>
  <c r="N5" i="36" s="1"/>
  <c r="O5" i="36" s="1"/>
  <c r="N49" i="35"/>
  <c r="O49" i="35" s="1"/>
  <c r="M48" i="35"/>
  <c r="L48" i="35"/>
  <c r="K48" i="35"/>
  <c r="J48" i="35"/>
  <c r="I48" i="35"/>
  <c r="H48" i="35"/>
  <c r="G48" i="35"/>
  <c r="F48" i="35"/>
  <c r="E48" i="35"/>
  <c r="D48" i="35"/>
  <c r="N47" i="35"/>
  <c r="O47" i="35"/>
  <c r="N46" i="35"/>
  <c r="O46" i="35"/>
  <c r="N45" i="35"/>
  <c r="O45" i="35" s="1"/>
  <c r="N44" i="35"/>
  <c r="O44" i="35" s="1"/>
  <c r="N43" i="35"/>
  <c r="O43" i="35" s="1"/>
  <c r="N42" i="35"/>
  <c r="O42" i="35" s="1"/>
  <c r="M41" i="35"/>
  <c r="L41" i="35"/>
  <c r="K41" i="35"/>
  <c r="J41" i="35"/>
  <c r="I41" i="35"/>
  <c r="H41" i="35"/>
  <c r="G41" i="35"/>
  <c r="F41" i="35"/>
  <c r="E41" i="35"/>
  <c r="D41" i="35"/>
  <c r="N40" i="35"/>
  <c r="O40" i="35"/>
  <c r="M39" i="35"/>
  <c r="L39" i="35"/>
  <c r="N39" i="35" s="1"/>
  <c r="O39" i="35" s="1"/>
  <c r="K39" i="35"/>
  <c r="J39" i="35"/>
  <c r="I39" i="35"/>
  <c r="H39" i="35"/>
  <c r="G39" i="35"/>
  <c r="F39" i="35"/>
  <c r="E39" i="35"/>
  <c r="D39" i="35"/>
  <c r="N38" i="35"/>
  <c r="O38" i="35"/>
  <c r="N37" i="35"/>
  <c r="O37" i="35"/>
  <c r="N36" i="35"/>
  <c r="O36" i="35" s="1"/>
  <c r="M35" i="35"/>
  <c r="L35" i="35"/>
  <c r="K35" i="35"/>
  <c r="J35" i="35"/>
  <c r="I35" i="35"/>
  <c r="H35" i="35"/>
  <c r="G35" i="35"/>
  <c r="N35" i="35" s="1"/>
  <c r="O35" i="35" s="1"/>
  <c r="F35" i="35"/>
  <c r="E35" i="35"/>
  <c r="D35" i="35"/>
  <c r="N34" i="35"/>
  <c r="O34" i="35" s="1"/>
  <c r="N33" i="35"/>
  <c r="O33" i="35"/>
  <c r="N32" i="35"/>
  <c r="O32" i="35" s="1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N29" i="35" s="1"/>
  <c r="O29" i="35" s="1"/>
  <c r="D29" i="35"/>
  <c r="N28" i="35"/>
  <c r="O28" i="35" s="1"/>
  <c r="N27" i="35"/>
  <c r="O27" i="35" s="1"/>
  <c r="N26" i="35"/>
  <c r="O26" i="35" s="1"/>
  <c r="N25" i="35"/>
  <c r="O25" i="35"/>
  <c r="N24" i="35"/>
  <c r="O24" i="35" s="1"/>
  <c r="N23" i="35"/>
  <c r="O23" i="35" s="1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N20" i="35" s="1"/>
  <c r="O20" i="35" s="1"/>
  <c r="D20" i="35"/>
  <c r="N19" i="35"/>
  <c r="O19" i="35" s="1"/>
  <c r="N18" i="35"/>
  <c r="O18" i="35" s="1"/>
  <c r="N17" i="35"/>
  <c r="O17" i="35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K50" i="35" s="1"/>
  <c r="J5" i="35"/>
  <c r="I5" i="35"/>
  <c r="H5" i="35"/>
  <c r="H50" i="35" s="1"/>
  <c r="G5" i="35"/>
  <c r="G50" i="35" s="1"/>
  <c r="F5" i="35"/>
  <c r="E5" i="35"/>
  <c r="D5" i="35"/>
  <c r="D50" i="35" s="1"/>
  <c r="N50" i="34"/>
  <c r="O50" i="34" s="1"/>
  <c r="N49" i="34"/>
  <c r="O49" i="34"/>
  <c r="M48" i="34"/>
  <c r="L48" i="34"/>
  <c r="K48" i="34"/>
  <c r="J48" i="34"/>
  <c r="I48" i="34"/>
  <c r="H48" i="34"/>
  <c r="G48" i="34"/>
  <c r="F48" i="34"/>
  <c r="E48" i="34"/>
  <c r="D48" i="34"/>
  <c r="N47" i="34"/>
  <c r="O47" i="34" s="1"/>
  <c r="N46" i="34"/>
  <c r="O46" i="34" s="1"/>
  <c r="N45" i="34"/>
  <c r="O45" i="34" s="1"/>
  <c r="N44" i="34"/>
  <c r="O44" i="34" s="1"/>
  <c r="N43" i="34"/>
  <c r="O43" i="34" s="1"/>
  <c r="N42" i="34"/>
  <c r="O42" i="34"/>
  <c r="M41" i="34"/>
  <c r="L41" i="34"/>
  <c r="K41" i="34"/>
  <c r="K51" i="34" s="1"/>
  <c r="J41" i="34"/>
  <c r="I41" i="34"/>
  <c r="H41" i="34"/>
  <c r="G41" i="34"/>
  <c r="F41" i="34"/>
  <c r="E41" i="34"/>
  <c r="N41" i="34" s="1"/>
  <c r="O41" i="34" s="1"/>
  <c r="D41" i="34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9" i="34" s="1"/>
  <c r="O39" i="34" s="1"/>
  <c r="N38" i="34"/>
  <c r="O38" i="34" s="1"/>
  <c r="N37" i="34"/>
  <c r="O37" i="34" s="1"/>
  <c r="N36" i="34"/>
  <c r="O36" i="34" s="1"/>
  <c r="M35" i="34"/>
  <c r="L35" i="34"/>
  <c r="K35" i="34"/>
  <c r="J35" i="34"/>
  <c r="I35" i="34"/>
  <c r="H35" i="34"/>
  <c r="G35" i="34"/>
  <c r="F35" i="34"/>
  <c r="E35" i="34"/>
  <c r="N35" i="34" s="1"/>
  <c r="O35" i="34" s="1"/>
  <c r="D35" i="34"/>
  <c r="N34" i="34"/>
  <c r="O34" i="34" s="1"/>
  <c r="N33" i="34"/>
  <c r="O33" i="34" s="1"/>
  <c r="N32" i="34"/>
  <c r="O32" i="34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30" i="34" s="1"/>
  <c r="O30" i="34" s="1"/>
  <c r="N29" i="34"/>
  <c r="O29" i="34"/>
  <c r="N28" i="34"/>
  <c r="O28" i="34"/>
  <c r="N27" i="34"/>
  <c r="O27" i="34"/>
  <c r="N26" i="34"/>
  <c r="O26" i="34"/>
  <c r="N25" i="34"/>
  <c r="O25" i="34" s="1"/>
  <c r="N24" i="34"/>
  <c r="O24" i="34"/>
  <c r="N23" i="34"/>
  <c r="O23" i="34"/>
  <c r="N22" i="34"/>
  <c r="O22" i="34"/>
  <c r="M21" i="34"/>
  <c r="L21" i="34"/>
  <c r="K21" i="34"/>
  <c r="J21" i="34"/>
  <c r="I21" i="34"/>
  <c r="H21" i="34"/>
  <c r="G21" i="34"/>
  <c r="G51" i="34"/>
  <c r="F21" i="34"/>
  <c r="E21" i="34"/>
  <c r="N21" i="34" s="1"/>
  <c r="O21" i="34" s="1"/>
  <c r="D21" i="34"/>
  <c r="N20" i="34"/>
  <c r="O20" i="34" s="1"/>
  <c r="N19" i="34"/>
  <c r="O19" i="34" s="1"/>
  <c r="N18" i="34"/>
  <c r="O18" i="34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N14" i="34" s="1"/>
  <c r="O14" i="34" s="1"/>
  <c r="E14" i="34"/>
  <c r="D14" i="34"/>
  <c r="N13" i="34"/>
  <c r="O13" i="34" s="1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51" i="34" s="1"/>
  <c r="K5" i="34"/>
  <c r="J5" i="34"/>
  <c r="I5" i="34"/>
  <c r="H5" i="34"/>
  <c r="H51" i="34" s="1"/>
  <c r="G5" i="34"/>
  <c r="F5" i="34"/>
  <c r="F51" i="34" s="1"/>
  <c r="E5" i="34"/>
  <c r="D5" i="34"/>
  <c r="E47" i="33"/>
  <c r="F47" i="33"/>
  <c r="G47" i="33"/>
  <c r="H47" i="33"/>
  <c r="I47" i="33"/>
  <c r="J47" i="33"/>
  <c r="K47" i="33"/>
  <c r="L47" i="33"/>
  <c r="M47" i="33"/>
  <c r="D47" i="33"/>
  <c r="E40" i="33"/>
  <c r="F40" i="33"/>
  <c r="G40" i="33"/>
  <c r="H40" i="33"/>
  <c r="I40" i="33"/>
  <c r="J40" i="33"/>
  <c r="N40" i="33" s="1"/>
  <c r="O40" i="33" s="1"/>
  <c r="K40" i="33"/>
  <c r="L40" i="33"/>
  <c r="M40" i="33"/>
  <c r="E38" i="33"/>
  <c r="F38" i="33"/>
  <c r="G38" i="33"/>
  <c r="H38" i="33"/>
  <c r="I38" i="33"/>
  <c r="I50" i="33" s="1"/>
  <c r="J38" i="33"/>
  <c r="K38" i="33"/>
  <c r="L38" i="33"/>
  <c r="M38" i="33"/>
  <c r="E34" i="33"/>
  <c r="F34" i="33"/>
  <c r="G34" i="33"/>
  <c r="H34" i="33"/>
  <c r="I34" i="33"/>
  <c r="J34" i="33"/>
  <c r="K34" i="33"/>
  <c r="L34" i="33"/>
  <c r="M34" i="33"/>
  <c r="E29" i="33"/>
  <c r="F29" i="33"/>
  <c r="G29" i="33"/>
  <c r="H29" i="33"/>
  <c r="I29" i="33"/>
  <c r="J29" i="33"/>
  <c r="K29" i="33"/>
  <c r="L29" i="33"/>
  <c r="N29" i="33" s="1"/>
  <c r="O29" i="33" s="1"/>
  <c r="M29" i="33"/>
  <c r="E20" i="33"/>
  <c r="F20" i="33"/>
  <c r="G20" i="33"/>
  <c r="H20" i="33"/>
  <c r="I20" i="33"/>
  <c r="J20" i="33"/>
  <c r="K20" i="33"/>
  <c r="L20" i="33"/>
  <c r="M20" i="33"/>
  <c r="E14" i="33"/>
  <c r="N14" i="33" s="1"/>
  <c r="O14" i="33" s="1"/>
  <c r="F14" i="33"/>
  <c r="G14" i="33"/>
  <c r="H14" i="33"/>
  <c r="I14" i="33"/>
  <c r="J14" i="33"/>
  <c r="K14" i="33"/>
  <c r="L14" i="33"/>
  <c r="M14" i="33"/>
  <c r="E5" i="33"/>
  <c r="F5" i="33"/>
  <c r="F50" i="33"/>
  <c r="G5" i="33"/>
  <c r="G50" i="33" s="1"/>
  <c r="H5" i="33"/>
  <c r="I5" i="33"/>
  <c r="J5" i="33"/>
  <c r="K5" i="33"/>
  <c r="K50" i="33" s="1"/>
  <c r="L5" i="33"/>
  <c r="L50" i="33" s="1"/>
  <c r="M5" i="33"/>
  <c r="M50" i="33"/>
  <c r="D40" i="33"/>
  <c r="D38" i="33"/>
  <c r="D29" i="33"/>
  <c r="D20" i="33"/>
  <c r="N20" i="33" s="1"/>
  <c r="O20" i="33" s="1"/>
  <c r="D14" i="33"/>
  <c r="D5" i="33"/>
  <c r="N49" i="33"/>
  <c r="O49" i="33" s="1"/>
  <c r="N48" i="33"/>
  <c r="O48" i="33"/>
  <c r="N39" i="33"/>
  <c r="O39" i="33"/>
  <c r="N41" i="33"/>
  <c r="N42" i="33"/>
  <c r="O42" i="33" s="1"/>
  <c r="N43" i="33"/>
  <c r="O43" i="33" s="1"/>
  <c r="N44" i="33"/>
  <c r="N45" i="33"/>
  <c r="O45" i="33" s="1"/>
  <c r="N46" i="33"/>
  <c r="O46" i="33"/>
  <c r="D34" i="33"/>
  <c r="N35" i="33"/>
  <c r="O35" i="33" s="1"/>
  <c r="N36" i="33"/>
  <c r="O36" i="33" s="1"/>
  <c r="N37" i="33"/>
  <c r="O37" i="33" s="1"/>
  <c r="N31" i="33"/>
  <c r="O31" i="33"/>
  <c r="N32" i="33"/>
  <c r="O32" i="33"/>
  <c r="N33" i="33"/>
  <c r="O33" i="33" s="1"/>
  <c r="N30" i="33"/>
  <c r="O30" i="33" s="1"/>
  <c r="O41" i="33"/>
  <c r="O44" i="33"/>
  <c r="N16" i="33"/>
  <c r="O16" i="33" s="1"/>
  <c r="N17" i="33"/>
  <c r="O17" i="33"/>
  <c r="N18" i="33"/>
  <c r="O18" i="33"/>
  <c r="N19" i="33"/>
  <c r="O19" i="33" s="1"/>
  <c r="N7" i="33"/>
  <c r="O7" i="33" s="1"/>
  <c r="N8" i="33"/>
  <c r="O8" i="33" s="1"/>
  <c r="N9" i="33"/>
  <c r="O9" i="33" s="1"/>
  <c r="N10" i="33"/>
  <c r="O10" i="33"/>
  <c r="N11" i="33"/>
  <c r="O11" i="33"/>
  <c r="N12" i="33"/>
  <c r="O12" i="33" s="1"/>
  <c r="N13" i="33"/>
  <c r="O13" i="33" s="1"/>
  <c r="N6" i="33"/>
  <c r="O6" i="33" s="1"/>
  <c r="N22" i="33"/>
  <c r="O22" i="33" s="1"/>
  <c r="N23" i="33"/>
  <c r="O23" i="33"/>
  <c r="N24" i="33"/>
  <c r="O24" i="33"/>
  <c r="N25" i="33"/>
  <c r="O25" i="33" s="1"/>
  <c r="N26" i="33"/>
  <c r="O26" i="33" s="1"/>
  <c r="N27" i="33"/>
  <c r="O27" i="33" s="1"/>
  <c r="N28" i="33"/>
  <c r="O28" i="33" s="1"/>
  <c r="N21" i="33"/>
  <c r="O21" i="33"/>
  <c r="N15" i="33"/>
  <c r="O15" i="33"/>
  <c r="N47" i="33"/>
  <c r="O47" i="33" s="1"/>
  <c r="L50" i="35"/>
  <c r="I50" i="35"/>
  <c r="N34" i="33"/>
  <c r="O34" i="33" s="1"/>
  <c r="D50" i="33"/>
  <c r="J51" i="34"/>
  <c r="L48" i="36"/>
  <c r="K50" i="37"/>
  <c r="O20" i="37"/>
  <c r="D50" i="37"/>
  <c r="J51" i="38"/>
  <c r="O36" i="38"/>
  <c r="D51" i="38"/>
  <c r="H49" i="39"/>
  <c r="L49" i="39"/>
  <c r="N19" i="39"/>
  <c r="O19" i="39" s="1"/>
  <c r="N14" i="39"/>
  <c r="O14" i="39" s="1"/>
  <c r="D49" i="39"/>
  <c r="F51" i="38"/>
  <c r="N5" i="33"/>
  <c r="O5" i="33" s="1"/>
  <c r="E48" i="36"/>
  <c r="H51" i="40"/>
  <c r="O35" i="40"/>
  <c r="M51" i="40"/>
  <c r="K51" i="40"/>
  <c r="O41" i="40"/>
  <c r="E51" i="40"/>
  <c r="I51" i="40"/>
  <c r="G51" i="40"/>
  <c r="D51" i="40"/>
  <c r="F51" i="41"/>
  <c r="N21" i="41"/>
  <c r="O21" i="41" s="1"/>
  <c r="E51" i="41"/>
  <c r="I51" i="41"/>
  <c r="M51" i="41"/>
  <c r="G51" i="41"/>
  <c r="K51" i="41"/>
  <c r="D51" i="41"/>
  <c r="H51" i="41"/>
  <c r="O40" i="42"/>
  <c r="J49" i="42"/>
  <c r="L49" i="42"/>
  <c r="F49" i="42"/>
  <c r="H49" i="42"/>
  <c r="K49" i="42"/>
  <c r="D49" i="42"/>
  <c r="O49" i="43"/>
  <c r="O40" i="43"/>
  <c r="L51" i="43"/>
  <c r="M51" i="43"/>
  <c r="J51" i="43"/>
  <c r="K51" i="43"/>
  <c r="I51" i="43"/>
  <c r="E51" i="43"/>
  <c r="G51" i="43"/>
  <c r="N37" i="44"/>
  <c r="O37" i="44" s="1"/>
  <c r="I52" i="44"/>
  <c r="H52" i="44"/>
  <c r="O14" i="44"/>
  <c r="E52" i="44"/>
  <c r="G52" i="44"/>
  <c r="J52" i="44"/>
  <c r="K52" i="44"/>
  <c r="M52" i="44"/>
  <c r="N43" i="45"/>
  <c r="O43" i="45" s="1"/>
  <c r="O40" i="45"/>
  <c r="N21" i="45"/>
  <c r="O21" i="45" s="1"/>
  <c r="E52" i="45"/>
  <c r="G52" i="45"/>
  <c r="N14" i="45"/>
  <c r="O14" i="45"/>
  <c r="M52" i="45"/>
  <c r="H52" i="45"/>
  <c r="I52" i="45"/>
  <c r="J52" i="45"/>
  <c r="K52" i="45"/>
  <c r="N49" i="46"/>
  <c r="O49" i="46" s="1"/>
  <c r="N39" i="46"/>
  <c r="O39" i="46"/>
  <c r="N21" i="46"/>
  <c r="O21" i="46" s="1"/>
  <c r="E51" i="46"/>
  <c r="I51" i="46"/>
  <c r="K51" i="46"/>
  <c r="M51" i="46"/>
  <c r="F51" i="46"/>
  <c r="G51" i="46"/>
  <c r="N14" i="46"/>
  <c r="O14" i="46" s="1"/>
  <c r="H51" i="46"/>
  <c r="L51" i="46"/>
  <c r="N5" i="46"/>
  <c r="O5" i="46"/>
  <c r="O49" i="47"/>
  <c r="P49" i="47"/>
  <c r="O36" i="47"/>
  <c r="P36" i="47" s="1"/>
  <c r="O30" i="47"/>
  <c r="P30" i="47"/>
  <c r="O5" i="47"/>
  <c r="P5" i="47"/>
  <c r="O50" i="48" l="1"/>
  <c r="P50" i="48" s="1"/>
  <c r="O51" i="47"/>
  <c r="P51" i="47" s="1"/>
  <c r="N5" i="37"/>
  <c r="O5" i="37" s="1"/>
  <c r="N5" i="34"/>
  <c r="O5" i="34" s="1"/>
  <c r="I51" i="34"/>
  <c r="G50" i="37"/>
  <c r="M50" i="37"/>
  <c r="J51" i="41"/>
  <c r="N14" i="41"/>
  <c r="O14" i="41" s="1"/>
  <c r="N41" i="44"/>
  <c r="O41" i="44" s="1"/>
  <c r="L52" i="44"/>
  <c r="N5" i="45"/>
  <c r="O5" i="45" s="1"/>
  <c r="D52" i="45"/>
  <c r="N50" i="33"/>
  <c r="O50" i="33" s="1"/>
  <c r="L51" i="41"/>
  <c r="N38" i="33"/>
  <c r="O38" i="33" s="1"/>
  <c r="N34" i="36"/>
  <c r="O34" i="36" s="1"/>
  <c r="N30" i="38"/>
  <c r="O30" i="38" s="1"/>
  <c r="N5" i="42"/>
  <c r="O5" i="42" s="1"/>
  <c r="M49" i="42"/>
  <c r="N51" i="41"/>
  <c r="O51" i="41" s="1"/>
  <c r="E50" i="33"/>
  <c r="J50" i="35"/>
  <c r="N40" i="37"/>
  <c r="O40" i="37" s="1"/>
  <c r="N5" i="39"/>
  <c r="O5" i="39" s="1"/>
  <c r="K49" i="39"/>
  <c r="N49" i="39" s="1"/>
  <c r="O49" i="39" s="1"/>
  <c r="N5" i="40"/>
  <c r="O5" i="40" s="1"/>
  <c r="L51" i="40"/>
  <c r="N36" i="45"/>
  <c r="O36" i="45" s="1"/>
  <c r="G51" i="47"/>
  <c r="E49" i="42"/>
  <c r="M51" i="34"/>
  <c r="M50" i="35"/>
  <c r="F48" i="36"/>
  <c r="G49" i="42"/>
  <c r="E50" i="35"/>
  <c r="N14" i="35"/>
  <c r="O14" i="35" s="1"/>
  <c r="D48" i="36"/>
  <c r="N48" i="36" s="1"/>
  <c r="O48" i="36" s="1"/>
  <c r="N14" i="36"/>
  <c r="O14" i="36" s="1"/>
  <c r="G48" i="36"/>
  <c r="E51" i="38"/>
  <c r="N5" i="38"/>
  <c r="O5" i="38" s="1"/>
  <c r="I51" i="38"/>
  <c r="D51" i="43"/>
  <c r="N51" i="43" s="1"/>
  <c r="O51" i="43" s="1"/>
  <c r="N5" i="43"/>
  <c r="O5" i="43" s="1"/>
  <c r="E51" i="34"/>
  <c r="D51" i="34"/>
  <c r="N48" i="34"/>
  <c r="O48" i="34" s="1"/>
  <c r="N48" i="37"/>
  <c r="O48" i="37" s="1"/>
  <c r="N30" i="41"/>
  <c r="O30" i="41" s="1"/>
  <c r="N47" i="42"/>
  <c r="O47" i="42" s="1"/>
  <c r="O42" i="47"/>
  <c r="P42" i="47" s="1"/>
  <c r="D51" i="46"/>
  <c r="N51" i="46" s="1"/>
  <c r="O51" i="46" s="1"/>
  <c r="J50" i="33"/>
  <c r="I48" i="36"/>
  <c r="K51" i="38"/>
  <c r="N51" i="38" s="1"/>
  <c r="O51" i="38" s="1"/>
  <c r="D52" i="44"/>
  <c r="N52" i="44" s="1"/>
  <c r="O52" i="44" s="1"/>
  <c r="N5" i="44"/>
  <c r="O5" i="44" s="1"/>
  <c r="N20" i="43"/>
  <c r="O20" i="43" s="1"/>
  <c r="I51" i="47"/>
  <c r="L52" i="45"/>
  <c r="H50" i="33"/>
  <c r="N5" i="35"/>
  <c r="O5" i="35" s="1"/>
  <c r="F50" i="35"/>
  <c r="N41" i="35"/>
  <c r="O41" i="35" s="1"/>
  <c r="N48" i="35"/>
  <c r="O48" i="35" s="1"/>
  <c r="N38" i="36"/>
  <c r="O38" i="36" s="1"/>
  <c r="E50" i="37"/>
  <c r="N50" i="37" s="1"/>
  <c r="O50" i="37" s="1"/>
  <c r="N14" i="37"/>
  <c r="O14" i="37" s="1"/>
  <c r="N40" i="38"/>
  <c r="O40" i="38" s="1"/>
  <c r="N34" i="39"/>
  <c r="O34" i="39" s="1"/>
  <c r="N36" i="43"/>
  <c r="O36" i="43" s="1"/>
  <c r="F52" i="44"/>
  <c r="J51" i="47"/>
  <c r="J51" i="46"/>
  <c r="N40" i="39"/>
  <c r="O40" i="39" s="1"/>
  <c r="N14" i="40"/>
  <c r="O14" i="40" s="1"/>
  <c r="J51" i="40"/>
  <c r="N51" i="40" s="1"/>
  <c r="O51" i="40" s="1"/>
  <c r="N50" i="35" l="1"/>
  <c r="O50" i="35" s="1"/>
  <c r="N52" i="45"/>
  <c r="O52" i="45" s="1"/>
  <c r="N51" i="34"/>
  <c r="O51" i="34" s="1"/>
  <c r="N49" i="42"/>
  <c r="O49" i="42" s="1"/>
</calcChain>
</file>

<file path=xl/sharedStrings.xml><?xml version="1.0" encoding="utf-8"?>
<sst xmlns="http://schemas.openxmlformats.org/spreadsheetml/2006/main" count="1133" uniqueCount="121">
  <si>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</si>
  <si>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</si>
  <si>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</si>
  <si>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</si>
  <si>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</si>
  <si>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</si>
  <si>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</si>
  <si>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</si>
  <si>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</si>
  <si>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</si>
  <si>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</si>
  <si>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</si>
  <si>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</si>
  <si>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</si>
  <si>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</si>
  <si>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</si>
  <si>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</si>
  <si>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</si>
  <si>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</si>
  <si>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</si>
  <si>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</si>
  <si>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</si>
  <si>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</si>
  <si>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</si>
  <si>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</si>
  <si>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</si>
  <si>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</si>
  <si>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</si>
  <si>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</si>
  <si>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</si>
  <si>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</si>
  <si>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Ambulance and Rescue Services</t>
  </si>
  <si>
    <t>Other Public Safety</t>
  </si>
  <si>
    <t>Physical Environment</t>
  </si>
  <si>
    <t>Gas Utility Services</t>
  </si>
  <si>
    <t>Water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</si>
  <si>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</si>
  <si>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</si>
  <si>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</si>
  <si>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</si>
  <si>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</si>
  <si>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</si>
  <si>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</si>
  <si>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</si>
  <si>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Airports</t>
  </si>
  <si>
    <t>Parking Facilities</t>
  </si>
  <si>
    <t>Other Transportation Systems / Services</t>
  </si>
  <si>
    <t>Economic Environment</t>
  </si>
  <si>
    <t>Industry Development</t>
  </si>
  <si>
    <t>Housing and Urban Development</t>
  </si>
  <si>
    <t>Other Economic Environment</t>
  </si>
  <si>
    <t>Human Services</t>
  </si>
  <si>
    <t>Other Human Services</t>
  </si>
  <si>
    <t>Culture / Recreation</t>
  </si>
  <si>
    <t>Libraries</t>
  </si>
  <si>
    <t>Parks and Recreation</t>
  </si>
  <si>
    <t>Cultural Services</t>
  </si>
  <si>
    <t>Special Events</t>
  </si>
  <si>
    <t>Special Recreation Facilities</t>
  </si>
  <si>
    <t>Other Culture / Recreation</t>
  </si>
  <si>
    <t>Inter-Fund Group Transfers Out</t>
  </si>
  <si>
    <t>Non-Cash Transfers Out from General Fixed Asset Account Group</t>
  </si>
  <si>
    <t>Other Uses and Non-Operating</t>
  </si>
  <si>
    <t>2009 Municipal Population:</t>
  </si>
  <si>
    <t>Clearwater Expenditures Reported by Account Code and Fund Type</t>
  </si>
  <si>
    <t>Local Fiscal Year Ended September 30, 2010</t>
  </si>
  <si>
    <t>Emergency and Disaster Relief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</si>
  <si>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</si>
  <si>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</si>
  <si>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</si>
  <si>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Mass Transit Systems</t>
  </si>
  <si>
    <t>2011 Municipal Population:</t>
  </si>
  <si>
    <t>Local Fiscal Year Ended September 30, 2012</t>
  </si>
  <si>
    <t>2012 Municipal Population:</t>
  </si>
  <si>
    <t>Local Fiscal Year Ended September 30, 2013</t>
  </si>
  <si>
    <t>Water Transportation Systems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</si>
  <si>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</si>
  <si>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</si>
  <si>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</si>
  <si>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</si>
  <si>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</si>
  <si>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</si>
  <si>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</si>
  <si>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</si>
  <si>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</si>
  <si>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</si>
  <si>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Water</t>
  </si>
  <si>
    <t>Other Transportation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</si>
  <si>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</si>
  <si>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</si>
  <si>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</si>
  <si>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</si>
  <si>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</si>
  <si>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2015</t>
  </si>
  <si>
    <t>Mass Transit</t>
  </si>
  <si>
    <t>Other Non-Operating Disbursements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</si>
  <si>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</si>
  <si>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</si>
  <si>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</si>
  <si>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</si>
  <si>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</si>
  <si>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</si>
  <si>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</si>
  <si>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</si>
  <si>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</si>
  <si>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</si>
  <si>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Health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</si>
  <si>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</si>
  <si>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</si>
  <si>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</si>
  <si>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</si>
  <si>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</si>
  <si>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</si>
  <si>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</si>
  <si>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Health Services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</si>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</sst>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119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111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112</v>
      </c>
      <c r="N4" s="34" t="s">
        <v>5</v>
      </c>
      <c r="O4" s="34" t="s">
        <v>113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18606312</v>
      </c>
      <c r="E5" s="26">
        <f t="shared" si="0"/>
        <v>145592</v>
      </c>
      <c r="F5" s="26">
        <f t="shared" si="0"/>
        <v>1971809</v>
      </c>
      <c r="G5" s="26">
        <f t="shared" si="0"/>
        <v>1621778</v>
      </c>
      <c r="H5" s="26">
        <f t="shared" si="0"/>
        <v>0</v>
      </c>
      <c r="I5" s="26">
        <f t="shared" si="0"/>
        <v>0</v>
      </c>
      <c r="J5" s="26">
        <f t="shared" si="0"/>
        <v>76739804</v>
      </c>
      <c r="K5" s="26">
        <f t="shared" si="0"/>
        <v>73997493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173082788</v>
      </c>
      <c r="P5" s="32">
        <f t="shared" ref="P5:P51" si="1">(O5/P$53)</f>
        <v>1455.6515171903384</v>
      </c>
      <c r="Q5" s="6"/>
    </row>
    <row r="6" spans="1:134">
      <c r="A6" s="12"/>
      <c r="B6" s="44">
        <v>511</v>
      </c>
      <c r="C6" s="20" t="s">
        <v>19</v>
      </c>
      <c r="D6" s="46">
        <v>436366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436366</v>
      </c>
      <c r="P6" s="47">
        <f t="shared" si="1"/>
        <v>3.6699017694947185</v>
      </c>
      <c r="Q6" s="9"/>
    </row>
    <row r="7" spans="1:134">
      <c r="A7" s="12"/>
      <c r="B7" s="44">
        <v>512</v>
      </c>
      <c r="C7" s="20" t="s">
        <v>20</v>
      </c>
      <c r="D7" s="46">
        <v>2070342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2070342</v>
      </c>
      <c r="P7" s="47">
        <f t="shared" si="1"/>
        <v>17.41187849021059</v>
      </c>
      <c r="Q7" s="9"/>
    </row>
    <row r="8" spans="1:134">
      <c r="A8" s="12"/>
      <c r="B8" s="44">
        <v>513</v>
      </c>
      <c r="C8" s="20" t="s">
        <v>21</v>
      </c>
      <c r="D8" s="46">
        <v>5706696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7330043</v>
      </c>
      <c r="L8" s="46">
        <v>0</v>
      </c>
      <c r="M8" s="46">
        <v>0</v>
      </c>
      <c r="N8" s="46">
        <v>0</v>
      </c>
      <c r="O8" s="46">
        <f t="shared" si="2"/>
        <v>13036739</v>
      </c>
      <c r="P8" s="47">
        <f t="shared" si="1"/>
        <v>109.64087835564825</v>
      </c>
      <c r="Q8" s="9"/>
    </row>
    <row r="9" spans="1:134">
      <c r="A9" s="12"/>
      <c r="B9" s="44">
        <v>514</v>
      </c>
      <c r="C9" s="20" t="s">
        <v>22</v>
      </c>
      <c r="D9" s="46">
        <v>2356934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2356934</v>
      </c>
      <c r="P9" s="47">
        <f t="shared" si="1"/>
        <v>19.822159052681155</v>
      </c>
      <c r="Q9" s="9"/>
    </row>
    <row r="10" spans="1:134">
      <c r="A10" s="12"/>
      <c r="B10" s="44">
        <v>515</v>
      </c>
      <c r="C10" s="20" t="s">
        <v>23</v>
      </c>
      <c r="D10" s="46">
        <v>1836651</v>
      </c>
      <c r="E10" s="46">
        <v>73008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1909659</v>
      </c>
      <c r="P10" s="47">
        <f t="shared" si="1"/>
        <v>16.060511000470967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1971359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1971359</v>
      </c>
      <c r="P11" s="47">
        <f t="shared" si="1"/>
        <v>16.579417008679272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66667450</v>
      </c>
      <c r="L12" s="46">
        <v>0</v>
      </c>
      <c r="M12" s="46">
        <v>0</v>
      </c>
      <c r="N12" s="46">
        <v>0</v>
      </c>
      <c r="O12" s="46">
        <f t="shared" si="2"/>
        <v>66667450</v>
      </c>
      <c r="P12" s="47">
        <f t="shared" si="1"/>
        <v>560.6829879566709</v>
      </c>
      <c r="Q12" s="9"/>
    </row>
    <row r="13" spans="1:134">
      <c r="A13" s="12"/>
      <c r="B13" s="44">
        <v>519</v>
      </c>
      <c r="C13" s="20" t="s">
        <v>26</v>
      </c>
      <c r="D13" s="46">
        <v>6199323</v>
      </c>
      <c r="E13" s="46">
        <v>72584</v>
      </c>
      <c r="F13" s="46">
        <v>450</v>
      </c>
      <c r="G13" s="46">
        <v>1621778</v>
      </c>
      <c r="H13" s="46">
        <v>0</v>
      </c>
      <c r="I13" s="46">
        <v>0</v>
      </c>
      <c r="J13" s="46">
        <v>76739804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84633939</v>
      </c>
      <c r="P13" s="47">
        <f t="shared" si="1"/>
        <v>711.78378355648249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SUM(D15:D20)</f>
        <v>91017017</v>
      </c>
      <c r="E14" s="31">
        <f t="shared" si="3"/>
        <v>3140695</v>
      </c>
      <c r="F14" s="31">
        <f t="shared" si="3"/>
        <v>0</v>
      </c>
      <c r="G14" s="31">
        <f t="shared" si="3"/>
        <v>8575018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102732730</v>
      </c>
      <c r="P14" s="43">
        <f t="shared" si="1"/>
        <v>863.99725829240401</v>
      </c>
      <c r="Q14" s="10"/>
    </row>
    <row r="15" spans="1:134">
      <c r="A15" s="12"/>
      <c r="B15" s="44">
        <v>521</v>
      </c>
      <c r="C15" s="20" t="s">
        <v>28</v>
      </c>
      <c r="D15" s="46">
        <v>52669149</v>
      </c>
      <c r="E15" s="46">
        <v>2715724</v>
      </c>
      <c r="F15" s="46">
        <v>0</v>
      </c>
      <c r="G15" s="46">
        <v>1662054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57046927</v>
      </c>
      <c r="P15" s="47">
        <f t="shared" si="1"/>
        <v>479.77298492901838</v>
      </c>
      <c r="Q15" s="9"/>
    </row>
    <row r="16" spans="1:134">
      <c r="A16" s="12"/>
      <c r="B16" s="44">
        <v>522</v>
      </c>
      <c r="C16" s="20" t="s">
        <v>29</v>
      </c>
      <c r="D16" s="46">
        <v>21288634</v>
      </c>
      <c r="E16" s="46">
        <v>0</v>
      </c>
      <c r="F16" s="46">
        <v>0</v>
      </c>
      <c r="G16" s="46">
        <v>6716964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0" si="4">SUM(D16:N16)</f>
        <v>28005598</v>
      </c>
      <c r="P16" s="47">
        <f t="shared" si="1"/>
        <v>235.53116800107651</v>
      </c>
      <c r="Q16" s="9"/>
    </row>
    <row r="17" spans="1:17">
      <c r="A17" s="12"/>
      <c r="B17" s="44">
        <v>524</v>
      </c>
      <c r="C17" s="20" t="s">
        <v>30</v>
      </c>
      <c r="D17" s="46">
        <v>5203952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5203952</v>
      </c>
      <c r="P17" s="47">
        <f t="shared" si="1"/>
        <v>43.765996097692259</v>
      </c>
      <c r="Q17" s="9"/>
    </row>
    <row r="18" spans="1:17">
      <c r="A18" s="12"/>
      <c r="B18" s="44">
        <v>525</v>
      </c>
      <c r="C18" s="20" t="s">
        <v>66</v>
      </c>
      <c r="D18" s="46">
        <v>6478</v>
      </c>
      <c r="E18" s="46">
        <v>422653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429131</v>
      </c>
      <c r="P18" s="47">
        <f t="shared" si="1"/>
        <v>3.6090543631837448</v>
      </c>
      <c r="Q18" s="9"/>
    </row>
    <row r="19" spans="1:17">
      <c r="A19" s="12"/>
      <c r="B19" s="44">
        <v>526</v>
      </c>
      <c r="C19" s="20" t="s">
        <v>31</v>
      </c>
      <c r="D19" s="46">
        <v>11848804</v>
      </c>
      <c r="E19" s="46">
        <v>0</v>
      </c>
      <c r="F19" s="46">
        <v>0</v>
      </c>
      <c r="G19" s="46">
        <v>196000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12044804</v>
      </c>
      <c r="P19" s="47">
        <f t="shared" si="1"/>
        <v>101.29856018300478</v>
      </c>
      <c r="Q19" s="9"/>
    </row>
    <row r="20" spans="1:17">
      <c r="A20" s="12"/>
      <c r="B20" s="44">
        <v>529</v>
      </c>
      <c r="C20" s="20" t="s">
        <v>32</v>
      </c>
      <c r="D20" s="46">
        <v>0</v>
      </c>
      <c r="E20" s="46">
        <v>2318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2318</v>
      </c>
      <c r="P20" s="47">
        <f t="shared" si="1"/>
        <v>1.9494718428311915E-2</v>
      </c>
      <c r="Q20" s="9"/>
    </row>
    <row r="21" spans="1:17" ht="15.75">
      <c r="A21" s="28" t="s">
        <v>33</v>
      </c>
      <c r="B21" s="29"/>
      <c r="C21" s="30"/>
      <c r="D21" s="31">
        <f t="shared" ref="D21:N21" si="5">SUM(D22:D29)</f>
        <v>1671430</v>
      </c>
      <c r="E21" s="31">
        <f t="shared" si="5"/>
        <v>28458</v>
      </c>
      <c r="F21" s="31">
        <f t="shared" si="5"/>
        <v>0</v>
      </c>
      <c r="G21" s="31">
        <f t="shared" si="5"/>
        <v>74388</v>
      </c>
      <c r="H21" s="31">
        <f t="shared" si="5"/>
        <v>0</v>
      </c>
      <c r="I21" s="31">
        <f t="shared" si="5"/>
        <v>169029062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170803338</v>
      </c>
      <c r="P21" s="43">
        <f t="shared" si="1"/>
        <v>1436.4810098903317</v>
      </c>
      <c r="Q21" s="10"/>
    </row>
    <row r="22" spans="1:17">
      <c r="A22" s="12"/>
      <c r="B22" s="44">
        <v>532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37495771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37495771</v>
      </c>
      <c r="P22" s="47">
        <f t="shared" si="1"/>
        <v>315.34490849761153</v>
      </c>
      <c r="Q22" s="9"/>
    </row>
    <row r="23" spans="1:17">
      <c r="A23" s="12"/>
      <c r="B23" s="44">
        <v>533</v>
      </c>
      <c r="C23" s="20" t="s">
        <v>35</v>
      </c>
      <c r="D23" s="46">
        <v>138907</v>
      </c>
      <c r="E23" s="46">
        <v>0</v>
      </c>
      <c r="F23" s="46">
        <v>0</v>
      </c>
      <c r="G23" s="46">
        <v>0</v>
      </c>
      <c r="H23" s="46">
        <v>0</v>
      </c>
      <c r="I23" s="46">
        <v>29191124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8" si="6">SUM(D23:N23)</f>
        <v>29330031</v>
      </c>
      <c r="P23" s="47">
        <f t="shared" si="1"/>
        <v>246.66984289847272</v>
      </c>
      <c r="Q23" s="9"/>
    </row>
    <row r="24" spans="1:17">
      <c r="A24" s="12"/>
      <c r="B24" s="44">
        <v>534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25931948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25931948</v>
      </c>
      <c r="P24" s="47">
        <f t="shared" si="1"/>
        <v>218.09146874789747</v>
      </c>
      <c r="Q24" s="9"/>
    </row>
    <row r="25" spans="1:17">
      <c r="A25" s="12"/>
      <c r="B25" s="44">
        <v>535</v>
      </c>
      <c r="C25" s="20" t="s">
        <v>37</v>
      </c>
      <c r="D25" s="46">
        <v>138907</v>
      </c>
      <c r="E25" s="46">
        <v>0</v>
      </c>
      <c r="F25" s="46">
        <v>0</v>
      </c>
      <c r="G25" s="46">
        <v>0</v>
      </c>
      <c r="H25" s="46">
        <v>0</v>
      </c>
      <c r="I25" s="46">
        <v>24779977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24918884</v>
      </c>
      <c r="P25" s="47">
        <f t="shared" si="1"/>
        <v>209.57145260041713</v>
      </c>
      <c r="Q25" s="9"/>
    </row>
    <row r="26" spans="1:17">
      <c r="A26" s="12"/>
      <c r="B26" s="44">
        <v>536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35570077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35570077</v>
      </c>
      <c r="P26" s="47">
        <f t="shared" si="1"/>
        <v>299.14954080602837</v>
      </c>
      <c r="Q26" s="9"/>
    </row>
    <row r="27" spans="1:17">
      <c r="A27" s="12"/>
      <c r="B27" s="44">
        <v>537</v>
      </c>
      <c r="C27" s="20" t="s">
        <v>39</v>
      </c>
      <c r="D27" s="46">
        <v>111126</v>
      </c>
      <c r="E27" s="46">
        <v>0</v>
      </c>
      <c r="F27" s="46">
        <v>0</v>
      </c>
      <c r="G27" s="46">
        <v>0</v>
      </c>
      <c r="H27" s="46">
        <v>0</v>
      </c>
      <c r="I27" s="46">
        <v>4139753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4250879</v>
      </c>
      <c r="P27" s="47">
        <f t="shared" si="1"/>
        <v>35.750513018906005</v>
      </c>
      <c r="Q27" s="9"/>
    </row>
    <row r="28" spans="1:17">
      <c r="A28" s="12"/>
      <c r="B28" s="44">
        <v>538</v>
      </c>
      <c r="C28" s="20" t="s">
        <v>40</v>
      </c>
      <c r="D28" s="46">
        <v>388940</v>
      </c>
      <c r="E28" s="46">
        <v>0</v>
      </c>
      <c r="F28" s="46">
        <v>0</v>
      </c>
      <c r="G28" s="46">
        <v>0</v>
      </c>
      <c r="H28" s="46">
        <v>0</v>
      </c>
      <c r="I28" s="46">
        <v>11920412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12309352</v>
      </c>
      <c r="P28" s="47">
        <f t="shared" si="1"/>
        <v>103.52344748704837</v>
      </c>
      <c r="Q28" s="9"/>
    </row>
    <row r="29" spans="1:17">
      <c r="A29" s="12"/>
      <c r="B29" s="44">
        <v>539</v>
      </c>
      <c r="C29" s="20" t="s">
        <v>41</v>
      </c>
      <c r="D29" s="46">
        <v>893550</v>
      </c>
      <c r="E29" s="46">
        <v>28458</v>
      </c>
      <c r="F29" s="46">
        <v>0</v>
      </c>
      <c r="G29" s="46">
        <v>74388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996396</v>
      </c>
      <c r="P29" s="47">
        <f t="shared" si="1"/>
        <v>8.3798358339500769</v>
      </c>
      <c r="Q29" s="9"/>
    </row>
    <row r="30" spans="1:17" ht="15.75">
      <c r="A30" s="28" t="s">
        <v>42</v>
      </c>
      <c r="B30" s="29"/>
      <c r="C30" s="30"/>
      <c r="D30" s="31">
        <f t="shared" ref="D30:N30" si="7">SUM(D31:D35)</f>
        <v>6855256</v>
      </c>
      <c r="E30" s="31">
        <f t="shared" si="7"/>
        <v>0</v>
      </c>
      <c r="F30" s="31">
        <f t="shared" si="7"/>
        <v>0</v>
      </c>
      <c r="G30" s="31">
        <f t="shared" si="7"/>
        <v>11658692</v>
      </c>
      <c r="H30" s="31">
        <f t="shared" si="7"/>
        <v>0</v>
      </c>
      <c r="I30" s="31">
        <f t="shared" si="7"/>
        <v>8144093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si="6"/>
        <v>26658041</v>
      </c>
      <c r="P30" s="43">
        <f t="shared" si="1"/>
        <v>224.19801688757317</v>
      </c>
      <c r="Q30" s="10"/>
    </row>
    <row r="31" spans="1:17">
      <c r="A31" s="12"/>
      <c r="B31" s="44">
        <v>541</v>
      </c>
      <c r="C31" s="20" t="s">
        <v>43</v>
      </c>
      <c r="D31" s="46">
        <v>6827474</v>
      </c>
      <c r="E31" s="46">
        <v>0</v>
      </c>
      <c r="F31" s="46">
        <v>0</v>
      </c>
      <c r="G31" s="46">
        <v>10699147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17526621</v>
      </c>
      <c r="P31" s="47">
        <f t="shared" si="1"/>
        <v>147.40144149902443</v>
      </c>
      <c r="Q31" s="9"/>
    </row>
    <row r="32" spans="1:17">
      <c r="A32" s="12"/>
      <c r="B32" s="44">
        <v>542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473162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473162</v>
      </c>
      <c r="P32" s="47">
        <f t="shared" si="1"/>
        <v>3.9793615017156698</v>
      </c>
      <c r="Q32" s="9"/>
    </row>
    <row r="33" spans="1:17">
      <c r="A33" s="12"/>
      <c r="B33" s="44">
        <v>543</v>
      </c>
      <c r="C33" s="20" t="s">
        <v>75</v>
      </c>
      <c r="D33" s="46">
        <v>0</v>
      </c>
      <c r="E33" s="46">
        <v>0</v>
      </c>
      <c r="F33" s="46">
        <v>0</v>
      </c>
      <c r="G33" s="46">
        <v>224592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224592</v>
      </c>
      <c r="P33" s="47">
        <f t="shared" si="1"/>
        <v>1.8888515104622217</v>
      </c>
      <c r="Q33" s="9"/>
    </row>
    <row r="34" spans="1:17">
      <c r="A34" s="12"/>
      <c r="B34" s="44">
        <v>545</v>
      </c>
      <c r="C34" s="20" t="s">
        <v>45</v>
      </c>
      <c r="D34" s="46">
        <v>27782</v>
      </c>
      <c r="E34" s="46">
        <v>0</v>
      </c>
      <c r="F34" s="46">
        <v>0</v>
      </c>
      <c r="G34" s="46">
        <v>0</v>
      </c>
      <c r="H34" s="46">
        <v>0</v>
      </c>
      <c r="I34" s="46">
        <v>7670931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7698713</v>
      </c>
      <c r="P34" s="47">
        <f t="shared" si="1"/>
        <v>64.747300343133958</v>
      </c>
      <c r="Q34" s="9"/>
    </row>
    <row r="35" spans="1:17">
      <c r="A35" s="12"/>
      <c r="B35" s="44">
        <v>549</v>
      </c>
      <c r="C35" s="20" t="s">
        <v>46</v>
      </c>
      <c r="D35" s="46">
        <v>0</v>
      </c>
      <c r="E35" s="46">
        <v>0</v>
      </c>
      <c r="F35" s="46">
        <v>0</v>
      </c>
      <c r="G35" s="46">
        <v>734953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734953</v>
      </c>
      <c r="P35" s="47">
        <f t="shared" si="1"/>
        <v>6.1810620332368966</v>
      </c>
      <c r="Q35" s="9"/>
    </row>
    <row r="36" spans="1:17" ht="15.75">
      <c r="A36" s="28" t="s">
        <v>47</v>
      </c>
      <c r="B36" s="29"/>
      <c r="C36" s="30"/>
      <c r="D36" s="31">
        <f t="shared" ref="D36:N36" si="8">SUM(D37:D38)</f>
        <v>2540938</v>
      </c>
      <c r="E36" s="31">
        <f t="shared" si="8"/>
        <v>3233575</v>
      </c>
      <c r="F36" s="31">
        <f t="shared" si="8"/>
        <v>0</v>
      </c>
      <c r="G36" s="31">
        <f t="shared" si="8"/>
        <v>2638529</v>
      </c>
      <c r="H36" s="31">
        <f t="shared" si="8"/>
        <v>0</v>
      </c>
      <c r="I36" s="31">
        <f t="shared" si="8"/>
        <v>0</v>
      </c>
      <c r="J36" s="31">
        <f t="shared" si="8"/>
        <v>0</v>
      </c>
      <c r="K36" s="31">
        <f t="shared" si="8"/>
        <v>0</v>
      </c>
      <c r="L36" s="31">
        <f t="shared" si="8"/>
        <v>0</v>
      </c>
      <c r="M36" s="31">
        <f t="shared" si="8"/>
        <v>787486</v>
      </c>
      <c r="N36" s="31">
        <f t="shared" si="8"/>
        <v>0</v>
      </c>
      <c r="O36" s="31">
        <f t="shared" si="6"/>
        <v>9200528</v>
      </c>
      <c r="P36" s="43">
        <f t="shared" si="1"/>
        <v>77.377783758326046</v>
      </c>
      <c r="Q36" s="10"/>
    </row>
    <row r="37" spans="1:17">
      <c r="A37" s="13"/>
      <c r="B37" s="45">
        <v>552</v>
      </c>
      <c r="C37" s="21" t="s">
        <v>48</v>
      </c>
      <c r="D37" s="46">
        <v>1854498</v>
      </c>
      <c r="E37" s="46">
        <v>1510921</v>
      </c>
      <c r="F37" s="46">
        <v>0</v>
      </c>
      <c r="G37" s="46">
        <v>2638529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787486</v>
      </c>
      <c r="N37" s="46">
        <v>0</v>
      </c>
      <c r="O37" s="46">
        <f t="shared" si="6"/>
        <v>6791434</v>
      </c>
      <c r="P37" s="47">
        <f t="shared" si="1"/>
        <v>57.11695149027787</v>
      </c>
      <c r="Q37" s="9"/>
    </row>
    <row r="38" spans="1:17">
      <c r="A38" s="13"/>
      <c r="B38" s="45">
        <v>554</v>
      </c>
      <c r="C38" s="21" t="s">
        <v>49</v>
      </c>
      <c r="D38" s="46">
        <v>686440</v>
      </c>
      <c r="E38" s="46">
        <v>1722654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2409094</v>
      </c>
      <c r="P38" s="47">
        <f t="shared" si="1"/>
        <v>20.260832268048173</v>
      </c>
      <c r="Q38" s="9"/>
    </row>
    <row r="39" spans="1:17" ht="15.75">
      <c r="A39" s="28" t="s">
        <v>51</v>
      </c>
      <c r="B39" s="29"/>
      <c r="C39" s="30"/>
      <c r="D39" s="31">
        <f t="shared" ref="D39:N39" si="9">SUM(D40:D41)</f>
        <v>243668</v>
      </c>
      <c r="E39" s="31">
        <f t="shared" si="9"/>
        <v>1694716</v>
      </c>
      <c r="F39" s="31">
        <f t="shared" si="9"/>
        <v>0</v>
      </c>
      <c r="G39" s="31">
        <f t="shared" si="9"/>
        <v>186302</v>
      </c>
      <c r="H39" s="31">
        <f t="shared" si="9"/>
        <v>0</v>
      </c>
      <c r="I39" s="31">
        <f t="shared" si="9"/>
        <v>0</v>
      </c>
      <c r="J39" s="31">
        <f t="shared" si="9"/>
        <v>1541303</v>
      </c>
      <c r="K39" s="31">
        <f t="shared" si="9"/>
        <v>0</v>
      </c>
      <c r="L39" s="31">
        <f t="shared" si="9"/>
        <v>0</v>
      </c>
      <c r="M39" s="31">
        <f t="shared" si="9"/>
        <v>0</v>
      </c>
      <c r="N39" s="31">
        <f t="shared" si="9"/>
        <v>0</v>
      </c>
      <c r="O39" s="31">
        <f t="shared" si="6"/>
        <v>3665989</v>
      </c>
      <c r="P39" s="43">
        <f t="shared" si="1"/>
        <v>30.831502724887304</v>
      </c>
      <c r="Q39" s="10"/>
    </row>
    <row r="40" spans="1:17">
      <c r="A40" s="12"/>
      <c r="B40" s="44">
        <v>562</v>
      </c>
      <c r="C40" s="20" t="s">
        <v>114</v>
      </c>
      <c r="D40" s="46">
        <v>0</v>
      </c>
      <c r="E40" s="46">
        <v>0</v>
      </c>
      <c r="F40" s="46">
        <v>0</v>
      </c>
      <c r="G40" s="46">
        <v>186302</v>
      </c>
      <c r="H40" s="46">
        <v>0</v>
      </c>
      <c r="I40" s="46">
        <v>0</v>
      </c>
      <c r="J40" s="46">
        <v>1541303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1727605</v>
      </c>
      <c r="P40" s="47">
        <f t="shared" si="1"/>
        <v>14.529410280562471</v>
      </c>
      <c r="Q40" s="9"/>
    </row>
    <row r="41" spans="1:17">
      <c r="A41" s="12"/>
      <c r="B41" s="44">
        <v>569</v>
      </c>
      <c r="C41" s="20" t="s">
        <v>52</v>
      </c>
      <c r="D41" s="46">
        <v>243668</v>
      </c>
      <c r="E41" s="46">
        <v>1694716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1938384</v>
      </c>
      <c r="P41" s="47">
        <f t="shared" si="1"/>
        <v>16.302092444324835</v>
      </c>
      <c r="Q41" s="9"/>
    </row>
    <row r="42" spans="1:17" ht="15.75">
      <c r="A42" s="28" t="s">
        <v>53</v>
      </c>
      <c r="B42" s="29"/>
      <c r="C42" s="30"/>
      <c r="D42" s="31">
        <f t="shared" ref="D42:N42" si="10">SUM(D43:D48)</f>
        <v>37937816</v>
      </c>
      <c r="E42" s="31">
        <f t="shared" si="10"/>
        <v>831610</v>
      </c>
      <c r="F42" s="31">
        <f t="shared" si="10"/>
        <v>0</v>
      </c>
      <c r="G42" s="31">
        <f t="shared" si="10"/>
        <v>39107854</v>
      </c>
      <c r="H42" s="31">
        <f t="shared" si="10"/>
        <v>0</v>
      </c>
      <c r="I42" s="31">
        <f t="shared" si="10"/>
        <v>6863296</v>
      </c>
      <c r="J42" s="31">
        <f t="shared" si="10"/>
        <v>0</v>
      </c>
      <c r="K42" s="31">
        <f t="shared" si="10"/>
        <v>0</v>
      </c>
      <c r="L42" s="31">
        <f t="shared" si="10"/>
        <v>0</v>
      </c>
      <c r="M42" s="31">
        <f t="shared" si="10"/>
        <v>0</v>
      </c>
      <c r="N42" s="31">
        <f t="shared" si="10"/>
        <v>0</v>
      </c>
      <c r="O42" s="31">
        <f>SUM(D42:N42)</f>
        <v>84740576</v>
      </c>
      <c r="P42" s="43">
        <f t="shared" si="1"/>
        <v>712.68061629549891</v>
      </c>
      <c r="Q42" s="9"/>
    </row>
    <row r="43" spans="1:17">
      <c r="A43" s="12"/>
      <c r="B43" s="44">
        <v>571</v>
      </c>
      <c r="C43" s="20" t="s">
        <v>54</v>
      </c>
      <c r="D43" s="46">
        <v>8302536</v>
      </c>
      <c r="E43" s="46">
        <v>34618</v>
      </c>
      <c r="F43" s="46">
        <v>0</v>
      </c>
      <c r="G43" s="46">
        <v>85534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8422688</v>
      </c>
      <c r="P43" s="47">
        <f t="shared" si="1"/>
        <v>70.836035793581374</v>
      </c>
      <c r="Q43" s="9"/>
    </row>
    <row r="44" spans="1:17">
      <c r="A44" s="12"/>
      <c r="B44" s="44">
        <v>572</v>
      </c>
      <c r="C44" s="20" t="s">
        <v>55</v>
      </c>
      <c r="D44" s="46">
        <v>25201232</v>
      </c>
      <c r="E44" s="46">
        <v>33774</v>
      </c>
      <c r="F44" s="46">
        <v>0</v>
      </c>
      <c r="G44" s="46">
        <v>2340279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27575285</v>
      </c>
      <c r="P44" s="47">
        <f t="shared" si="1"/>
        <v>231.91217284532058</v>
      </c>
      <c r="Q44" s="9"/>
    </row>
    <row r="45" spans="1:17">
      <c r="A45" s="12"/>
      <c r="B45" s="44">
        <v>573</v>
      </c>
      <c r="C45" s="20" t="s">
        <v>56</v>
      </c>
      <c r="D45" s="46">
        <v>0</v>
      </c>
      <c r="E45" s="46">
        <v>0</v>
      </c>
      <c r="F45" s="46">
        <v>0</v>
      </c>
      <c r="G45" s="46">
        <v>37281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37281</v>
      </c>
      <c r="P45" s="47">
        <f t="shared" si="1"/>
        <v>0.31353865303101663</v>
      </c>
      <c r="Q45" s="9"/>
    </row>
    <row r="46" spans="1:17">
      <c r="A46" s="12"/>
      <c r="B46" s="44">
        <v>574</v>
      </c>
      <c r="C46" s="20" t="s">
        <v>57</v>
      </c>
      <c r="D46" s="46">
        <v>1799001</v>
      </c>
      <c r="E46" s="46">
        <v>763218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2562219</v>
      </c>
      <c r="P46" s="47">
        <f t="shared" si="1"/>
        <v>21.548635874318776</v>
      </c>
      <c r="Q46" s="9"/>
    </row>
    <row r="47" spans="1:17">
      <c r="A47" s="12"/>
      <c r="B47" s="44">
        <v>575</v>
      </c>
      <c r="C47" s="20" t="s">
        <v>58</v>
      </c>
      <c r="D47" s="46">
        <v>2635047</v>
      </c>
      <c r="E47" s="46">
        <v>0</v>
      </c>
      <c r="F47" s="46">
        <v>0</v>
      </c>
      <c r="G47" s="46">
        <v>3921277</v>
      </c>
      <c r="H47" s="46">
        <v>0</v>
      </c>
      <c r="I47" s="46">
        <v>6863296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13419620</v>
      </c>
      <c r="P47" s="47">
        <f t="shared" si="1"/>
        <v>112.86096346632577</v>
      </c>
      <c r="Q47" s="9"/>
    </row>
    <row r="48" spans="1:17">
      <c r="A48" s="12"/>
      <c r="B48" s="44">
        <v>579</v>
      </c>
      <c r="C48" s="20" t="s">
        <v>59</v>
      </c>
      <c r="D48" s="46">
        <v>0</v>
      </c>
      <c r="E48" s="46">
        <v>0</v>
      </c>
      <c r="F48" s="46">
        <v>0</v>
      </c>
      <c r="G48" s="46">
        <v>32723483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32723483</v>
      </c>
      <c r="P48" s="47">
        <f t="shared" si="1"/>
        <v>275.20926966292137</v>
      </c>
      <c r="Q48" s="9"/>
    </row>
    <row r="49" spans="1:120" ht="15.75">
      <c r="A49" s="28" t="s">
        <v>62</v>
      </c>
      <c r="B49" s="29"/>
      <c r="C49" s="30"/>
      <c r="D49" s="31">
        <f t="shared" ref="D49:N49" si="11">SUM(D50:D50)</f>
        <v>36730631</v>
      </c>
      <c r="E49" s="31">
        <f t="shared" si="11"/>
        <v>36841655</v>
      </c>
      <c r="F49" s="31">
        <f t="shared" si="11"/>
        <v>0</v>
      </c>
      <c r="G49" s="31">
        <f t="shared" si="11"/>
        <v>2013664</v>
      </c>
      <c r="H49" s="31">
        <f t="shared" si="11"/>
        <v>0</v>
      </c>
      <c r="I49" s="31">
        <f t="shared" si="11"/>
        <v>11759120</v>
      </c>
      <c r="J49" s="31">
        <f t="shared" si="11"/>
        <v>196847</v>
      </c>
      <c r="K49" s="31">
        <f t="shared" si="11"/>
        <v>0</v>
      </c>
      <c r="L49" s="31">
        <f t="shared" si="11"/>
        <v>0</v>
      </c>
      <c r="M49" s="31">
        <f t="shared" si="11"/>
        <v>0</v>
      </c>
      <c r="N49" s="31">
        <f t="shared" si="11"/>
        <v>0</v>
      </c>
      <c r="O49" s="31">
        <f>SUM(D49:N49)</f>
        <v>87541917</v>
      </c>
      <c r="P49" s="43">
        <f t="shared" si="1"/>
        <v>736.24030310166188</v>
      </c>
      <c r="Q49" s="9"/>
    </row>
    <row r="50" spans="1:120" ht="15.75" thickBot="1">
      <c r="A50" s="12"/>
      <c r="B50" s="44">
        <v>581</v>
      </c>
      <c r="C50" s="20" t="s">
        <v>115</v>
      </c>
      <c r="D50" s="46">
        <v>36730631</v>
      </c>
      <c r="E50" s="46">
        <v>36841655</v>
      </c>
      <c r="F50" s="46">
        <v>0</v>
      </c>
      <c r="G50" s="46">
        <v>2013664</v>
      </c>
      <c r="H50" s="46">
        <v>0</v>
      </c>
      <c r="I50" s="46">
        <v>11759120</v>
      </c>
      <c r="J50" s="46">
        <v>196847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87541917</v>
      </c>
      <c r="P50" s="47">
        <f t="shared" si="1"/>
        <v>736.24030310166188</v>
      </c>
      <c r="Q50" s="9"/>
    </row>
    <row r="51" spans="1:120" ht="16.5" thickBot="1">
      <c r="A51" s="14" t="s">
        <v>10</v>
      </c>
      <c r="B51" s="23"/>
      <c r="C51" s="22"/>
      <c r="D51" s="15">
        <f>SUM(D5,D14,D21,D30,D36,D39,D42,D49)</f>
        <v>195603068</v>
      </c>
      <c r="E51" s="15">
        <f t="shared" ref="E51:N51" si="12">SUM(E5,E14,E21,E30,E36,E39,E42,E49)</f>
        <v>45916301</v>
      </c>
      <c r="F51" s="15">
        <f t="shared" si="12"/>
        <v>1971809</v>
      </c>
      <c r="G51" s="15">
        <f t="shared" si="12"/>
        <v>65876225</v>
      </c>
      <c r="H51" s="15">
        <f t="shared" si="12"/>
        <v>0</v>
      </c>
      <c r="I51" s="15">
        <f t="shared" si="12"/>
        <v>195795571</v>
      </c>
      <c r="J51" s="15">
        <f t="shared" si="12"/>
        <v>78477954</v>
      </c>
      <c r="K51" s="15">
        <f t="shared" si="12"/>
        <v>73997493</v>
      </c>
      <c r="L51" s="15">
        <f t="shared" si="12"/>
        <v>0</v>
      </c>
      <c r="M51" s="15">
        <f t="shared" si="12"/>
        <v>787486</v>
      </c>
      <c r="N51" s="15">
        <f t="shared" si="12"/>
        <v>0</v>
      </c>
      <c r="O51" s="15">
        <f>SUM(D51:N51)</f>
        <v>658425907</v>
      </c>
      <c r="P51" s="37">
        <f t="shared" si="1"/>
        <v>5537.4580081410213</v>
      </c>
      <c r="Q51" s="6"/>
      <c r="R51" s="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</row>
    <row r="52" spans="1:120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9"/>
    </row>
    <row r="53" spans="1:120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40"/>
      <c r="M53" s="93" t="s">
        <v>120</v>
      </c>
      <c r="N53" s="93"/>
      <c r="O53" s="93"/>
      <c r="P53" s="41">
        <v>118904</v>
      </c>
    </row>
    <row r="54" spans="1:120">
      <c r="A54" s="94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6"/>
    </row>
    <row r="55" spans="1:120" ht="15.75" customHeight="1" thickBot="1">
      <c r="A55" s="97" t="s">
        <v>68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9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64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79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13708729</v>
      </c>
      <c r="E5" s="59">
        <f t="shared" si="0"/>
        <v>206867</v>
      </c>
      <c r="F5" s="59">
        <f t="shared" si="0"/>
        <v>1431912</v>
      </c>
      <c r="G5" s="59">
        <f t="shared" si="0"/>
        <v>475681</v>
      </c>
      <c r="H5" s="59">
        <f t="shared" si="0"/>
        <v>0</v>
      </c>
      <c r="I5" s="59">
        <f t="shared" si="0"/>
        <v>0</v>
      </c>
      <c r="J5" s="59">
        <f t="shared" si="0"/>
        <v>47828180</v>
      </c>
      <c r="K5" s="59">
        <f t="shared" si="0"/>
        <v>46930036</v>
      </c>
      <c r="L5" s="59">
        <f t="shared" si="0"/>
        <v>0</v>
      </c>
      <c r="M5" s="59">
        <f t="shared" si="0"/>
        <v>0</v>
      </c>
      <c r="N5" s="60">
        <f>SUM(D5:M5)</f>
        <v>110581405</v>
      </c>
      <c r="O5" s="61">
        <f t="shared" ref="O5:O49" si="1">(N5/O$51)</f>
        <v>1011.3536217303823</v>
      </c>
      <c r="P5" s="62"/>
    </row>
    <row r="6" spans="1:133">
      <c r="A6" s="64"/>
      <c r="B6" s="65">
        <v>511</v>
      </c>
      <c r="C6" s="66" t="s">
        <v>19</v>
      </c>
      <c r="D6" s="67">
        <v>257040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257040</v>
      </c>
      <c r="O6" s="68">
        <f t="shared" si="1"/>
        <v>2.3508322663252241</v>
      </c>
      <c r="P6" s="69"/>
    </row>
    <row r="7" spans="1:133">
      <c r="A7" s="64"/>
      <c r="B7" s="65">
        <v>512</v>
      </c>
      <c r="C7" s="66" t="s">
        <v>20</v>
      </c>
      <c r="D7" s="67">
        <v>1984373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1984373</v>
      </c>
      <c r="O7" s="68">
        <f t="shared" si="1"/>
        <v>18.148646423998535</v>
      </c>
      <c r="P7" s="69"/>
    </row>
    <row r="8" spans="1:133">
      <c r="A8" s="64"/>
      <c r="B8" s="65">
        <v>513</v>
      </c>
      <c r="C8" s="66" t="s">
        <v>21</v>
      </c>
      <c r="D8" s="67">
        <v>4916244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4916244</v>
      </c>
      <c r="O8" s="68">
        <f t="shared" si="1"/>
        <v>44.962904700932867</v>
      </c>
      <c r="P8" s="69"/>
    </row>
    <row r="9" spans="1:133">
      <c r="A9" s="64"/>
      <c r="B9" s="65">
        <v>514</v>
      </c>
      <c r="C9" s="66" t="s">
        <v>22</v>
      </c>
      <c r="D9" s="67">
        <v>1735099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1735099</v>
      </c>
      <c r="O9" s="68">
        <f t="shared" si="1"/>
        <v>15.868840314614962</v>
      </c>
      <c r="P9" s="69"/>
    </row>
    <row r="10" spans="1:133">
      <c r="A10" s="64"/>
      <c r="B10" s="65">
        <v>515</v>
      </c>
      <c r="C10" s="66" t="s">
        <v>23</v>
      </c>
      <c r="D10" s="67">
        <v>1465152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1465152</v>
      </c>
      <c r="O10" s="68">
        <f t="shared" si="1"/>
        <v>13.399963416864825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1431912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1431912</v>
      </c>
      <c r="O11" s="68">
        <f t="shared" si="1"/>
        <v>13.095957563563198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46930036</v>
      </c>
      <c r="L12" s="67">
        <v>0</v>
      </c>
      <c r="M12" s="67">
        <v>0</v>
      </c>
      <c r="N12" s="67">
        <f t="shared" si="2"/>
        <v>46930036</v>
      </c>
      <c r="O12" s="68">
        <f t="shared" si="1"/>
        <v>429.21196268520214</v>
      </c>
      <c r="P12" s="69"/>
    </row>
    <row r="13" spans="1:133">
      <c r="A13" s="64"/>
      <c r="B13" s="65">
        <v>519</v>
      </c>
      <c r="C13" s="66" t="s">
        <v>80</v>
      </c>
      <c r="D13" s="67">
        <v>3350821</v>
      </c>
      <c r="E13" s="67">
        <v>206867</v>
      </c>
      <c r="F13" s="67">
        <v>0</v>
      </c>
      <c r="G13" s="67">
        <v>475681</v>
      </c>
      <c r="H13" s="67">
        <v>0</v>
      </c>
      <c r="I13" s="67">
        <v>0</v>
      </c>
      <c r="J13" s="67">
        <v>47828180</v>
      </c>
      <c r="K13" s="67">
        <v>0</v>
      </c>
      <c r="L13" s="67">
        <v>0</v>
      </c>
      <c r="M13" s="67">
        <v>0</v>
      </c>
      <c r="N13" s="67">
        <f t="shared" si="2"/>
        <v>51861549</v>
      </c>
      <c r="O13" s="68">
        <f t="shared" si="1"/>
        <v>474.31451435888056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SUM(D15:D18)</f>
        <v>64676490</v>
      </c>
      <c r="E14" s="73">
        <f t="shared" si="3"/>
        <v>1834978</v>
      </c>
      <c r="F14" s="73">
        <f t="shared" si="3"/>
        <v>0</v>
      </c>
      <c r="G14" s="73">
        <f t="shared" si="3"/>
        <v>8052167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0" si="4">SUM(D14:M14)</f>
        <v>74563635</v>
      </c>
      <c r="O14" s="75">
        <f t="shared" si="1"/>
        <v>681.94288458020856</v>
      </c>
      <c r="P14" s="76"/>
    </row>
    <row r="15" spans="1:133">
      <c r="A15" s="64"/>
      <c r="B15" s="65">
        <v>521</v>
      </c>
      <c r="C15" s="66" t="s">
        <v>28</v>
      </c>
      <c r="D15" s="67">
        <v>36906099</v>
      </c>
      <c r="E15" s="67">
        <v>1834978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38741077</v>
      </c>
      <c r="O15" s="68">
        <f t="shared" si="1"/>
        <v>354.3175141759649</v>
      </c>
      <c r="P15" s="69"/>
    </row>
    <row r="16" spans="1:133">
      <c r="A16" s="64"/>
      <c r="B16" s="65">
        <v>522</v>
      </c>
      <c r="C16" s="66" t="s">
        <v>29</v>
      </c>
      <c r="D16" s="67">
        <v>17672287</v>
      </c>
      <c r="E16" s="67">
        <v>0</v>
      </c>
      <c r="F16" s="67">
        <v>0</v>
      </c>
      <c r="G16" s="67">
        <v>8040417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25712704</v>
      </c>
      <c r="O16" s="68">
        <f t="shared" si="1"/>
        <v>235.16283153466253</v>
      </c>
      <c r="P16" s="69"/>
    </row>
    <row r="17" spans="1:16">
      <c r="A17" s="64"/>
      <c r="B17" s="65">
        <v>524</v>
      </c>
      <c r="C17" s="66" t="s">
        <v>30</v>
      </c>
      <c r="D17" s="67">
        <v>3309619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3309619</v>
      </c>
      <c r="O17" s="68">
        <f t="shared" si="1"/>
        <v>30.269059813426011</v>
      </c>
      <c r="P17" s="69"/>
    </row>
    <row r="18" spans="1:16">
      <c r="A18" s="64"/>
      <c r="B18" s="65">
        <v>526</v>
      </c>
      <c r="C18" s="66" t="s">
        <v>31</v>
      </c>
      <c r="D18" s="67">
        <v>6788485</v>
      </c>
      <c r="E18" s="67">
        <v>0</v>
      </c>
      <c r="F18" s="67">
        <v>0</v>
      </c>
      <c r="G18" s="67">
        <v>11750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6800235</v>
      </c>
      <c r="O18" s="68">
        <f t="shared" si="1"/>
        <v>62.193479056155113</v>
      </c>
      <c r="P18" s="69"/>
    </row>
    <row r="19" spans="1:16" ht="15.75">
      <c r="A19" s="70" t="s">
        <v>33</v>
      </c>
      <c r="B19" s="71"/>
      <c r="C19" s="72"/>
      <c r="D19" s="73">
        <f t="shared" ref="D19:M19" si="5">SUM(D20:D27)</f>
        <v>3069308</v>
      </c>
      <c r="E19" s="73">
        <f t="shared" si="5"/>
        <v>26643</v>
      </c>
      <c r="F19" s="73">
        <f t="shared" si="5"/>
        <v>0</v>
      </c>
      <c r="G19" s="73">
        <f t="shared" si="5"/>
        <v>303959</v>
      </c>
      <c r="H19" s="73">
        <f t="shared" si="5"/>
        <v>0</v>
      </c>
      <c r="I19" s="73">
        <f t="shared" si="5"/>
        <v>133416078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4">
        <f t="shared" si="4"/>
        <v>136815988</v>
      </c>
      <c r="O19" s="75">
        <f t="shared" si="1"/>
        <v>1251.289445765502</v>
      </c>
      <c r="P19" s="76"/>
    </row>
    <row r="20" spans="1:16">
      <c r="A20" s="64"/>
      <c r="B20" s="65">
        <v>532</v>
      </c>
      <c r="C20" s="66" t="s">
        <v>34</v>
      </c>
      <c r="D20" s="67">
        <v>34487</v>
      </c>
      <c r="E20" s="67">
        <v>0</v>
      </c>
      <c r="F20" s="67">
        <v>0</v>
      </c>
      <c r="G20" s="67">
        <v>0</v>
      </c>
      <c r="H20" s="67">
        <v>0</v>
      </c>
      <c r="I20" s="67">
        <v>31687912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31722399</v>
      </c>
      <c r="O20" s="68">
        <f t="shared" si="1"/>
        <v>290.12620267056889</v>
      </c>
      <c r="P20" s="69"/>
    </row>
    <row r="21" spans="1:16">
      <c r="A21" s="64"/>
      <c r="B21" s="65">
        <v>533</v>
      </c>
      <c r="C21" s="66" t="s">
        <v>35</v>
      </c>
      <c r="D21" s="67">
        <v>717459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ref="N21:N27" si="6">SUM(D21:M21)</f>
        <v>717459</v>
      </c>
      <c r="O21" s="68">
        <f t="shared" si="1"/>
        <v>6.5617248948234863</v>
      </c>
      <c r="P21" s="69"/>
    </row>
    <row r="22" spans="1:16">
      <c r="A22" s="64"/>
      <c r="B22" s="65">
        <v>534</v>
      </c>
      <c r="C22" s="66" t="s">
        <v>81</v>
      </c>
      <c r="D22" s="67">
        <v>68973</v>
      </c>
      <c r="E22" s="67">
        <v>0</v>
      </c>
      <c r="F22" s="67">
        <v>0</v>
      </c>
      <c r="G22" s="67">
        <v>0</v>
      </c>
      <c r="H22" s="67">
        <v>0</v>
      </c>
      <c r="I22" s="67">
        <v>20400921</v>
      </c>
      <c r="J22" s="67">
        <v>0</v>
      </c>
      <c r="K22" s="67">
        <v>0</v>
      </c>
      <c r="L22" s="67">
        <v>0</v>
      </c>
      <c r="M22" s="67">
        <v>0</v>
      </c>
      <c r="N22" s="67">
        <f t="shared" si="6"/>
        <v>20469894</v>
      </c>
      <c r="O22" s="68">
        <f t="shared" si="1"/>
        <v>187.21322480336565</v>
      </c>
      <c r="P22" s="69"/>
    </row>
    <row r="23" spans="1:16">
      <c r="A23" s="64"/>
      <c r="B23" s="65">
        <v>535</v>
      </c>
      <c r="C23" s="66" t="s">
        <v>37</v>
      </c>
      <c r="D23" s="67">
        <v>689732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6"/>
        <v>689732</v>
      </c>
      <c r="O23" s="68">
        <f t="shared" si="1"/>
        <v>6.3081397475763676</v>
      </c>
      <c r="P23" s="69"/>
    </row>
    <row r="24" spans="1:16">
      <c r="A24" s="64"/>
      <c r="B24" s="65">
        <v>536</v>
      </c>
      <c r="C24" s="66" t="s">
        <v>82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64897141</v>
      </c>
      <c r="J24" s="67">
        <v>0</v>
      </c>
      <c r="K24" s="67">
        <v>0</v>
      </c>
      <c r="L24" s="67">
        <v>0</v>
      </c>
      <c r="M24" s="67">
        <v>0</v>
      </c>
      <c r="N24" s="67">
        <f t="shared" si="6"/>
        <v>64897141</v>
      </c>
      <c r="O24" s="68">
        <f t="shared" si="1"/>
        <v>593.53522041338942</v>
      </c>
      <c r="P24" s="69"/>
    </row>
    <row r="25" spans="1:16">
      <c r="A25" s="64"/>
      <c r="B25" s="65">
        <v>537</v>
      </c>
      <c r="C25" s="66" t="s">
        <v>83</v>
      </c>
      <c r="D25" s="67">
        <v>834437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6"/>
        <v>834437</v>
      </c>
      <c r="O25" s="68">
        <f t="shared" si="1"/>
        <v>7.6315803914395461</v>
      </c>
      <c r="P25" s="69"/>
    </row>
    <row r="26" spans="1:16">
      <c r="A26" s="64"/>
      <c r="B26" s="65">
        <v>538</v>
      </c>
      <c r="C26" s="66" t="s">
        <v>84</v>
      </c>
      <c r="D26" s="67">
        <v>586273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6"/>
        <v>586273</v>
      </c>
      <c r="O26" s="68">
        <f t="shared" si="1"/>
        <v>5.3619261020669473</v>
      </c>
      <c r="P26" s="69"/>
    </row>
    <row r="27" spans="1:16">
      <c r="A27" s="64"/>
      <c r="B27" s="65">
        <v>539</v>
      </c>
      <c r="C27" s="66" t="s">
        <v>41</v>
      </c>
      <c r="D27" s="67">
        <v>137947</v>
      </c>
      <c r="E27" s="67">
        <v>26643</v>
      </c>
      <c r="F27" s="67">
        <v>0</v>
      </c>
      <c r="G27" s="67">
        <v>303959</v>
      </c>
      <c r="H27" s="67">
        <v>0</v>
      </c>
      <c r="I27" s="67">
        <v>16430104</v>
      </c>
      <c r="J27" s="67">
        <v>0</v>
      </c>
      <c r="K27" s="67">
        <v>0</v>
      </c>
      <c r="L27" s="67">
        <v>0</v>
      </c>
      <c r="M27" s="67">
        <v>0</v>
      </c>
      <c r="N27" s="67">
        <f t="shared" si="6"/>
        <v>16898653</v>
      </c>
      <c r="O27" s="68">
        <f t="shared" si="1"/>
        <v>154.55142674227181</v>
      </c>
      <c r="P27" s="69"/>
    </row>
    <row r="28" spans="1:16" ht="15.75">
      <c r="A28" s="70" t="s">
        <v>42</v>
      </c>
      <c r="B28" s="71"/>
      <c r="C28" s="72"/>
      <c r="D28" s="73">
        <f t="shared" ref="D28:M28" si="7">SUM(D29:D33)</f>
        <v>5816606</v>
      </c>
      <c r="E28" s="73">
        <f t="shared" si="7"/>
        <v>0</v>
      </c>
      <c r="F28" s="73">
        <f t="shared" si="7"/>
        <v>0</v>
      </c>
      <c r="G28" s="73">
        <f t="shared" si="7"/>
        <v>3718666</v>
      </c>
      <c r="H28" s="73">
        <f t="shared" si="7"/>
        <v>0</v>
      </c>
      <c r="I28" s="73">
        <f t="shared" si="7"/>
        <v>3992433</v>
      </c>
      <c r="J28" s="73">
        <f t="shared" si="7"/>
        <v>0</v>
      </c>
      <c r="K28" s="73">
        <f t="shared" si="7"/>
        <v>0</v>
      </c>
      <c r="L28" s="73">
        <f t="shared" si="7"/>
        <v>0</v>
      </c>
      <c r="M28" s="73">
        <f t="shared" si="7"/>
        <v>0</v>
      </c>
      <c r="N28" s="73">
        <f t="shared" ref="N28:N38" si="8">SUM(D28:M28)</f>
        <v>13527705</v>
      </c>
      <c r="O28" s="75">
        <f t="shared" si="1"/>
        <v>123.72146515456375</v>
      </c>
      <c r="P28" s="76"/>
    </row>
    <row r="29" spans="1:16">
      <c r="A29" s="64"/>
      <c r="B29" s="65">
        <v>541</v>
      </c>
      <c r="C29" s="66" t="s">
        <v>85</v>
      </c>
      <c r="D29" s="67">
        <v>5713146</v>
      </c>
      <c r="E29" s="67">
        <v>0</v>
      </c>
      <c r="F29" s="67">
        <v>0</v>
      </c>
      <c r="G29" s="67">
        <v>3684997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8"/>
        <v>9398143</v>
      </c>
      <c r="O29" s="68">
        <f t="shared" si="1"/>
        <v>85.953383940003661</v>
      </c>
      <c r="P29" s="69"/>
    </row>
    <row r="30" spans="1:16">
      <c r="A30" s="64"/>
      <c r="B30" s="65">
        <v>542</v>
      </c>
      <c r="C30" s="66" t="s">
        <v>44</v>
      </c>
      <c r="D30" s="67">
        <v>103460</v>
      </c>
      <c r="E30" s="67">
        <v>0</v>
      </c>
      <c r="F30" s="67">
        <v>0</v>
      </c>
      <c r="G30" s="67">
        <v>0</v>
      </c>
      <c r="H30" s="67">
        <v>0</v>
      </c>
      <c r="I30" s="67">
        <v>346057</v>
      </c>
      <c r="J30" s="67">
        <v>0</v>
      </c>
      <c r="K30" s="67">
        <v>0</v>
      </c>
      <c r="L30" s="67">
        <v>0</v>
      </c>
      <c r="M30" s="67">
        <v>0</v>
      </c>
      <c r="N30" s="67">
        <f t="shared" si="8"/>
        <v>449517</v>
      </c>
      <c r="O30" s="68">
        <f t="shared" si="1"/>
        <v>4.11118529357966</v>
      </c>
      <c r="P30" s="69"/>
    </row>
    <row r="31" spans="1:16">
      <c r="A31" s="64"/>
      <c r="B31" s="65">
        <v>543</v>
      </c>
      <c r="C31" s="66" t="s">
        <v>86</v>
      </c>
      <c r="D31" s="67">
        <v>0</v>
      </c>
      <c r="E31" s="67">
        <v>0</v>
      </c>
      <c r="F31" s="67">
        <v>0</v>
      </c>
      <c r="G31" s="67">
        <v>12534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8"/>
        <v>12534</v>
      </c>
      <c r="O31" s="68">
        <f t="shared" si="1"/>
        <v>0.11463325406987379</v>
      </c>
      <c r="P31" s="69"/>
    </row>
    <row r="32" spans="1:16">
      <c r="A32" s="64"/>
      <c r="B32" s="65">
        <v>545</v>
      </c>
      <c r="C32" s="66" t="s">
        <v>45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3646376</v>
      </c>
      <c r="J32" s="67">
        <v>0</v>
      </c>
      <c r="K32" s="67">
        <v>0</v>
      </c>
      <c r="L32" s="67">
        <v>0</v>
      </c>
      <c r="M32" s="67">
        <v>0</v>
      </c>
      <c r="N32" s="67">
        <f t="shared" si="8"/>
        <v>3646376</v>
      </c>
      <c r="O32" s="68">
        <f t="shared" si="1"/>
        <v>33.348966526431312</v>
      </c>
      <c r="P32" s="69"/>
    </row>
    <row r="33" spans="1:16">
      <c r="A33" s="64"/>
      <c r="B33" s="65">
        <v>549</v>
      </c>
      <c r="C33" s="66" t="s">
        <v>87</v>
      </c>
      <c r="D33" s="67">
        <v>0</v>
      </c>
      <c r="E33" s="67">
        <v>0</v>
      </c>
      <c r="F33" s="67">
        <v>0</v>
      </c>
      <c r="G33" s="67">
        <v>21135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8"/>
        <v>21135</v>
      </c>
      <c r="O33" s="68">
        <f t="shared" si="1"/>
        <v>0.19329614047923907</v>
      </c>
      <c r="P33" s="69"/>
    </row>
    <row r="34" spans="1:16" ht="15.75">
      <c r="A34" s="70" t="s">
        <v>47</v>
      </c>
      <c r="B34" s="71"/>
      <c r="C34" s="72"/>
      <c r="D34" s="73">
        <f t="shared" ref="D34:M34" si="9">SUM(D35:D37)</f>
        <v>1308311</v>
      </c>
      <c r="E34" s="73">
        <f t="shared" si="9"/>
        <v>1221684</v>
      </c>
      <c r="F34" s="73">
        <f t="shared" si="9"/>
        <v>0</v>
      </c>
      <c r="G34" s="73">
        <f t="shared" si="9"/>
        <v>85542</v>
      </c>
      <c r="H34" s="73">
        <f t="shared" si="9"/>
        <v>0</v>
      </c>
      <c r="I34" s="73">
        <f t="shared" si="9"/>
        <v>522057</v>
      </c>
      <c r="J34" s="73">
        <f t="shared" si="9"/>
        <v>0</v>
      </c>
      <c r="K34" s="73">
        <f t="shared" si="9"/>
        <v>0</v>
      </c>
      <c r="L34" s="73">
        <f t="shared" si="9"/>
        <v>0</v>
      </c>
      <c r="M34" s="73">
        <f t="shared" si="9"/>
        <v>0</v>
      </c>
      <c r="N34" s="73">
        <f t="shared" si="8"/>
        <v>3137594</v>
      </c>
      <c r="O34" s="75">
        <f t="shared" si="1"/>
        <v>28.695756356319738</v>
      </c>
      <c r="P34" s="76"/>
    </row>
    <row r="35" spans="1:16">
      <c r="A35" s="64"/>
      <c r="B35" s="65">
        <v>552</v>
      </c>
      <c r="C35" s="66" t="s">
        <v>48</v>
      </c>
      <c r="D35" s="67">
        <v>918133</v>
      </c>
      <c r="E35" s="67">
        <v>253748</v>
      </c>
      <c r="F35" s="67">
        <v>0</v>
      </c>
      <c r="G35" s="67">
        <v>34900</v>
      </c>
      <c r="H35" s="67">
        <v>0</v>
      </c>
      <c r="I35" s="67">
        <v>522057</v>
      </c>
      <c r="J35" s="67">
        <v>0</v>
      </c>
      <c r="K35" s="67">
        <v>0</v>
      </c>
      <c r="L35" s="67">
        <v>0</v>
      </c>
      <c r="M35" s="67">
        <v>0</v>
      </c>
      <c r="N35" s="67">
        <f t="shared" si="8"/>
        <v>1728838</v>
      </c>
      <c r="O35" s="68">
        <f t="shared" si="1"/>
        <v>15.811578562282788</v>
      </c>
      <c r="P35" s="69"/>
    </row>
    <row r="36" spans="1:16">
      <c r="A36" s="64"/>
      <c r="B36" s="65">
        <v>554</v>
      </c>
      <c r="C36" s="66" t="s">
        <v>49</v>
      </c>
      <c r="D36" s="67">
        <v>390178</v>
      </c>
      <c r="E36" s="67">
        <v>949524</v>
      </c>
      <c r="F36" s="67">
        <v>0</v>
      </c>
      <c r="G36" s="67">
        <v>50582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8"/>
        <v>1390284</v>
      </c>
      <c r="O36" s="68">
        <f t="shared" si="1"/>
        <v>12.715236875800256</v>
      </c>
      <c r="P36" s="69"/>
    </row>
    <row r="37" spans="1:16">
      <c r="A37" s="64"/>
      <c r="B37" s="65">
        <v>559</v>
      </c>
      <c r="C37" s="66" t="s">
        <v>50</v>
      </c>
      <c r="D37" s="67">
        <v>0</v>
      </c>
      <c r="E37" s="67">
        <v>18412</v>
      </c>
      <c r="F37" s="67">
        <v>0</v>
      </c>
      <c r="G37" s="67">
        <v>60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f t="shared" si="8"/>
        <v>18472</v>
      </c>
      <c r="O37" s="68">
        <f t="shared" si="1"/>
        <v>0.16894091823669288</v>
      </c>
      <c r="P37" s="69"/>
    </row>
    <row r="38" spans="1:16" ht="15.75">
      <c r="A38" s="70" t="s">
        <v>51</v>
      </c>
      <c r="B38" s="71"/>
      <c r="C38" s="72"/>
      <c r="D38" s="73">
        <f t="shared" ref="D38:M38" si="10">SUM(D39:D39)</f>
        <v>0</v>
      </c>
      <c r="E38" s="73">
        <f t="shared" si="10"/>
        <v>137213</v>
      </c>
      <c r="F38" s="73">
        <f t="shared" si="10"/>
        <v>0</v>
      </c>
      <c r="G38" s="73">
        <f t="shared" si="10"/>
        <v>0</v>
      </c>
      <c r="H38" s="73">
        <f t="shared" si="10"/>
        <v>0</v>
      </c>
      <c r="I38" s="73">
        <f t="shared" si="10"/>
        <v>0</v>
      </c>
      <c r="J38" s="73">
        <f t="shared" si="10"/>
        <v>0</v>
      </c>
      <c r="K38" s="73">
        <f t="shared" si="10"/>
        <v>0</v>
      </c>
      <c r="L38" s="73">
        <f t="shared" si="10"/>
        <v>0</v>
      </c>
      <c r="M38" s="73">
        <f t="shared" si="10"/>
        <v>0</v>
      </c>
      <c r="N38" s="73">
        <f t="shared" si="8"/>
        <v>137213</v>
      </c>
      <c r="O38" s="75">
        <f t="shared" si="1"/>
        <v>1.254920431680995</v>
      </c>
      <c r="P38" s="76"/>
    </row>
    <row r="39" spans="1:16">
      <c r="A39" s="64"/>
      <c r="B39" s="65">
        <v>569</v>
      </c>
      <c r="C39" s="66" t="s">
        <v>52</v>
      </c>
      <c r="D39" s="67">
        <v>0</v>
      </c>
      <c r="E39" s="67">
        <v>137213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f t="shared" ref="N39:N46" si="11">SUM(D39:M39)</f>
        <v>137213</v>
      </c>
      <c r="O39" s="68">
        <f t="shared" si="1"/>
        <v>1.254920431680995</v>
      </c>
      <c r="P39" s="69"/>
    </row>
    <row r="40" spans="1:16" ht="15.75">
      <c r="A40" s="70" t="s">
        <v>53</v>
      </c>
      <c r="B40" s="71"/>
      <c r="C40" s="72"/>
      <c r="D40" s="73">
        <f t="shared" ref="D40:M40" si="12">SUM(D41:D46)</f>
        <v>24633934</v>
      </c>
      <c r="E40" s="73">
        <f t="shared" si="12"/>
        <v>1355109</v>
      </c>
      <c r="F40" s="73">
        <f t="shared" si="12"/>
        <v>0</v>
      </c>
      <c r="G40" s="73">
        <f t="shared" si="12"/>
        <v>8110025</v>
      </c>
      <c r="H40" s="73">
        <f t="shared" si="12"/>
        <v>0</v>
      </c>
      <c r="I40" s="73">
        <f t="shared" si="12"/>
        <v>5172382</v>
      </c>
      <c r="J40" s="73">
        <f t="shared" si="12"/>
        <v>0</v>
      </c>
      <c r="K40" s="73">
        <f t="shared" si="12"/>
        <v>0</v>
      </c>
      <c r="L40" s="73">
        <f t="shared" si="12"/>
        <v>0</v>
      </c>
      <c r="M40" s="73">
        <f t="shared" si="12"/>
        <v>0</v>
      </c>
      <c r="N40" s="73">
        <f>SUM(D40:M40)</f>
        <v>39271450</v>
      </c>
      <c r="O40" s="75">
        <f t="shared" si="1"/>
        <v>359.16819096396563</v>
      </c>
      <c r="P40" s="69"/>
    </row>
    <row r="41" spans="1:16">
      <c r="A41" s="64"/>
      <c r="B41" s="65">
        <v>571</v>
      </c>
      <c r="C41" s="66" t="s">
        <v>54</v>
      </c>
      <c r="D41" s="67">
        <v>5214654</v>
      </c>
      <c r="E41" s="67">
        <v>109404</v>
      </c>
      <c r="F41" s="67">
        <v>0</v>
      </c>
      <c r="G41" s="67">
        <v>1718959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f t="shared" si="11"/>
        <v>7043017</v>
      </c>
      <c r="O41" s="68">
        <f t="shared" si="1"/>
        <v>64.413910737150175</v>
      </c>
      <c r="P41" s="69"/>
    </row>
    <row r="42" spans="1:16">
      <c r="A42" s="64"/>
      <c r="B42" s="65">
        <v>572</v>
      </c>
      <c r="C42" s="66" t="s">
        <v>88</v>
      </c>
      <c r="D42" s="67">
        <v>17006635</v>
      </c>
      <c r="E42" s="67">
        <v>0</v>
      </c>
      <c r="F42" s="67">
        <v>0</v>
      </c>
      <c r="G42" s="67">
        <v>1377268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f t="shared" si="11"/>
        <v>18383903</v>
      </c>
      <c r="O42" s="68">
        <f t="shared" si="1"/>
        <v>168.13520212182183</v>
      </c>
      <c r="P42" s="69"/>
    </row>
    <row r="43" spans="1:16">
      <c r="A43" s="64"/>
      <c r="B43" s="65">
        <v>573</v>
      </c>
      <c r="C43" s="66" t="s">
        <v>56</v>
      </c>
      <c r="D43" s="67">
        <v>69268</v>
      </c>
      <c r="E43" s="67">
        <v>0</v>
      </c>
      <c r="F43" s="67">
        <v>0</v>
      </c>
      <c r="G43" s="67">
        <v>3092438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f t="shared" si="11"/>
        <v>3161706</v>
      </c>
      <c r="O43" s="68">
        <f t="shared" si="1"/>
        <v>28.916279495152736</v>
      </c>
      <c r="P43" s="69"/>
    </row>
    <row r="44" spans="1:16">
      <c r="A44" s="64"/>
      <c r="B44" s="65">
        <v>574</v>
      </c>
      <c r="C44" s="66" t="s">
        <v>57</v>
      </c>
      <c r="D44" s="67">
        <v>813670</v>
      </c>
      <c r="E44" s="67">
        <v>1245705</v>
      </c>
      <c r="F44" s="67">
        <v>0</v>
      </c>
      <c r="G44" s="67">
        <v>58717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f t="shared" si="11"/>
        <v>2118092</v>
      </c>
      <c r="O44" s="68">
        <f t="shared" si="1"/>
        <v>19.371611487104445</v>
      </c>
      <c r="P44" s="69"/>
    </row>
    <row r="45" spans="1:16">
      <c r="A45" s="64"/>
      <c r="B45" s="65">
        <v>575</v>
      </c>
      <c r="C45" s="66" t="s">
        <v>89</v>
      </c>
      <c r="D45" s="67">
        <v>1529707</v>
      </c>
      <c r="E45" s="67">
        <v>0</v>
      </c>
      <c r="F45" s="67">
        <v>0</v>
      </c>
      <c r="G45" s="67">
        <v>1824804</v>
      </c>
      <c r="H45" s="67">
        <v>0</v>
      </c>
      <c r="I45" s="67">
        <v>5172382</v>
      </c>
      <c r="J45" s="67">
        <v>0</v>
      </c>
      <c r="K45" s="67">
        <v>0</v>
      </c>
      <c r="L45" s="67">
        <v>0</v>
      </c>
      <c r="M45" s="67">
        <v>0</v>
      </c>
      <c r="N45" s="67">
        <f t="shared" si="11"/>
        <v>8526893</v>
      </c>
      <c r="O45" s="68">
        <f t="shared" si="1"/>
        <v>77.985119809767696</v>
      </c>
      <c r="P45" s="69"/>
    </row>
    <row r="46" spans="1:16">
      <c r="A46" s="64"/>
      <c r="B46" s="65">
        <v>579</v>
      </c>
      <c r="C46" s="66" t="s">
        <v>59</v>
      </c>
      <c r="D46" s="67">
        <v>0</v>
      </c>
      <c r="E46" s="67">
        <v>0</v>
      </c>
      <c r="F46" s="67">
        <v>0</v>
      </c>
      <c r="G46" s="67">
        <v>37839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f t="shared" si="11"/>
        <v>37839</v>
      </c>
      <c r="O46" s="68">
        <f t="shared" si="1"/>
        <v>0.3460673129687214</v>
      </c>
      <c r="P46" s="69"/>
    </row>
    <row r="47" spans="1:16" ht="15.75">
      <c r="A47" s="70" t="s">
        <v>90</v>
      </c>
      <c r="B47" s="71"/>
      <c r="C47" s="72"/>
      <c r="D47" s="73">
        <f t="shared" ref="D47:M47" si="13">SUM(D48:D48)</f>
        <v>4963249</v>
      </c>
      <c r="E47" s="73">
        <f t="shared" si="13"/>
        <v>17184322</v>
      </c>
      <c r="F47" s="73">
        <f t="shared" si="13"/>
        <v>0</v>
      </c>
      <c r="G47" s="73">
        <f t="shared" si="13"/>
        <v>3671856</v>
      </c>
      <c r="H47" s="73">
        <f t="shared" si="13"/>
        <v>0</v>
      </c>
      <c r="I47" s="73">
        <f t="shared" si="13"/>
        <v>10005825</v>
      </c>
      <c r="J47" s="73">
        <f t="shared" si="13"/>
        <v>779840</v>
      </c>
      <c r="K47" s="73">
        <f t="shared" si="13"/>
        <v>0</v>
      </c>
      <c r="L47" s="73">
        <f t="shared" si="13"/>
        <v>0</v>
      </c>
      <c r="M47" s="73">
        <f t="shared" si="13"/>
        <v>0</v>
      </c>
      <c r="N47" s="73">
        <f>SUM(D47:M47)</f>
        <v>36605092</v>
      </c>
      <c r="O47" s="75">
        <f t="shared" si="1"/>
        <v>334.78225717944025</v>
      </c>
      <c r="P47" s="69"/>
    </row>
    <row r="48" spans="1:16" ht="15.75" thickBot="1">
      <c r="A48" s="64"/>
      <c r="B48" s="65">
        <v>581</v>
      </c>
      <c r="C48" s="66" t="s">
        <v>91</v>
      </c>
      <c r="D48" s="67">
        <v>4963249</v>
      </c>
      <c r="E48" s="67">
        <v>17184322</v>
      </c>
      <c r="F48" s="67">
        <v>0</v>
      </c>
      <c r="G48" s="67">
        <v>3671856</v>
      </c>
      <c r="H48" s="67">
        <v>0</v>
      </c>
      <c r="I48" s="67">
        <v>10005825</v>
      </c>
      <c r="J48" s="67">
        <v>779840</v>
      </c>
      <c r="K48" s="67">
        <v>0</v>
      </c>
      <c r="L48" s="67">
        <v>0</v>
      </c>
      <c r="M48" s="67">
        <v>0</v>
      </c>
      <c r="N48" s="67">
        <f>SUM(D48:M48)</f>
        <v>36605092</v>
      </c>
      <c r="O48" s="68">
        <f t="shared" si="1"/>
        <v>334.78225717944025</v>
      </c>
      <c r="P48" s="69"/>
    </row>
    <row r="49" spans="1:119" ht="16.5" thickBot="1">
      <c r="A49" s="77" t="s">
        <v>10</v>
      </c>
      <c r="B49" s="78"/>
      <c r="C49" s="79"/>
      <c r="D49" s="80">
        <f t="shared" ref="D49:M49" si="14">SUM(D5,D14,D19,D28,D34,D38,D40,D47)</f>
        <v>118176627</v>
      </c>
      <c r="E49" s="80">
        <f t="shared" si="14"/>
        <v>21966816</v>
      </c>
      <c r="F49" s="80">
        <f t="shared" si="14"/>
        <v>1431912</v>
      </c>
      <c r="G49" s="80">
        <f t="shared" si="14"/>
        <v>24417896</v>
      </c>
      <c r="H49" s="80">
        <f t="shared" si="14"/>
        <v>0</v>
      </c>
      <c r="I49" s="80">
        <f t="shared" si="14"/>
        <v>153108775</v>
      </c>
      <c r="J49" s="80">
        <f t="shared" si="14"/>
        <v>48608020</v>
      </c>
      <c r="K49" s="80">
        <f t="shared" si="14"/>
        <v>46930036</v>
      </c>
      <c r="L49" s="80">
        <f t="shared" si="14"/>
        <v>0</v>
      </c>
      <c r="M49" s="80">
        <f t="shared" si="14"/>
        <v>0</v>
      </c>
      <c r="N49" s="80">
        <f>SUM(D49:M49)</f>
        <v>414640082</v>
      </c>
      <c r="O49" s="81">
        <f t="shared" si="1"/>
        <v>3792.2085421620632</v>
      </c>
      <c r="P49" s="62"/>
      <c r="Q49" s="82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</row>
    <row r="50" spans="1:119">
      <c r="A50" s="84"/>
      <c r="B50" s="85"/>
      <c r="C50" s="85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7"/>
    </row>
    <row r="51" spans="1:119">
      <c r="A51" s="88"/>
      <c r="B51" s="89"/>
      <c r="C51" s="89"/>
      <c r="D51" s="90"/>
      <c r="E51" s="90"/>
      <c r="F51" s="90"/>
      <c r="G51" s="90"/>
      <c r="H51" s="90"/>
      <c r="I51" s="90"/>
      <c r="J51" s="90"/>
      <c r="K51" s="90"/>
      <c r="L51" s="117" t="s">
        <v>92</v>
      </c>
      <c r="M51" s="117"/>
      <c r="N51" s="117"/>
      <c r="O51" s="91">
        <v>109340</v>
      </c>
    </row>
    <row r="52" spans="1:119">
      <c r="A52" s="118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20"/>
    </row>
    <row r="53" spans="1:119" ht="15.75" customHeight="1" thickBot="1">
      <c r="A53" s="121" t="s">
        <v>68</v>
      </c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3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11982974</v>
      </c>
      <c r="E5" s="26">
        <f t="shared" si="0"/>
        <v>185092</v>
      </c>
      <c r="F5" s="26">
        <f t="shared" si="0"/>
        <v>1567444</v>
      </c>
      <c r="G5" s="26">
        <f t="shared" si="0"/>
        <v>351934</v>
      </c>
      <c r="H5" s="26">
        <f t="shared" si="0"/>
        <v>0</v>
      </c>
      <c r="I5" s="26">
        <f t="shared" si="0"/>
        <v>0</v>
      </c>
      <c r="J5" s="26">
        <f t="shared" si="0"/>
        <v>46265881</v>
      </c>
      <c r="K5" s="26">
        <f t="shared" si="0"/>
        <v>43467034</v>
      </c>
      <c r="L5" s="26">
        <f t="shared" si="0"/>
        <v>0</v>
      </c>
      <c r="M5" s="26">
        <f t="shared" si="0"/>
        <v>0</v>
      </c>
      <c r="N5" s="27">
        <f>SUM(D5:M5)</f>
        <v>103820359</v>
      </c>
      <c r="O5" s="32">
        <f t="shared" ref="O5:O50" si="1">(N5/O$52)</f>
        <v>951.91270343373219</v>
      </c>
      <c r="P5" s="6"/>
    </row>
    <row r="6" spans="1:133">
      <c r="A6" s="12"/>
      <c r="B6" s="44">
        <v>511</v>
      </c>
      <c r="C6" s="20" t="s">
        <v>19</v>
      </c>
      <c r="D6" s="46">
        <v>251519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251519</v>
      </c>
      <c r="O6" s="47">
        <f t="shared" si="1"/>
        <v>2.3061385412368769</v>
      </c>
      <c r="P6" s="9"/>
    </row>
    <row r="7" spans="1:133">
      <c r="A7" s="12"/>
      <c r="B7" s="44">
        <v>512</v>
      </c>
      <c r="C7" s="20" t="s">
        <v>20</v>
      </c>
      <c r="D7" s="46">
        <v>2017690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2017690</v>
      </c>
      <c r="O7" s="47">
        <f t="shared" si="1"/>
        <v>18.499885389446661</v>
      </c>
      <c r="P7" s="9"/>
    </row>
    <row r="8" spans="1:133">
      <c r="A8" s="12"/>
      <c r="B8" s="44">
        <v>513</v>
      </c>
      <c r="C8" s="20" t="s">
        <v>21</v>
      </c>
      <c r="D8" s="46">
        <v>4480397</v>
      </c>
      <c r="E8" s="46">
        <v>36166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4516563</v>
      </c>
      <c r="O8" s="47">
        <f t="shared" si="1"/>
        <v>41.411662769907856</v>
      </c>
      <c r="P8" s="9"/>
    </row>
    <row r="9" spans="1:133">
      <c r="A9" s="12"/>
      <c r="B9" s="44">
        <v>514</v>
      </c>
      <c r="C9" s="20" t="s">
        <v>22</v>
      </c>
      <c r="D9" s="46">
        <v>1426082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1426082</v>
      </c>
      <c r="O9" s="47">
        <f t="shared" si="1"/>
        <v>13.075523770228763</v>
      </c>
      <c r="P9" s="9"/>
    </row>
    <row r="10" spans="1:133">
      <c r="A10" s="12"/>
      <c r="B10" s="44">
        <v>515</v>
      </c>
      <c r="C10" s="20" t="s">
        <v>23</v>
      </c>
      <c r="D10" s="46">
        <v>1325088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1325088</v>
      </c>
      <c r="O10" s="47">
        <f t="shared" si="1"/>
        <v>12.149525512309173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1567444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1567444</v>
      </c>
      <c r="O11" s="47">
        <f t="shared" si="1"/>
        <v>14.371649933525878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43467034</v>
      </c>
      <c r="L12" s="46">
        <v>0</v>
      </c>
      <c r="M12" s="46">
        <v>0</v>
      </c>
      <c r="N12" s="46">
        <f t="shared" si="2"/>
        <v>43467034</v>
      </c>
      <c r="O12" s="47">
        <f t="shared" si="1"/>
        <v>398.54246550222342</v>
      </c>
      <c r="P12" s="9"/>
    </row>
    <row r="13" spans="1:133">
      <c r="A13" s="12"/>
      <c r="B13" s="44">
        <v>519</v>
      </c>
      <c r="C13" s="20" t="s">
        <v>26</v>
      </c>
      <c r="D13" s="46">
        <v>2482198</v>
      </c>
      <c r="E13" s="46">
        <v>148926</v>
      </c>
      <c r="F13" s="46">
        <v>0</v>
      </c>
      <c r="G13" s="46">
        <v>351934</v>
      </c>
      <c r="H13" s="46">
        <v>0</v>
      </c>
      <c r="I13" s="46">
        <v>0</v>
      </c>
      <c r="J13" s="46">
        <v>46265881</v>
      </c>
      <c r="K13" s="46">
        <v>0</v>
      </c>
      <c r="L13" s="46">
        <v>0</v>
      </c>
      <c r="M13" s="46">
        <v>0</v>
      </c>
      <c r="N13" s="46">
        <f t="shared" si="2"/>
        <v>49248939</v>
      </c>
      <c r="O13" s="47">
        <f t="shared" si="1"/>
        <v>451.55585201485354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63841348</v>
      </c>
      <c r="E14" s="31">
        <f t="shared" si="3"/>
        <v>2105815</v>
      </c>
      <c r="F14" s="31">
        <f t="shared" si="3"/>
        <v>0</v>
      </c>
      <c r="G14" s="31">
        <f t="shared" si="3"/>
        <v>2023214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67970377</v>
      </c>
      <c r="O14" s="43">
        <f t="shared" si="1"/>
        <v>623.20980149452157</v>
      </c>
      <c r="P14" s="10"/>
    </row>
    <row r="15" spans="1:133">
      <c r="A15" s="12"/>
      <c r="B15" s="44">
        <v>521</v>
      </c>
      <c r="C15" s="20" t="s">
        <v>28</v>
      </c>
      <c r="D15" s="46">
        <v>36688674</v>
      </c>
      <c r="E15" s="46">
        <v>2082248</v>
      </c>
      <c r="F15" s="46">
        <v>0</v>
      </c>
      <c r="G15" s="46">
        <v>17399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38788321</v>
      </c>
      <c r="O15" s="47">
        <f t="shared" si="1"/>
        <v>355.64407463439233</v>
      </c>
      <c r="P15" s="9"/>
    </row>
    <row r="16" spans="1:133">
      <c r="A16" s="12"/>
      <c r="B16" s="44">
        <v>522</v>
      </c>
      <c r="C16" s="20" t="s">
        <v>29</v>
      </c>
      <c r="D16" s="46">
        <v>17250662</v>
      </c>
      <c r="E16" s="46">
        <v>0</v>
      </c>
      <c r="F16" s="46">
        <v>0</v>
      </c>
      <c r="G16" s="46">
        <v>1942648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19193310</v>
      </c>
      <c r="O16" s="47">
        <f t="shared" si="1"/>
        <v>175.9804703617109</v>
      </c>
      <c r="P16" s="9"/>
    </row>
    <row r="17" spans="1:16">
      <c r="A17" s="12"/>
      <c r="B17" s="44">
        <v>524</v>
      </c>
      <c r="C17" s="20" t="s">
        <v>30</v>
      </c>
      <c r="D17" s="46">
        <v>3345597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3345597</v>
      </c>
      <c r="O17" s="47">
        <f t="shared" si="1"/>
        <v>30.675257873745014</v>
      </c>
      <c r="P17" s="9"/>
    </row>
    <row r="18" spans="1:16">
      <c r="A18" s="12"/>
      <c r="B18" s="44">
        <v>526</v>
      </c>
      <c r="C18" s="20" t="s">
        <v>31</v>
      </c>
      <c r="D18" s="46">
        <v>6556415</v>
      </c>
      <c r="E18" s="46">
        <v>0</v>
      </c>
      <c r="F18" s="46">
        <v>0</v>
      </c>
      <c r="G18" s="46">
        <v>63167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6619582</v>
      </c>
      <c r="O18" s="47">
        <f t="shared" si="1"/>
        <v>60.693916471828729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23567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23567</v>
      </c>
      <c r="O19" s="47">
        <f t="shared" si="1"/>
        <v>0.21608215284463395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SUM(D21:D28)</f>
        <v>2988662</v>
      </c>
      <c r="E20" s="31">
        <f t="shared" si="5"/>
        <v>13527</v>
      </c>
      <c r="F20" s="31">
        <f t="shared" si="5"/>
        <v>0</v>
      </c>
      <c r="G20" s="31">
        <f t="shared" si="5"/>
        <v>373424</v>
      </c>
      <c r="H20" s="31">
        <f t="shared" si="5"/>
        <v>0</v>
      </c>
      <c r="I20" s="31">
        <f t="shared" si="5"/>
        <v>120678512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124054125</v>
      </c>
      <c r="O20" s="43">
        <f t="shared" si="1"/>
        <v>1137.4329528262963</v>
      </c>
      <c r="P20" s="10"/>
    </row>
    <row r="21" spans="1:16">
      <c r="A21" s="12"/>
      <c r="B21" s="44">
        <v>532</v>
      </c>
      <c r="C21" s="20" t="s">
        <v>34</v>
      </c>
      <c r="D21" s="46">
        <v>33580</v>
      </c>
      <c r="E21" s="46">
        <v>0</v>
      </c>
      <c r="F21" s="46">
        <v>0</v>
      </c>
      <c r="G21" s="46">
        <v>0</v>
      </c>
      <c r="H21" s="46">
        <v>0</v>
      </c>
      <c r="I21" s="46">
        <v>29704379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29737959</v>
      </c>
      <c r="O21" s="47">
        <f t="shared" si="1"/>
        <v>272.66271489478748</v>
      </c>
      <c r="P21" s="9"/>
    </row>
    <row r="22" spans="1:16">
      <c r="A22" s="12"/>
      <c r="B22" s="44">
        <v>533</v>
      </c>
      <c r="C22" s="20" t="s">
        <v>35</v>
      </c>
      <c r="D22" s="46">
        <v>671610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671610</v>
      </c>
      <c r="O22" s="47">
        <f t="shared" si="1"/>
        <v>6.157887498280842</v>
      </c>
      <c r="P22" s="9"/>
    </row>
    <row r="23" spans="1:16">
      <c r="A23" s="12"/>
      <c r="B23" s="44">
        <v>534</v>
      </c>
      <c r="C23" s="20" t="s">
        <v>36</v>
      </c>
      <c r="D23" s="46">
        <v>67161</v>
      </c>
      <c r="E23" s="46">
        <v>0</v>
      </c>
      <c r="F23" s="46">
        <v>0</v>
      </c>
      <c r="G23" s="46">
        <v>0</v>
      </c>
      <c r="H23" s="46">
        <v>0</v>
      </c>
      <c r="I23" s="46">
        <v>20992784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21059945</v>
      </c>
      <c r="O23" s="47">
        <f t="shared" si="1"/>
        <v>193.09535598037868</v>
      </c>
      <c r="P23" s="9"/>
    </row>
    <row r="24" spans="1:16">
      <c r="A24" s="12"/>
      <c r="B24" s="44">
        <v>535</v>
      </c>
      <c r="C24" s="20" t="s">
        <v>37</v>
      </c>
      <c r="D24" s="46">
        <v>671610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671610</v>
      </c>
      <c r="O24" s="47">
        <f t="shared" si="1"/>
        <v>6.157887498280842</v>
      </c>
      <c r="P24" s="9"/>
    </row>
    <row r="25" spans="1:16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57726762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57726762</v>
      </c>
      <c r="O25" s="47">
        <f t="shared" si="1"/>
        <v>529.28769082657129</v>
      </c>
      <c r="P25" s="9"/>
    </row>
    <row r="26" spans="1:16">
      <c r="A26" s="12"/>
      <c r="B26" s="44">
        <v>537</v>
      </c>
      <c r="C26" s="20" t="s">
        <v>39</v>
      </c>
      <c r="D26" s="46">
        <v>839511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839511</v>
      </c>
      <c r="O26" s="47">
        <f t="shared" si="1"/>
        <v>7.6973456195846515</v>
      </c>
      <c r="P26" s="9"/>
    </row>
    <row r="27" spans="1:16">
      <c r="A27" s="12"/>
      <c r="B27" s="44">
        <v>538</v>
      </c>
      <c r="C27" s="20" t="s">
        <v>40</v>
      </c>
      <c r="D27" s="46">
        <v>570868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570868</v>
      </c>
      <c r="O27" s="47">
        <f t="shared" si="1"/>
        <v>5.2341997891165821</v>
      </c>
      <c r="P27" s="9"/>
    </row>
    <row r="28" spans="1:16">
      <c r="A28" s="12"/>
      <c r="B28" s="44">
        <v>539</v>
      </c>
      <c r="C28" s="20" t="s">
        <v>41</v>
      </c>
      <c r="D28" s="46">
        <v>134322</v>
      </c>
      <c r="E28" s="46">
        <v>13527</v>
      </c>
      <c r="F28" s="46">
        <v>0</v>
      </c>
      <c r="G28" s="46">
        <v>373424</v>
      </c>
      <c r="H28" s="46">
        <v>0</v>
      </c>
      <c r="I28" s="46">
        <v>12254587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12775860</v>
      </c>
      <c r="O28" s="47">
        <f t="shared" si="1"/>
        <v>117.13987071929583</v>
      </c>
      <c r="P28" s="9"/>
    </row>
    <row r="29" spans="1:16" ht="15.75">
      <c r="A29" s="28" t="s">
        <v>42</v>
      </c>
      <c r="B29" s="29"/>
      <c r="C29" s="30"/>
      <c r="D29" s="31">
        <f>SUM(D30:D35)</f>
        <v>5814284</v>
      </c>
      <c r="E29" s="31">
        <f t="shared" ref="E29:M29" si="7">SUM(E30:E35)</f>
        <v>0</v>
      </c>
      <c r="F29" s="31">
        <f t="shared" si="7"/>
        <v>0</v>
      </c>
      <c r="G29" s="31">
        <f t="shared" si="7"/>
        <v>3344778</v>
      </c>
      <c r="H29" s="31">
        <f t="shared" si="7"/>
        <v>0</v>
      </c>
      <c r="I29" s="31">
        <f t="shared" si="7"/>
        <v>4127684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40" si="8">SUM(D29:M29)</f>
        <v>13286746</v>
      </c>
      <c r="O29" s="43">
        <f t="shared" si="1"/>
        <v>121.82410489157841</v>
      </c>
      <c r="P29" s="10"/>
    </row>
    <row r="30" spans="1:16">
      <c r="A30" s="12"/>
      <c r="B30" s="44">
        <v>541</v>
      </c>
      <c r="C30" s="20" t="s">
        <v>43</v>
      </c>
      <c r="D30" s="46">
        <v>5713543</v>
      </c>
      <c r="E30" s="46">
        <v>0</v>
      </c>
      <c r="F30" s="46">
        <v>0</v>
      </c>
      <c r="G30" s="46">
        <v>3313887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9027430</v>
      </c>
      <c r="O30" s="47">
        <f t="shared" si="1"/>
        <v>82.771099802869841</v>
      </c>
      <c r="P30" s="9"/>
    </row>
    <row r="31" spans="1:16">
      <c r="A31" s="12"/>
      <c r="B31" s="44">
        <v>542</v>
      </c>
      <c r="C31" s="20" t="s">
        <v>44</v>
      </c>
      <c r="D31" s="46">
        <v>100741</v>
      </c>
      <c r="E31" s="46">
        <v>0</v>
      </c>
      <c r="F31" s="46">
        <v>0</v>
      </c>
      <c r="G31" s="46">
        <v>-2</v>
      </c>
      <c r="H31" s="46">
        <v>0</v>
      </c>
      <c r="I31" s="46">
        <v>403051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503790</v>
      </c>
      <c r="O31" s="47">
        <f t="shared" si="1"/>
        <v>4.6191720533626732</v>
      </c>
      <c r="P31" s="9"/>
    </row>
    <row r="32" spans="1:16">
      <c r="A32" s="12"/>
      <c r="B32" s="44">
        <v>543</v>
      </c>
      <c r="C32" s="20" t="s">
        <v>75</v>
      </c>
      <c r="D32" s="46">
        <v>0</v>
      </c>
      <c r="E32" s="46">
        <v>0</v>
      </c>
      <c r="F32" s="46">
        <v>0</v>
      </c>
      <c r="G32" s="46">
        <v>5527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5527</v>
      </c>
      <c r="O32" s="47">
        <f t="shared" si="1"/>
        <v>5.0676202264704533E-2</v>
      </c>
      <c r="P32" s="9"/>
    </row>
    <row r="33" spans="1:16">
      <c r="A33" s="12"/>
      <c r="B33" s="44">
        <v>544</v>
      </c>
      <c r="C33" s="20" t="s">
        <v>70</v>
      </c>
      <c r="D33" s="46">
        <v>0</v>
      </c>
      <c r="E33" s="46">
        <v>0</v>
      </c>
      <c r="F33" s="46">
        <v>0</v>
      </c>
      <c r="G33" s="46">
        <v>4962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4962</v>
      </c>
      <c r="O33" s="47">
        <f t="shared" si="1"/>
        <v>4.5495805253747766E-2</v>
      </c>
      <c r="P33" s="9"/>
    </row>
    <row r="34" spans="1:16">
      <c r="A34" s="12"/>
      <c r="B34" s="44">
        <v>545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3724633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3724633</v>
      </c>
      <c r="O34" s="47">
        <f t="shared" si="1"/>
        <v>34.150579929399896</v>
      </c>
      <c r="P34" s="9"/>
    </row>
    <row r="35" spans="1:16">
      <c r="A35" s="12"/>
      <c r="B35" s="44">
        <v>549</v>
      </c>
      <c r="C35" s="20" t="s">
        <v>46</v>
      </c>
      <c r="D35" s="46">
        <v>0</v>
      </c>
      <c r="E35" s="46">
        <v>0</v>
      </c>
      <c r="F35" s="46">
        <v>0</v>
      </c>
      <c r="G35" s="46">
        <v>20404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20404</v>
      </c>
      <c r="O35" s="47">
        <f t="shared" si="1"/>
        <v>0.1870810984275432</v>
      </c>
      <c r="P35" s="9"/>
    </row>
    <row r="36" spans="1:16" ht="15.75">
      <c r="A36" s="28" t="s">
        <v>47</v>
      </c>
      <c r="B36" s="29"/>
      <c r="C36" s="30"/>
      <c r="D36" s="31">
        <f t="shared" ref="D36:M36" si="9">SUM(D37:D39)</f>
        <v>1270436</v>
      </c>
      <c r="E36" s="31">
        <f t="shared" si="9"/>
        <v>1596528</v>
      </c>
      <c r="F36" s="31">
        <f t="shared" si="9"/>
        <v>0</v>
      </c>
      <c r="G36" s="31">
        <f t="shared" si="9"/>
        <v>408029</v>
      </c>
      <c r="H36" s="31">
        <f t="shared" si="9"/>
        <v>0</v>
      </c>
      <c r="I36" s="31">
        <f t="shared" si="9"/>
        <v>520194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8"/>
        <v>3795187</v>
      </c>
      <c r="O36" s="43">
        <f t="shared" si="1"/>
        <v>34.797478567826523</v>
      </c>
      <c r="P36" s="10"/>
    </row>
    <row r="37" spans="1:16">
      <c r="A37" s="13"/>
      <c r="B37" s="45">
        <v>552</v>
      </c>
      <c r="C37" s="21" t="s">
        <v>48</v>
      </c>
      <c r="D37" s="46">
        <v>844829</v>
      </c>
      <c r="E37" s="46">
        <v>357316</v>
      </c>
      <c r="F37" s="46">
        <v>0</v>
      </c>
      <c r="G37" s="46">
        <v>154273</v>
      </c>
      <c r="H37" s="46">
        <v>0</v>
      </c>
      <c r="I37" s="46">
        <v>520194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1876612</v>
      </c>
      <c r="O37" s="47">
        <f t="shared" si="1"/>
        <v>17.206363177921425</v>
      </c>
      <c r="P37" s="9"/>
    </row>
    <row r="38" spans="1:16">
      <c r="A38" s="13"/>
      <c r="B38" s="45">
        <v>554</v>
      </c>
      <c r="C38" s="21" t="s">
        <v>49</v>
      </c>
      <c r="D38" s="46">
        <v>425607</v>
      </c>
      <c r="E38" s="46">
        <v>1230827</v>
      </c>
      <c r="F38" s="46">
        <v>0</v>
      </c>
      <c r="G38" s="46">
        <v>253631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1910065</v>
      </c>
      <c r="O38" s="47">
        <f t="shared" si="1"/>
        <v>17.513088525191399</v>
      </c>
      <c r="P38" s="9"/>
    </row>
    <row r="39" spans="1:16">
      <c r="A39" s="13"/>
      <c r="B39" s="45">
        <v>559</v>
      </c>
      <c r="C39" s="21" t="s">
        <v>50</v>
      </c>
      <c r="D39" s="46">
        <v>0</v>
      </c>
      <c r="E39" s="46">
        <v>8385</v>
      </c>
      <c r="F39" s="46">
        <v>0</v>
      </c>
      <c r="G39" s="46">
        <v>125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8510</v>
      </c>
      <c r="O39" s="47">
        <f t="shared" si="1"/>
        <v>7.8026864713702834E-2</v>
      </c>
      <c r="P39" s="9"/>
    </row>
    <row r="40" spans="1:16" ht="15.75">
      <c r="A40" s="28" t="s">
        <v>51</v>
      </c>
      <c r="B40" s="29"/>
      <c r="C40" s="30"/>
      <c r="D40" s="31">
        <f t="shared" ref="D40:M40" si="10">SUM(D41:D41)</f>
        <v>0</v>
      </c>
      <c r="E40" s="31">
        <f t="shared" si="10"/>
        <v>103839</v>
      </c>
      <c r="F40" s="31">
        <f t="shared" si="10"/>
        <v>0</v>
      </c>
      <c r="G40" s="31">
        <f t="shared" si="10"/>
        <v>0</v>
      </c>
      <c r="H40" s="31">
        <f t="shared" si="10"/>
        <v>0</v>
      </c>
      <c r="I40" s="31">
        <f t="shared" si="10"/>
        <v>0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0</v>
      </c>
      <c r="N40" s="31">
        <f t="shared" si="8"/>
        <v>103839</v>
      </c>
      <c r="O40" s="43">
        <f t="shared" si="1"/>
        <v>0.95208361985971668</v>
      </c>
      <c r="P40" s="10"/>
    </row>
    <row r="41" spans="1:16">
      <c r="A41" s="12"/>
      <c r="B41" s="44">
        <v>569</v>
      </c>
      <c r="C41" s="20" t="s">
        <v>52</v>
      </c>
      <c r="D41" s="46">
        <v>0</v>
      </c>
      <c r="E41" s="46">
        <v>103839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7" si="11">SUM(D41:M41)</f>
        <v>103839</v>
      </c>
      <c r="O41" s="47">
        <f t="shared" si="1"/>
        <v>0.95208361985971668</v>
      </c>
      <c r="P41" s="9"/>
    </row>
    <row r="42" spans="1:16" ht="15.75">
      <c r="A42" s="28" t="s">
        <v>53</v>
      </c>
      <c r="B42" s="29"/>
      <c r="C42" s="30"/>
      <c r="D42" s="31">
        <f t="shared" ref="D42:M42" si="12">SUM(D43:D47)</f>
        <v>24284306</v>
      </c>
      <c r="E42" s="31">
        <f t="shared" si="12"/>
        <v>1279802</v>
      </c>
      <c r="F42" s="31">
        <f t="shared" si="12"/>
        <v>0</v>
      </c>
      <c r="G42" s="31">
        <f t="shared" si="12"/>
        <v>10976559</v>
      </c>
      <c r="H42" s="31">
        <f t="shared" si="12"/>
        <v>0</v>
      </c>
      <c r="I42" s="31">
        <f t="shared" si="12"/>
        <v>4883861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41424528</v>
      </c>
      <c r="O42" s="43">
        <f t="shared" si="1"/>
        <v>379.81504607344243</v>
      </c>
      <c r="P42" s="9"/>
    </row>
    <row r="43" spans="1:16">
      <c r="A43" s="12"/>
      <c r="B43" s="44">
        <v>571</v>
      </c>
      <c r="C43" s="20" t="s">
        <v>54</v>
      </c>
      <c r="D43" s="46">
        <v>5062661</v>
      </c>
      <c r="E43" s="46">
        <v>69549</v>
      </c>
      <c r="F43" s="46">
        <v>0</v>
      </c>
      <c r="G43" s="46">
        <v>1040971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6173181</v>
      </c>
      <c r="O43" s="47">
        <f t="shared" si="1"/>
        <v>56.600935222115254</v>
      </c>
      <c r="P43" s="9"/>
    </row>
    <row r="44" spans="1:16">
      <c r="A44" s="12"/>
      <c r="B44" s="44">
        <v>572</v>
      </c>
      <c r="C44" s="20" t="s">
        <v>55</v>
      </c>
      <c r="D44" s="46">
        <v>17009582</v>
      </c>
      <c r="E44" s="46">
        <v>0</v>
      </c>
      <c r="F44" s="46">
        <v>0</v>
      </c>
      <c r="G44" s="46">
        <v>479139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17488721</v>
      </c>
      <c r="O44" s="47">
        <f t="shared" si="1"/>
        <v>160.35135928116262</v>
      </c>
      <c r="P44" s="9"/>
    </row>
    <row r="45" spans="1:16">
      <c r="A45" s="12"/>
      <c r="B45" s="44">
        <v>573</v>
      </c>
      <c r="C45" s="20" t="s">
        <v>56</v>
      </c>
      <c r="D45" s="46">
        <v>73348</v>
      </c>
      <c r="E45" s="46">
        <v>0</v>
      </c>
      <c r="F45" s="46">
        <v>0</v>
      </c>
      <c r="G45" s="46">
        <v>4601887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4675235</v>
      </c>
      <c r="O45" s="47">
        <f t="shared" si="1"/>
        <v>42.866501627469859</v>
      </c>
      <c r="P45" s="9"/>
    </row>
    <row r="46" spans="1:16">
      <c r="A46" s="12"/>
      <c r="B46" s="44">
        <v>574</v>
      </c>
      <c r="C46" s="20" t="s">
        <v>57</v>
      </c>
      <c r="D46" s="46">
        <v>775734</v>
      </c>
      <c r="E46" s="46">
        <v>1210253</v>
      </c>
      <c r="F46" s="46">
        <v>0</v>
      </c>
      <c r="G46" s="46">
        <v>49498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2035485</v>
      </c>
      <c r="O46" s="47">
        <f t="shared" si="1"/>
        <v>18.66304497318113</v>
      </c>
      <c r="P46" s="9"/>
    </row>
    <row r="47" spans="1:16">
      <c r="A47" s="12"/>
      <c r="B47" s="44">
        <v>575</v>
      </c>
      <c r="C47" s="20" t="s">
        <v>58</v>
      </c>
      <c r="D47" s="46">
        <v>1362981</v>
      </c>
      <c r="E47" s="46">
        <v>0</v>
      </c>
      <c r="F47" s="46">
        <v>0</v>
      </c>
      <c r="G47" s="46">
        <v>4805064</v>
      </c>
      <c r="H47" s="46">
        <v>0</v>
      </c>
      <c r="I47" s="46">
        <v>4883861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11051906</v>
      </c>
      <c r="O47" s="47">
        <f t="shared" si="1"/>
        <v>101.33320496951359</v>
      </c>
      <c r="P47" s="9"/>
    </row>
    <row r="48" spans="1:16" ht="15.75">
      <c r="A48" s="28" t="s">
        <v>62</v>
      </c>
      <c r="B48" s="29"/>
      <c r="C48" s="30"/>
      <c r="D48" s="31">
        <f t="shared" ref="D48:M48" si="13">SUM(D49:D49)</f>
        <v>5752052</v>
      </c>
      <c r="E48" s="31">
        <f t="shared" si="13"/>
        <v>19134636</v>
      </c>
      <c r="F48" s="31">
        <f t="shared" si="13"/>
        <v>0</v>
      </c>
      <c r="G48" s="31">
        <f t="shared" si="13"/>
        <v>1786692</v>
      </c>
      <c r="H48" s="31">
        <f t="shared" si="13"/>
        <v>0</v>
      </c>
      <c r="I48" s="31">
        <f t="shared" si="13"/>
        <v>10188909</v>
      </c>
      <c r="J48" s="31">
        <f t="shared" si="13"/>
        <v>1233724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38096013</v>
      </c>
      <c r="O48" s="43">
        <f t="shared" si="1"/>
        <v>349.2964103974694</v>
      </c>
      <c r="P48" s="9"/>
    </row>
    <row r="49" spans="1:119" ht="15.75" thickBot="1">
      <c r="A49" s="12"/>
      <c r="B49" s="44">
        <v>581</v>
      </c>
      <c r="C49" s="20" t="s">
        <v>60</v>
      </c>
      <c r="D49" s="46">
        <v>5752052</v>
      </c>
      <c r="E49" s="46">
        <v>19134636</v>
      </c>
      <c r="F49" s="46">
        <v>0</v>
      </c>
      <c r="G49" s="46">
        <v>1786692</v>
      </c>
      <c r="H49" s="46">
        <v>0</v>
      </c>
      <c r="I49" s="46">
        <v>10188909</v>
      </c>
      <c r="J49" s="46">
        <v>1233724</v>
      </c>
      <c r="K49" s="46">
        <v>0</v>
      </c>
      <c r="L49" s="46">
        <v>0</v>
      </c>
      <c r="M49" s="46">
        <v>0</v>
      </c>
      <c r="N49" s="46">
        <f>SUM(D49:M49)</f>
        <v>38096013</v>
      </c>
      <c r="O49" s="47">
        <f t="shared" si="1"/>
        <v>349.2964103974694</v>
      </c>
      <c r="P49" s="9"/>
    </row>
    <row r="50" spans="1:119" ht="16.5" thickBot="1">
      <c r="A50" s="14" t="s">
        <v>10</v>
      </c>
      <c r="B50" s="23"/>
      <c r="C50" s="22"/>
      <c r="D50" s="15">
        <f t="shared" ref="D50:M50" si="14">SUM(D5,D14,D20,D29,D36,D40,D42,D48)</f>
        <v>115934062</v>
      </c>
      <c r="E50" s="15">
        <f t="shared" si="14"/>
        <v>24419239</v>
      </c>
      <c r="F50" s="15">
        <f t="shared" si="14"/>
        <v>1567444</v>
      </c>
      <c r="G50" s="15">
        <f t="shared" si="14"/>
        <v>19264630</v>
      </c>
      <c r="H50" s="15">
        <f t="shared" si="14"/>
        <v>0</v>
      </c>
      <c r="I50" s="15">
        <f t="shared" si="14"/>
        <v>140399160</v>
      </c>
      <c r="J50" s="15">
        <f t="shared" si="14"/>
        <v>47499605</v>
      </c>
      <c r="K50" s="15">
        <f t="shared" si="14"/>
        <v>43467034</v>
      </c>
      <c r="L50" s="15">
        <f t="shared" si="14"/>
        <v>0</v>
      </c>
      <c r="M50" s="15">
        <f t="shared" si="14"/>
        <v>0</v>
      </c>
      <c r="N50" s="15">
        <f>SUM(D50:M50)</f>
        <v>392551174</v>
      </c>
      <c r="O50" s="37">
        <f t="shared" si="1"/>
        <v>3599.2405813047267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93" t="s">
        <v>76</v>
      </c>
      <c r="M52" s="93"/>
      <c r="N52" s="93"/>
      <c r="O52" s="41">
        <v>109065</v>
      </c>
    </row>
    <row r="53" spans="1:119">
      <c r="A53" s="94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6"/>
    </row>
    <row r="54" spans="1:119" ht="15.75" customHeight="1" thickBot="1">
      <c r="A54" s="97" t="s">
        <v>68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9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4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11491688</v>
      </c>
      <c r="E5" s="26">
        <f t="shared" si="0"/>
        <v>546127</v>
      </c>
      <c r="F5" s="26">
        <f t="shared" si="0"/>
        <v>1596857</v>
      </c>
      <c r="G5" s="26">
        <f t="shared" si="0"/>
        <v>697638</v>
      </c>
      <c r="H5" s="26">
        <f t="shared" si="0"/>
        <v>0</v>
      </c>
      <c r="I5" s="26">
        <f t="shared" si="0"/>
        <v>0</v>
      </c>
      <c r="J5" s="26">
        <f t="shared" si="0"/>
        <v>45914248</v>
      </c>
      <c r="K5" s="26">
        <f t="shared" si="0"/>
        <v>39574232</v>
      </c>
      <c r="L5" s="26">
        <f t="shared" si="0"/>
        <v>0</v>
      </c>
      <c r="M5" s="26">
        <f t="shared" si="0"/>
        <v>0</v>
      </c>
      <c r="N5" s="27">
        <f>SUM(D5:M5)</f>
        <v>99820790</v>
      </c>
      <c r="O5" s="32">
        <f t="shared" ref="O5:O48" si="1">(N5/O$50)</f>
        <v>925.07172909754786</v>
      </c>
      <c r="P5" s="6"/>
    </row>
    <row r="6" spans="1:133">
      <c r="A6" s="12"/>
      <c r="B6" s="44">
        <v>511</v>
      </c>
      <c r="C6" s="20" t="s">
        <v>19</v>
      </c>
      <c r="D6" s="46">
        <v>257342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257342</v>
      </c>
      <c r="O6" s="47">
        <f t="shared" si="1"/>
        <v>2.384872018238096</v>
      </c>
      <c r="P6" s="9"/>
    </row>
    <row r="7" spans="1:133">
      <c r="A7" s="12"/>
      <c r="B7" s="44">
        <v>512</v>
      </c>
      <c r="C7" s="20" t="s">
        <v>20</v>
      </c>
      <c r="D7" s="46">
        <v>2045229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2045229</v>
      </c>
      <c r="O7" s="47">
        <f t="shared" si="1"/>
        <v>18.953802383556059</v>
      </c>
      <c r="P7" s="9"/>
    </row>
    <row r="8" spans="1:133">
      <c r="A8" s="12"/>
      <c r="B8" s="44">
        <v>513</v>
      </c>
      <c r="C8" s="20" t="s">
        <v>21</v>
      </c>
      <c r="D8" s="46">
        <v>4468302</v>
      </c>
      <c r="E8" s="46">
        <v>46291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4514593</v>
      </c>
      <c r="O8" s="47">
        <f t="shared" si="1"/>
        <v>41.838201768205657</v>
      </c>
      <c r="P8" s="9"/>
    </row>
    <row r="9" spans="1:133">
      <c r="A9" s="12"/>
      <c r="B9" s="44">
        <v>514</v>
      </c>
      <c r="C9" s="20" t="s">
        <v>22</v>
      </c>
      <c r="D9" s="46">
        <v>1466078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1466078</v>
      </c>
      <c r="O9" s="47">
        <f t="shared" si="1"/>
        <v>13.58662168924805</v>
      </c>
      <c r="P9" s="9"/>
    </row>
    <row r="10" spans="1:133">
      <c r="A10" s="12"/>
      <c r="B10" s="44">
        <v>515</v>
      </c>
      <c r="C10" s="20" t="s">
        <v>23</v>
      </c>
      <c r="D10" s="46">
        <v>1271512</v>
      </c>
      <c r="E10" s="46">
        <v>37927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1309439</v>
      </c>
      <c r="O10" s="47">
        <f t="shared" si="1"/>
        <v>12.134997127129168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1596857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1596857</v>
      </c>
      <c r="O11" s="47">
        <f t="shared" si="1"/>
        <v>14.798593220024836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39574232</v>
      </c>
      <c r="L12" s="46">
        <v>0</v>
      </c>
      <c r="M12" s="46">
        <v>0</v>
      </c>
      <c r="N12" s="46">
        <f t="shared" si="2"/>
        <v>39574232</v>
      </c>
      <c r="O12" s="47">
        <f t="shared" si="1"/>
        <v>366.74728004003487</v>
      </c>
      <c r="P12" s="9"/>
    </row>
    <row r="13" spans="1:133">
      <c r="A13" s="12"/>
      <c r="B13" s="44">
        <v>519</v>
      </c>
      <c r="C13" s="20" t="s">
        <v>26</v>
      </c>
      <c r="D13" s="46">
        <v>1983225</v>
      </c>
      <c r="E13" s="46">
        <v>461909</v>
      </c>
      <c r="F13" s="46">
        <v>0</v>
      </c>
      <c r="G13" s="46">
        <v>697638</v>
      </c>
      <c r="H13" s="46">
        <v>0</v>
      </c>
      <c r="I13" s="46">
        <v>0</v>
      </c>
      <c r="J13" s="46">
        <v>45914248</v>
      </c>
      <c r="K13" s="46">
        <v>0</v>
      </c>
      <c r="L13" s="46">
        <v>0</v>
      </c>
      <c r="M13" s="46">
        <v>0</v>
      </c>
      <c r="N13" s="46">
        <f t="shared" si="2"/>
        <v>49057020</v>
      </c>
      <c r="O13" s="47">
        <f t="shared" si="1"/>
        <v>454.62736085111118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61003424</v>
      </c>
      <c r="E14" s="31">
        <f t="shared" si="3"/>
        <v>2663869</v>
      </c>
      <c r="F14" s="31">
        <f t="shared" si="3"/>
        <v>0</v>
      </c>
      <c r="G14" s="31">
        <f t="shared" si="3"/>
        <v>469574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64136867</v>
      </c>
      <c r="O14" s="43">
        <f t="shared" si="1"/>
        <v>594.37720794024426</v>
      </c>
      <c r="P14" s="10"/>
    </row>
    <row r="15" spans="1:133">
      <c r="A15" s="12"/>
      <c r="B15" s="44">
        <v>521</v>
      </c>
      <c r="C15" s="20" t="s">
        <v>28</v>
      </c>
      <c r="D15" s="46">
        <v>35406187</v>
      </c>
      <c r="E15" s="46">
        <v>2548063</v>
      </c>
      <c r="F15" s="46">
        <v>0</v>
      </c>
      <c r="G15" s="46">
        <v>1895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37956145</v>
      </c>
      <c r="O15" s="47">
        <f t="shared" si="1"/>
        <v>351.75194150464296</v>
      </c>
      <c r="P15" s="9"/>
    </row>
    <row r="16" spans="1:133">
      <c r="A16" s="12"/>
      <c r="B16" s="44">
        <v>522</v>
      </c>
      <c r="C16" s="20" t="s">
        <v>29</v>
      </c>
      <c r="D16" s="46">
        <v>16218803</v>
      </c>
      <c r="E16" s="46">
        <v>115806</v>
      </c>
      <c r="F16" s="46">
        <v>0</v>
      </c>
      <c r="G16" s="46">
        <v>461543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16796152</v>
      </c>
      <c r="O16" s="47">
        <f t="shared" si="1"/>
        <v>155.65540377736178</v>
      </c>
      <c r="P16" s="9"/>
    </row>
    <row r="17" spans="1:16">
      <c r="A17" s="12"/>
      <c r="B17" s="44">
        <v>524</v>
      </c>
      <c r="C17" s="20" t="s">
        <v>30</v>
      </c>
      <c r="D17" s="46">
        <v>3122464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3122464</v>
      </c>
      <c r="O17" s="47">
        <f t="shared" si="1"/>
        <v>28.936889514948195</v>
      </c>
      <c r="P17" s="9"/>
    </row>
    <row r="18" spans="1:16">
      <c r="A18" s="12"/>
      <c r="B18" s="44">
        <v>526</v>
      </c>
      <c r="C18" s="20" t="s">
        <v>31</v>
      </c>
      <c r="D18" s="46">
        <v>6255970</v>
      </c>
      <c r="E18" s="46">
        <v>0</v>
      </c>
      <c r="F18" s="46">
        <v>0</v>
      </c>
      <c r="G18" s="46">
        <v>6136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6262106</v>
      </c>
      <c r="O18" s="47">
        <f t="shared" si="1"/>
        <v>58.032973143291386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SUM(D20:D27)</f>
        <v>2842493</v>
      </c>
      <c r="E19" s="31">
        <f t="shared" si="5"/>
        <v>145811</v>
      </c>
      <c r="F19" s="31">
        <f t="shared" si="5"/>
        <v>0</v>
      </c>
      <c r="G19" s="31">
        <f t="shared" si="5"/>
        <v>932280</v>
      </c>
      <c r="H19" s="31">
        <f t="shared" si="5"/>
        <v>0</v>
      </c>
      <c r="I19" s="31">
        <f t="shared" si="5"/>
        <v>117840523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121761107</v>
      </c>
      <c r="O19" s="43">
        <f t="shared" si="1"/>
        <v>1128.3997831445888</v>
      </c>
      <c r="P19" s="10"/>
    </row>
    <row r="20" spans="1:16">
      <c r="A20" s="12"/>
      <c r="B20" s="44">
        <v>532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27405916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27405916</v>
      </c>
      <c r="O20" s="47">
        <f t="shared" si="1"/>
        <v>253.9795377458158</v>
      </c>
      <c r="P20" s="9"/>
    </row>
    <row r="21" spans="1:16">
      <c r="A21" s="12"/>
      <c r="B21" s="44">
        <v>533</v>
      </c>
      <c r="C21" s="20" t="s">
        <v>35</v>
      </c>
      <c r="D21" s="46">
        <v>374834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374834</v>
      </c>
      <c r="O21" s="47">
        <f t="shared" si="1"/>
        <v>3.4737085982243805</v>
      </c>
      <c r="P21" s="9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18894921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18894921</v>
      </c>
      <c r="O22" s="47">
        <f t="shared" si="1"/>
        <v>175.10537875558356</v>
      </c>
      <c r="P22" s="9"/>
    </row>
    <row r="23" spans="1:16">
      <c r="A23" s="12"/>
      <c r="B23" s="44">
        <v>535</v>
      </c>
      <c r="C23" s="20" t="s">
        <v>37</v>
      </c>
      <c r="D23" s="46">
        <v>780905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780905</v>
      </c>
      <c r="O23" s="47">
        <f t="shared" si="1"/>
        <v>7.2369006357385128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58865486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58865486</v>
      </c>
      <c r="O24" s="47">
        <f t="shared" si="1"/>
        <v>545.52560561970608</v>
      </c>
      <c r="P24" s="9"/>
    </row>
    <row r="25" spans="1:16">
      <c r="A25" s="12"/>
      <c r="B25" s="44">
        <v>537</v>
      </c>
      <c r="C25" s="20" t="s">
        <v>39</v>
      </c>
      <c r="D25" s="46">
        <v>905849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905849</v>
      </c>
      <c r="O25" s="47">
        <f t="shared" si="1"/>
        <v>8.3947973235964639</v>
      </c>
      <c r="P25" s="9"/>
    </row>
    <row r="26" spans="1:16">
      <c r="A26" s="12"/>
      <c r="B26" s="44">
        <v>538</v>
      </c>
      <c r="C26" s="20" t="s">
        <v>40</v>
      </c>
      <c r="D26" s="46">
        <v>531015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531015</v>
      </c>
      <c r="O26" s="47">
        <f t="shared" si="1"/>
        <v>4.9210887253720834</v>
      </c>
      <c r="P26" s="9"/>
    </row>
    <row r="27" spans="1:16">
      <c r="A27" s="12"/>
      <c r="B27" s="44">
        <v>539</v>
      </c>
      <c r="C27" s="20" t="s">
        <v>41</v>
      </c>
      <c r="D27" s="46">
        <v>249890</v>
      </c>
      <c r="E27" s="46">
        <v>145811</v>
      </c>
      <c r="F27" s="46">
        <v>0</v>
      </c>
      <c r="G27" s="46">
        <v>932280</v>
      </c>
      <c r="H27" s="46">
        <v>0</v>
      </c>
      <c r="I27" s="46">
        <v>12674200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14002181</v>
      </c>
      <c r="O27" s="47">
        <f t="shared" si="1"/>
        <v>129.76276574055197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SUM(D29:D33)</f>
        <v>5772734</v>
      </c>
      <c r="E28" s="31">
        <f t="shared" si="7"/>
        <v>9142</v>
      </c>
      <c r="F28" s="31">
        <f t="shared" si="7"/>
        <v>0</v>
      </c>
      <c r="G28" s="31">
        <f t="shared" si="7"/>
        <v>7503055</v>
      </c>
      <c r="H28" s="31">
        <f t="shared" si="7"/>
        <v>0</v>
      </c>
      <c r="I28" s="31">
        <f t="shared" si="7"/>
        <v>4520060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8" si="8">SUM(D28:M28)</f>
        <v>17804991</v>
      </c>
      <c r="O28" s="43">
        <f t="shared" si="1"/>
        <v>165.00464292995755</v>
      </c>
      <c r="P28" s="10"/>
    </row>
    <row r="29" spans="1:16">
      <c r="A29" s="12"/>
      <c r="B29" s="44">
        <v>541</v>
      </c>
      <c r="C29" s="20" t="s">
        <v>43</v>
      </c>
      <c r="D29" s="46">
        <v>5741498</v>
      </c>
      <c r="E29" s="46">
        <v>9142</v>
      </c>
      <c r="F29" s="46">
        <v>0</v>
      </c>
      <c r="G29" s="46">
        <v>5003237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10753877</v>
      </c>
      <c r="O29" s="47">
        <f t="shared" si="1"/>
        <v>99.659676014308744</v>
      </c>
      <c r="P29" s="9"/>
    </row>
    <row r="30" spans="1:16">
      <c r="A30" s="12"/>
      <c r="B30" s="44">
        <v>542</v>
      </c>
      <c r="C30" s="20" t="s">
        <v>44</v>
      </c>
      <c r="D30" s="46">
        <v>31236</v>
      </c>
      <c r="E30" s="46">
        <v>0</v>
      </c>
      <c r="F30" s="46">
        <v>0</v>
      </c>
      <c r="G30" s="46">
        <v>0</v>
      </c>
      <c r="H30" s="46">
        <v>0</v>
      </c>
      <c r="I30" s="46">
        <v>359724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390960</v>
      </c>
      <c r="O30" s="47">
        <f t="shared" si="1"/>
        <v>3.6231534854410321</v>
      </c>
      <c r="P30" s="9"/>
    </row>
    <row r="31" spans="1:16">
      <c r="A31" s="12"/>
      <c r="B31" s="44">
        <v>544</v>
      </c>
      <c r="C31" s="20" t="s">
        <v>70</v>
      </c>
      <c r="D31" s="46">
        <v>0</v>
      </c>
      <c r="E31" s="46">
        <v>0</v>
      </c>
      <c r="F31" s="46">
        <v>0</v>
      </c>
      <c r="G31" s="46">
        <v>2468685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2468685</v>
      </c>
      <c r="O31" s="47">
        <f t="shared" si="1"/>
        <v>22.878106870794952</v>
      </c>
      <c r="P31" s="9"/>
    </row>
    <row r="32" spans="1:16">
      <c r="A32" s="12"/>
      <c r="B32" s="44">
        <v>545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4160336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4160336</v>
      </c>
      <c r="O32" s="47">
        <f t="shared" si="1"/>
        <v>38.555186921950586</v>
      </c>
      <c r="P32" s="9"/>
    </row>
    <row r="33" spans="1:119">
      <c r="A33" s="12"/>
      <c r="B33" s="44">
        <v>549</v>
      </c>
      <c r="C33" s="20" t="s">
        <v>46</v>
      </c>
      <c r="D33" s="46">
        <v>0</v>
      </c>
      <c r="E33" s="46">
        <v>0</v>
      </c>
      <c r="F33" s="46">
        <v>0</v>
      </c>
      <c r="G33" s="46">
        <v>31133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31133</v>
      </c>
      <c r="O33" s="47">
        <f t="shared" si="1"/>
        <v>0.28851963746223563</v>
      </c>
      <c r="P33" s="9"/>
    </row>
    <row r="34" spans="1:119" ht="15.75">
      <c r="A34" s="28" t="s">
        <v>47</v>
      </c>
      <c r="B34" s="29"/>
      <c r="C34" s="30"/>
      <c r="D34" s="31">
        <f t="shared" ref="D34:M34" si="9">SUM(D35:D37)</f>
        <v>1105014</v>
      </c>
      <c r="E34" s="31">
        <f t="shared" si="9"/>
        <v>1002721</v>
      </c>
      <c r="F34" s="31">
        <f t="shared" si="9"/>
        <v>0</v>
      </c>
      <c r="G34" s="31">
        <f t="shared" si="9"/>
        <v>362293</v>
      </c>
      <c r="H34" s="31">
        <f t="shared" si="9"/>
        <v>0</v>
      </c>
      <c r="I34" s="31">
        <f t="shared" si="9"/>
        <v>609937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3079965</v>
      </c>
      <c r="O34" s="43">
        <f t="shared" si="1"/>
        <v>28.543037458528719</v>
      </c>
      <c r="P34" s="10"/>
    </row>
    <row r="35" spans="1:119">
      <c r="A35" s="13"/>
      <c r="B35" s="45">
        <v>552</v>
      </c>
      <c r="C35" s="21" t="s">
        <v>48</v>
      </c>
      <c r="D35" s="46">
        <v>732097</v>
      </c>
      <c r="E35" s="46">
        <v>430377</v>
      </c>
      <c r="F35" s="46">
        <v>0</v>
      </c>
      <c r="G35" s="46">
        <v>55400</v>
      </c>
      <c r="H35" s="46">
        <v>0</v>
      </c>
      <c r="I35" s="46">
        <v>609937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1827811</v>
      </c>
      <c r="O35" s="47">
        <f t="shared" si="1"/>
        <v>16.938919059181138</v>
      </c>
      <c r="P35" s="9"/>
    </row>
    <row r="36" spans="1:119">
      <c r="A36" s="13"/>
      <c r="B36" s="45">
        <v>554</v>
      </c>
      <c r="C36" s="21" t="s">
        <v>49</v>
      </c>
      <c r="D36" s="46">
        <v>372917</v>
      </c>
      <c r="E36" s="46">
        <v>539438</v>
      </c>
      <c r="F36" s="46">
        <v>0</v>
      </c>
      <c r="G36" s="46">
        <v>304229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1216584</v>
      </c>
      <c r="O36" s="47">
        <f t="shared" si="1"/>
        <v>11.274479639686394</v>
      </c>
      <c r="P36" s="9"/>
    </row>
    <row r="37" spans="1:119">
      <c r="A37" s="13"/>
      <c r="B37" s="45">
        <v>559</v>
      </c>
      <c r="C37" s="21" t="s">
        <v>50</v>
      </c>
      <c r="D37" s="46">
        <v>0</v>
      </c>
      <c r="E37" s="46">
        <v>32906</v>
      </c>
      <c r="F37" s="46">
        <v>0</v>
      </c>
      <c r="G37" s="46">
        <v>2664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35570</v>
      </c>
      <c r="O37" s="47">
        <f t="shared" si="1"/>
        <v>0.32963875966118661</v>
      </c>
      <c r="P37" s="9"/>
    </row>
    <row r="38" spans="1:119" ht="15.75">
      <c r="A38" s="28" t="s">
        <v>51</v>
      </c>
      <c r="B38" s="29"/>
      <c r="C38" s="30"/>
      <c r="D38" s="31">
        <f t="shared" ref="D38:M38" si="10">SUM(D39:D39)</f>
        <v>0</v>
      </c>
      <c r="E38" s="31">
        <f t="shared" si="10"/>
        <v>181989</v>
      </c>
      <c r="F38" s="31">
        <f t="shared" si="10"/>
        <v>0</v>
      </c>
      <c r="G38" s="31">
        <f t="shared" si="10"/>
        <v>0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8"/>
        <v>181989</v>
      </c>
      <c r="O38" s="43">
        <f t="shared" si="1"/>
        <v>1.6865512575760384</v>
      </c>
      <c r="P38" s="10"/>
    </row>
    <row r="39" spans="1:119">
      <c r="A39" s="12"/>
      <c r="B39" s="44">
        <v>569</v>
      </c>
      <c r="C39" s="20" t="s">
        <v>52</v>
      </c>
      <c r="D39" s="46">
        <v>0</v>
      </c>
      <c r="E39" s="46">
        <v>181989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11">SUM(D39:M39)</f>
        <v>181989</v>
      </c>
      <c r="O39" s="47">
        <f t="shared" si="1"/>
        <v>1.6865512575760384</v>
      </c>
      <c r="P39" s="9"/>
    </row>
    <row r="40" spans="1:119" ht="15.75">
      <c r="A40" s="28" t="s">
        <v>53</v>
      </c>
      <c r="B40" s="29"/>
      <c r="C40" s="30"/>
      <c r="D40" s="31">
        <f t="shared" ref="D40:M40" si="12">SUM(D41:D45)</f>
        <v>22806376</v>
      </c>
      <c r="E40" s="31">
        <f t="shared" si="12"/>
        <v>1001341</v>
      </c>
      <c r="F40" s="31">
        <f t="shared" si="12"/>
        <v>0</v>
      </c>
      <c r="G40" s="31">
        <f t="shared" si="12"/>
        <v>6301069</v>
      </c>
      <c r="H40" s="31">
        <f t="shared" si="12"/>
        <v>0</v>
      </c>
      <c r="I40" s="31">
        <f t="shared" si="12"/>
        <v>4856330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34965116</v>
      </c>
      <c r="O40" s="43">
        <f t="shared" si="1"/>
        <v>324.0331028858451</v>
      </c>
      <c r="P40" s="9"/>
    </row>
    <row r="41" spans="1:119">
      <c r="A41" s="12"/>
      <c r="B41" s="44">
        <v>571</v>
      </c>
      <c r="C41" s="20" t="s">
        <v>54</v>
      </c>
      <c r="D41" s="46">
        <v>4855495</v>
      </c>
      <c r="E41" s="46">
        <v>28128</v>
      </c>
      <c r="F41" s="46">
        <v>0</v>
      </c>
      <c r="G41" s="46">
        <v>720162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5603785</v>
      </c>
      <c r="O41" s="47">
        <f t="shared" si="1"/>
        <v>51.932098307786404</v>
      </c>
      <c r="P41" s="9"/>
    </row>
    <row r="42" spans="1:119">
      <c r="A42" s="12"/>
      <c r="B42" s="44">
        <v>572</v>
      </c>
      <c r="C42" s="20" t="s">
        <v>55</v>
      </c>
      <c r="D42" s="46">
        <v>16420746</v>
      </c>
      <c r="E42" s="46">
        <v>0</v>
      </c>
      <c r="F42" s="46">
        <v>0</v>
      </c>
      <c r="G42" s="46">
        <v>1265320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17686066</v>
      </c>
      <c r="O42" s="47">
        <f t="shared" si="1"/>
        <v>163.90252627286714</v>
      </c>
      <c r="P42" s="9"/>
    </row>
    <row r="43" spans="1:119">
      <c r="A43" s="12"/>
      <c r="B43" s="44">
        <v>573</v>
      </c>
      <c r="C43" s="20" t="s">
        <v>56</v>
      </c>
      <c r="D43" s="46">
        <v>99245</v>
      </c>
      <c r="E43" s="46">
        <v>0</v>
      </c>
      <c r="F43" s="46">
        <v>0</v>
      </c>
      <c r="G43" s="46">
        <v>429503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528748</v>
      </c>
      <c r="O43" s="47">
        <f t="shared" si="1"/>
        <v>4.900079698997275</v>
      </c>
      <c r="P43" s="9"/>
    </row>
    <row r="44" spans="1:119">
      <c r="A44" s="12"/>
      <c r="B44" s="44">
        <v>574</v>
      </c>
      <c r="C44" s="20" t="s">
        <v>57</v>
      </c>
      <c r="D44" s="46">
        <v>766256</v>
      </c>
      <c r="E44" s="46">
        <v>973213</v>
      </c>
      <c r="F44" s="46">
        <v>0</v>
      </c>
      <c r="G44" s="46">
        <v>6344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1745813</v>
      </c>
      <c r="O44" s="47">
        <f t="shared" si="1"/>
        <v>16.179016922135933</v>
      </c>
      <c r="P44" s="9"/>
    </row>
    <row r="45" spans="1:119">
      <c r="A45" s="12"/>
      <c r="B45" s="44">
        <v>575</v>
      </c>
      <c r="C45" s="20" t="s">
        <v>58</v>
      </c>
      <c r="D45" s="46">
        <v>664634</v>
      </c>
      <c r="E45" s="46">
        <v>0</v>
      </c>
      <c r="F45" s="46">
        <v>0</v>
      </c>
      <c r="G45" s="46">
        <v>3879740</v>
      </c>
      <c r="H45" s="46">
        <v>0</v>
      </c>
      <c r="I45" s="46">
        <v>4856330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9400704</v>
      </c>
      <c r="O45" s="47">
        <f t="shared" si="1"/>
        <v>87.119381684058354</v>
      </c>
      <c r="P45" s="9"/>
    </row>
    <row r="46" spans="1:119" ht="15.75">
      <c r="A46" s="28" t="s">
        <v>62</v>
      </c>
      <c r="B46" s="29"/>
      <c r="C46" s="30"/>
      <c r="D46" s="31">
        <f t="shared" ref="D46:M46" si="13">SUM(D47:D47)</f>
        <v>9222538</v>
      </c>
      <c r="E46" s="31">
        <f t="shared" si="13"/>
        <v>13866071</v>
      </c>
      <c r="F46" s="31">
        <f t="shared" si="13"/>
        <v>0</v>
      </c>
      <c r="G46" s="31">
        <f t="shared" si="13"/>
        <v>1402655</v>
      </c>
      <c r="H46" s="31">
        <f t="shared" si="13"/>
        <v>0</v>
      </c>
      <c r="I46" s="31">
        <f t="shared" si="13"/>
        <v>9419902</v>
      </c>
      <c r="J46" s="31">
        <f t="shared" si="13"/>
        <v>255715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34166881</v>
      </c>
      <c r="O46" s="43">
        <f t="shared" si="1"/>
        <v>316.63559950327135</v>
      </c>
      <c r="P46" s="9"/>
    </row>
    <row r="47" spans="1:119" ht="15.75" thickBot="1">
      <c r="A47" s="12"/>
      <c r="B47" s="44">
        <v>581</v>
      </c>
      <c r="C47" s="20" t="s">
        <v>60</v>
      </c>
      <c r="D47" s="46">
        <v>9222538</v>
      </c>
      <c r="E47" s="46">
        <v>13866071</v>
      </c>
      <c r="F47" s="46">
        <v>0</v>
      </c>
      <c r="G47" s="46">
        <v>1402655</v>
      </c>
      <c r="H47" s="46">
        <v>0</v>
      </c>
      <c r="I47" s="46">
        <v>9419902</v>
      </c>
      <c r="J47" s="46">
        <v>255715</v>
      </c>
      <c r="K47" s="46">
        <v>0</v>
      </c>
      <c r="L47" s="46">
        <v>0</v>
      </c>
      <c r="M47" s="46">
        <v>0</v>
      </c>
      <c r="N47" s="46">
        <f>SUM(D47:M47)</f>
        <v>34166881</v>
      </c>
      <c r="O47" s="47">
        <f t="shared" si="1"/>
        <v>316.63559950327135</v>
      </c>
      <c r="P47" s="9"/>
    </row>
    <row r="48" spans="1:119" ht="16.5" thickBot="1">
      <c r="A48" s="14" t="s">
        <v>10</v>
      </c>
      <c r="B48" s="23"/>
      <c r="C48" s="22"/>
      <c r="D48" s="15">
        <f t="shared" ref="D48:M48" si="14">SUM(D5,D14,D19,D28,D34,D38,D40,D46)</f>
        <v>114244267</v>
      </c>
      <c r="E48" s="15">
        <f t="shared" si="14"/>
        <v>19417071</v>
      </c>
      <c r="F48" s="15">
        <f t="shared" si="14"/>
        <v>1596857</v>
      </c>
      <c r="G48" s="15">
        <f t="shared" si="14"/>
        <v>17668564</v>
      </c>
      <c r="H48" s="15">
        <f t="shared" si="14"/>
        <v>0</v>
      </c>
      <c r="I48" s="15">
        <f t="shared" si="14"/>
        <v>137246752</v>
      </c>
      <c r="J48" s="15">
        <f t="shared" si="14"/>
        <v>46169963</v>
      </c>
      <c r="K48" s="15">
        <f t="shared" si="14"/>
        <v>39574232</v>
      </c>
      <c r="L48" s="15">
        <f t="shared" si="14"/>
        <v>0</v>
      </c>
      <c r="M48" s="15">
        <f t="shared" si="14"/>
        <v>0</v>
      </c>
      <c r="N48" s="15">
        <f>SUM(D48:M48)</f>
        <v>375917706</v>
      </c>
      <c r="O48" s="37">
        <f t="shared" si="1"/>
        <v>3483.7516542175599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38"/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93" t="s">
        <v>73</v>
      </c>
      <c r="M50" s="93"/>
      <c r="N50" s="93"/>
      <c r="O50" s="41">
        <v>107906</v>
      </c>
    </row>
    <row r="51" spans="1:15">
      <c r="A51" s="94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6"/>
    </row>
    <row r="52" spans="1:15" ht="15.75" customHeight="1" thickBot="1">
      <c r="A52" s="97" t="s">
        <v>68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9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12793973</v>
      </c>
      <c r="E5" s="26">
        <f t="shared" si="0"/>
        <v>1944575</v>
      </c>
      <c r="F5" s="26">
        <f t="shared" si="0"/>
        <v>10362186</v>
      </c>
      <c r="G5" s="26">
        <f t="shared" si="0"/>
        <v>574256</v>
      </c>
      <c r="H5" s="26">
        <f t="shared" si="0"/>
        <v>0</v>
      </c>
      <c r="I5" s="26">
        <f t="shared" si="0"/>
        <v>0</v>
      </c>
      <c r="J5" s="26">
        <f t="shared" si="0"/>
        <v>43216664</v>
      </c>
      <c r="K5" s="26">
        <f t="shared" si="0"/>
        <v>38216305</v>
      </c>
      <c r="L5" s="26">
        <f t="shared" si="0"/>
        <v>0</v>
      </c>
      <c r="M5" s="26">
        <f t="shared" si="0"/>
        <v>0</v>
      </c>
      <c r="N5" s="27">
        <f>SUM(D5:M5)</f>
        <v>107107959</v>
      </c>
      <c r="O5" s="32">
        <f t="shared" ref="O5:O50" si="1">(N5/O$52)</f>
        <v>993.53424238207879</v>
      </c>
      <c r="P5" s="6"/>
    </row>
    <row r="6" spans="1:133">
      <c r="A6" s="12"/>
      <c r="B6" s="44">
        <v>511</v>
      </c>
      <c r="C6" s="20" t="s">
        <v>19</v>
      </c>
      <c r="D6" s="46">
        <v>258180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258180</v>
      </c>
      <c r="O6" s="47">
        <f t="shared" si="1"/>
        <v>2.3948796438013078</v>
      </c>
      <c r="P6" s="9"/>
    </row>
    <row r="7" spans="1:133">
      <c r="A7" s="12"/>
      <c r="B7" s="44">
        <v>512</v>
      </c>
      <c r="C7" s="20" t="s">
        <v>20</v>
      </c>
      <c r="D7" s="46">
        <v>1990007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1990007</v>
      </c>
      <c r="O7" s="47">
        <f t="shared" si="1"/>
        <v>18.459320068642455</v>
      </c>
      <c r="P7" s="9"/>
    </row>
    <row r="8" spans="1:133">
      <c r="A8" s="12"/>
      <c r="B8" s="44">
        <v>513</v>
      </c>
      <c r="C8" s="20" t="s">
        <v>21</v>
      </c>
      <c r="D8" s="46">
        <v>4477312</v>
      </c>
      <c r="E8" s="46">
        <v>83095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4560407</v>
      </c>
      <c r="O8" s="47">
        <f t="shared" si="1"/>
        <v>42.302370019943417</v>
      </c>
      <c r="P8" s="9"/>
    </row>
    <row r="9" spans="1:133">
      <c r="A9" s="12"/>
      <c r="B9" s="44">
        <v>514</v>
      </c>
      <c r="C9" s="20" t="s">
        <v>22</v>
      </c>
      <c r="D9" s="46">
        <v>1970109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1970109</v>
      </c>
      <c r="O9" s="47">
        <f t="shared" si="1"/>
        <v>18.274746069291776</v>
      </c>
      <c r="P9" s="9"/>
    </row>
    <row r="10" spans="1:133">
      <c r="A10" s="12"/>
      <c r="B10" s="44">
        <v>515</v>
      </c>
      <c r="C10" s="20" t="s">
        <v>23</v>
      </c>
      <c r="D10" s="46">
        <v>1266042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1266042</v>
      </c>
      <c r="O10" s="47">
        <f t="shared" si="1"/>
        <v>11.743815221928482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10362186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10362186</v>
      </c>
      <c r="O11" s="47">
        <f t="shared" si="1"/>
        <v>96.11971615416725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38216305</v>
      </c>
      <c r="L12" s="46">
        <v>0</v>
      </c>
      <c r="M12" s="46">
        <v>0</v>
      </c>
      <c r="N12" s="46">
        <f t="shared" si="2"/>
        <v>38216305</v>
      </c>
      <c r="O12" s="47">
        <f t="shared" si="1"/>
        <v>354.49473586568342</v>
      </c>
      <c r="P12" s="9"/>
    </row>
    <row r="13" spans="1:133">
      <c r="A13" s="12"/>
      <c r="B13" s="44">
        <v>519</v>
      </c>
      <c r="C13" s="20" t="s">
        <v>26</v>
      </c>
      <c r="D13" s="46">
        <v>2832323</v>
      </c>
      <c r="E13" s="46">
        <v>1861480</v>
      </c>
      <c r="F13" s="46">
        <v>0</v>
      </c>
      <c r="G13" s="46">
        <v>574256</v>
      </c>
      <c r="H13" s="46">
        <v>0</v>
      </c>
      <c r="I13" s="46">
        <v>0</v>
      </c>
      <c r="J13" s="46">
        <v>43216664</v>
      </c>
      <c r="K13" s="46">
        <v>0</v>
      </c>
      <c r="L13" s="46">
        <v>0</v>
      </c>
      <c r="M13" s="46">
        <v>0</v>
      </c>
      <c r="N13" s="46">
        <f t="shared" si="2"/>
        <v>48484723</v>
      </c>
      <c r="O13" s="47">
        <f t="shared" si="1"/>
        <v>449.74465933862064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61194730</v>
      </c>
      <c r="E14" s="31">
        <f t="shared" si="3"/>
        <v>2375871</v>
      </c>
      <c r="F14" s="31">
        <f t="shared" si="3"/>
        <v>0</v>
      </c>
      <c r="G14" s="31">
        <f t="shared" si="3"/>
        <v>685718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64256319</v>
      </c>
      <c r="O14" s="43">
        <f t="shared" si="1"/>
        <v>596.04210379852509</v>
      </c>
      <c r="P14" s="10"/>
    </row>
    <row r="15" spans="1:133">
      <c r="A15" s="12"/>
      <c r="B15" s="44">
        <v>521</v>
      </c>
      <c r="C15" s="20" t="s">
        <v>28</v>
      </c>
      <c r="D15" s="46">
        <v>36200099</v>
      </c>
      <c r="E15" s="46">
        <v>2329569</v>
      </c>
      <c r="F15" s="46">
        <v>0</v>
      </c>
      <c r="G15" s="46">
        <v>15125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38544793</v>
      </c>
      <c r="O15" s="47">
        <f t="shared" si="1"/>
        <v>357.54179305227029</v>
      </c>
      <c r="P15" s="9"/>
    </row>
    <row r="16" spans="1:133">
      <c r="A16" s="12"/>
      <c r="B16" s="44">
        <v>522</v>
      </c>
      <c r="C16" s="20" t="s">
        <v>29</v>
      </c>
      <c r="D16" s="46">
        <v>16010001</v>
      </c>
      <c r="E16" s="46">
        <v>1677</v>
      </c>
      <c r="F16" s="46">
        <v>0</v>
      </c>
      <c r="G16" s="46">
        <v>670593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16682271</v>
      </c>
      <c r="O16" s="47">
        <f t="shared" si="1"/>
        <v>154.74487268679562</v>
      </c>
      <c r="P16" s="9"/>
    </row>
    <row r="17" spans="1:16">
      <c r="A17" s="12"/>
      <c r="B17" s="44">
        <v>524</v>
      </c>
      <c r="C17" s="20" t="s">
        <v>30</v>
      </c>
      <c r="D17" s="46">
        <v>3069321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3069321</v>
      </c>
      <c r="O17" s="47">
        <f t="shared" si="1"/>
        <v>28.471044942256853</v>
      </c>
      <c r="P17" s="9"/>
    </row>
    <row r="18" spans="1:16">
      <c r="A18" s="12"/>
      <c r="B18" s="44">
        <v>526</v>
      </c>
      <c r="C18" s="20" t="s">
        <v>31</v>
      </c>
      <c r="D18" s="46">
        <v>5915309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5915309</v>
      </c>
      <c r="O18" s="47">
        <f t="shared" si="1"/>
        <v>54.870451277770044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44625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44625</v>
      </c>
      <c r="O19" s="47">
        <f t="shared" si="1"/>
        <v>0.41394183943230833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SUM(D21:D28)</f>
        <v>3309612</v>
      </c>
      <c r="E20" s="31">
        <f t="shared" si="5"/>
        <v>143702</v>
      </c>
      <c r="F20" s="31">
        <f t="shared" si="5"/>
        <v>0</v>
      </c>
      <c r="G20" s="31">
        <f t="shared" si="5"/>
        <v>268958</v>
      </c>
      <c r="H20" s="31">
        <f t="shared" si="5"/>
        <v>0</v>
      </c>
      <c r="I20" s="31">
        <f t="shared" si="5"/>
        <v>119809827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123532099</v>
      </c>
      <c r="O20" s="43">
        <f t="shared" si="1"/>
        <v>1145.8846899494458</v>
      </c>
      <c r="P20" s="10"/>
    </row>
    <row r="21" spans="1:16">
      <c r="A21" s="12"/>
      <c r="B21" s="44">
        <v>532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28283019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28283019</v>
      </c>
      <c r="O21" s="47">
        <f t="shared" si="1"/>
        <v>262.35349937386951</v>
      </c>
      <c r="P21" s="9"/>
    </row>
    <row r="22" spans="1:16">
      <c r="A22" s="12"/>
      <c r="B22" s="44">
        <v>533</v>
      </c>
      <c r="C22" s="20" t="s">
        <v>35</v>
      </c>
      <c r="D22" s="46">
        <v>436432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436432</v>
      </c>
      <c r="O22" s="47">
        <f t="shared" si="1"/>
        <v>4.0483465516441726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18521682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18521682</v>
      </c>
      <c r="O23" s="47">
        <f t="shared" si="1"/>
        <v>171.80726311395574</v>
      </c>
      <c r="P23" s="9"/>
    </row>
    <row r="24" spans="1:16">
      <c r="A24" s="12"/>
      <c r="B24" s="44">
        <v>535</v>
      </c>
      <c r="C24" s="20" t="s">
        <v>37</v>
      </c>
      <c r="D24" s="46">
        <v>909234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909234</v>
      </c>
      <c r="O24" s="47">
        <f t="shared" si="1"/>
        <v>8.4340614999304293</v>
      </c>
      <c r="P24" s="9"/>
    </row>
    <row r="25" spans="1:16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60834785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60834785</v>
      </c>
      <c r="O25" s="47">
        <f t="shared" si="1"/>
        <v>564.30392838922126</v>
      </c>
      <c r="P25" s="9"/>
    </row>
    <row r="26" spans="1:16">
      <c r="A26" s="12"/>
      <c r="B26" s="44">
        <v>537</v>
      </c>
      <c r="C26" s="20" t="s">
        <v>39</v>
      </c>
      <c r="D26" s="46">
        <v>1054712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1054712</v>
      </c>
      <c r="O26" s="47">
        <f t="shared" si="1"/>
        <v>9.7835165344835584</v>
      </c>
      <c r="P26" s="9"/>
    </row>
    <row r="27" spans="1:16">
      <c r="A27" s="12"/>
      <c r="B27" s="44">
        <v>538</v>
      </c>
      <c r="C27" s="20" t="s">
        <v>40</v>
      </c>
      <c r="D27" s="46">
        <v>618279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618279</v>
      </c>
      <c r="O27" s="47">
        <f t="shared" si="1"/>
        <v>5.7351607068317794</v>
      </c>
      <c r="P27" s="9"/>
    </row>
    <row r="28" spans="1:16">
      <c r="A28" s="12"/>
      <c r="B28" s="44">
        <v>539</v>
      </c>
      <c r="C28" s="20" t="s">
        <v>41</v>
      </c>
      <c r="D28" s="46">
        <v>290955</v>
      </c>
      <c r="E28" s="46">
        <v>143702</v>
      </c>
      <c r="F28" s="46">
        <v>0</v>
      </c>
      <c r="G28" s="46">
        <v>268958</v>
      </c>
      <c r="H28" s="46">
        <v>0</v>
      </c>
      <c r="I28" s="46">
        <v>12170341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12873956</v>
      </c>
      <c r="O28" s="47">
        <f t="shared" si="1"/>
        <v>119.4189137795093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SUM(D30:D34)</f>
        <v>5836366</v>
      </c>
      <c r="E29" s="31">
        <f t="shared" si="7"/>
        <v>182979</v>
      </c>
      <c r="F29" s="31">
        <f t="shared" si="7"/>
        <v>0</v>
      </c>
      <c r="G29" s="31">
        <f t="shared" si="7"/>
        <v>6507263</v>
      </c>
      <c r="H29" s="31">
        <f t="shared" si="7"/>
        <v>0</v>
      </c>
      <c r="I29" s="31">
        <f t="shared" si="7"/>
        <v>4362470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9" si="8">SUM(D29:M29)</f>
        <v>16889078</v>
      </c>
      <c r="O29" s="43">
        <f t="shared" si="1"/>
        <v>156.66321599183712</v>
      </c>
      <c r="P29" s="10"/>
    </row>
    <row r="30" spans="1:16">
      <c r="A30" s="12"/>
      <c r="B30" s="44">
        <v>541</v>
      </c>
      <c r="C30" s="20" t="s">
        <v>43</v>
      </c>
      <c r="D30" s="46">
        <v>5799997</v>
      </c>
      <c r="E30" s="46">
        <v>182979</v>
      </c>
      <c r="F30" s="46">
        <v>0</v>
      </c>
      <c r="G30" s="46">
        <v>6391010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12373986</v>
      </c>
      <c r="O30" s="47">
        <f t="shared" si="1"/>
        <v>114.78118825657437</v>
      </c>
      <c r="P30" s="9"/>
    </row>
    <row r="31" spans="1:16">
      <c r="A31" s="12"/>
      <c r="B31" s="44">
        <v>542</v>
      </c>
      <c r="C31" s="20" t="s">
        <v>44</v>
      </c>
      <c r="D31" s="46">
        <v>36369</v>
      </c>
      <c r="E31" s="46">
        <v>0</v>
      </c>
      <c r="F31" s="46">
        <v>0</v>
      </c>
      <c r="G31" s="46">
        <v>62700</v>
      </c>
      <c r="H31" s="46">
        <v>0</v>
      </c>
      <c r="I31" s="46">
        <v>512538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611607</v>
      </c>
      <c r="O31" s="47">
        <f t="shared" si="1"/>
        <v>5.6732711840823713</v>
      </c>
      <c r="P31" s="9"/>
    </row>
    <row r="32" spans="1:16">
      <c r="A32" s="12"/>
      <c r="B32" s="44">
        <v>544</v>
      </c>
      <c r="C32" s="20" t="s">
        <v>70</v>
      </c>
      <c r="D32" s="46">
        <v>0</v>
      </c>
      <c r="E32" s="46">
        <v>0</v>
      </c>
      <c r="F32" s="46">
        <v>0</v>
      </c>
      <c r="G32" s="46">
        <v>4600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4600</v>
      </c>
      <c r="O32" s="47">
        <f t="shared" si="1"/>
        <v>4.2669634989100688E-2</v>
      </c>
      <c r="P32" s="9"/>
    </row>
    <row r="33" spans="1:16">
      <c r="A33" s="12"/>
      <c r="B33" s="44">
        <v>545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3849932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3849932</v>
      </c>
      <c r="O33" s="47">
        <f t="shared" si="1"/>
        <v>35.711998515838786</v>
      </c>
      <c r="P33" s="9"/>
    </row>
    <row r="34" spans="1:16">
      <c r="A34" s="12"/>
      <c r="B34" s="44">
        <v>549</v>
      </c>
      <c r="C34" s="20" t="s">
        <v>46</v>
      </c>
      <c r="D34" s="46">
        <v>0</v>
      </c>
      <c r="E34" s="46">
        <v>0</v>
      </c>
      <c r="F34" s="46">
        <v>0</v>
      </c>
      <c r="G34" s="46">
        <v>48953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48953</v>
      </c>
      <c r="O34" s="47">
        <f t="shared" si="1"/>
        <v>0.45408840035248826</v>
      </c>
      <c r="P34" s="9"/>
    </row>
    <row r="35" spans="1:16" ht="15.75">
      <c r="A35" s="28" t="s">
        <v>47</v>
      </c>
      <c r="B35" s="29"/>
      <c r="C35" s="30"/>
      <c r="D35" s="31">
        <f t="shared" ref="D35:M35" si="9">SUM(D36:D38)</f>
        <v>1222991</v>
      </c>
      <c r="E35" s="31">
        <f t="shared" si="9"/>
        <v>1102522</v>
      </c>
      <c r="F35" s="31">
        <f t="shared" si="9"/>
        <v>0</v>
      </c>
      <c r="G35" s="31">
        <f t="shared" si="9"/>
        <v>451370</v>
      </c>
      <c r="H35" s="31">
        <f t="shared" si="9"/>
        <v>0</v>
      </c>
      <c r="I35" s="31">
        <f t="shared" si="9"/>
        <v>578900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8"/>
        <v>3355783</v>
      </c>
      <c r="O35" s="43">
        <f t="shared" si="1"/>
        <v>31.12826863318028</v>
      </c>
      <c r="P35" s="10"/>
    </row>
    <row r="36" spans="1:16">
      <c r="A36" s="13"/>
      <c r="B36" s="45">
        <v>552</v>
      </c>
      <c r="C36" s="21" t="s">
        <v>48</v>
      </c>
      <c r="D36" s="46">
        <v>701012</v>
      </c>
      <c r="E36" s="46">
        <v>398865</v>
      </c>
      <c r="F36" s="46">
        <v>0</v>
      </c>
      <c r="G36" s="46">
        <v>278491</v>
      </c>
      <c r="H36" s="46">
        <v>0</v>
      </c>
      <c r="I36" s="46">
        <v>578900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1957268</v>
      </c>
      <c r="O36" s="47">
        <f t="shared" si="1"/>
        <v>18.15563285561894</v>
      </c>
      <c r="P36" s="9"/>
    </row>
    <row r="37" spans="1:16">
      <c r="A37" s="13"/>
      <c r="B37" s="45">
        <v>554</v>
      </c>
      <c r="C37" s="21" t="s">
        <v>49</v>
      </c>
      <c r="D37" s="46">
        <v>521979</v>
      </c>
      <c r="E37" s="46">
        <v>503426</v>
      </c>
      <c r="F37" s="46">
        <v>0</v>
      </c>
      <c r="G37" s="46">
        <v>172879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1198284</v>
      </c>
      <c r="O37" s="47">
        <f t="shared" si="1"/>
        <v>11.11529149853903</v>
      </c>
      <c r="P37" s="9"/>
    </row>
    <row r="38" spans="1:16">
      <c r="A38" s="13"/>
      <c r="B38" s="45">
        <v>559</v>
      </c>
      <c r="C38" s="21" t="s">
        <v>50</v>
      </c>
      <c r="D38" s="46">
        <v>0</v>
      </c>
      <c r="E38" s="46">
        <v>200231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200231</v>
      </c>
      <c r="O38" s="47">
        <f t="shared" si="1"/>
        <v>1.8573442790223087</v>
      </c>
      <c r="P38" s="9"/>
    </row>
    <row r="39" spans="1:16" ht="15.75">
      <c r="A39" s="28" t="s">
        <v>51</v>
      </c>
      <c r="B39" s="29"/>
      <c r="C39" s="30"/>
      <c r="D39" s="31">
        <f t="shared" ref="D39:M39" si="10">SUM(D40:D40)</f>
        <v>0</v>
      </c>
      <c r="E39" s="31">
        <f t="shared" si="10"/>
        <v>180287</v>
      </c>
      <c r="F39" s="31">
        <f t="shared" si="10"/>
        <v>0</v>
      </c>
      <c r="G39" s="31">
        <f t="shared" si="10"/>
        <v>0</v>
      </c>
      <c r="H39" s="31">
        <f t="shared" si="10"/>
        <v>0</v>
      </c>
      <c r="I39" s="31">
        <f t="shared" si="10"/>
        <v>0</v>
      </c>
      <c r="J39" s="31">
        <f t="shared" si="10"/>
        <v>0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8"/>
        <v>180287</v>
      </c>
      <c r="O39" s="43">
        <f t="shared" si="1"/>
        <v>1.6723435833217384</v>
      </c>
      <c r="P39" s="10"/>
    </row>
    <row r="40" spans="1:16">
      <c r="A40" s="12"/>
      <c r="B40" s="44">
        <v>569</v>
      </c>
      <c r="C40" s="20" t="s">
        <v>52</v>
      </c>
      <c r="D40" s="46">
        <v>0</v>
      </c>
      <c r="E40" s="46">
        <v>180287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11">SUM(D40:M40)</f>
        <v>180287</v>
      </c>
      <c r="O40" s="47">
        <f t="shared" si="1"/>
        <v>1.6723435833217384</v>
      </c>
      <c r="P40" s="9"/>
    </row>
    <row r="41" spans="1:16" ht="15.75">
      <c r="A41" s="28" t="s">
        <v>53</v>
      </c>
      <c r="B41" s="29"/>
      <c r="C41" s="30"/>
      <c r="D41" s="31">
        <f t="shared" ref="D41:M41" si="12">SUM(D42:D47)</f>
        <v>23101061</v>
      </c>
      <c r="E41" s="31">
        <f t="shared" si="12"/>
        <v>1258077</v>
      </c>
      <c r="F41" s="31">
        <f t="shared" si="12"/>
        <v>0</v>
      </c>
      <c r="G41" s="31">
        <f t="shared" si="12"/>
        <v>5095403</v>
      </c>
      <c r="H41" s="31">
        <f t="shared" si="12"/>
        <v>0</v>
      </c>
      <c r="I41" s="31">
        <f t="shared" si="12"/>
        <v>4780846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34235387</v>
      </c>
      <c r="O41" s="43">
        <f t="shared" si="1"/>
        <v>317.5677102175224</v>
      </c>
      <c r="P41" s="9"/>
    </row>
    <row r="42" spans="1:16">
      <c r="A42" s="12"/>
      <c r="B42" s="44">
        <v>571</v>
      </c>
      <c r="C42" s="20" t="s">
        <v>54</v>
      </c>
      <c r="D42" s="46">
        <v>4899337</v>
      </c>
      <c r="E42" s="46">
        <v>66386</v>
      </c>
      <c r="F42" s="46">
        <v>0</v>
      </c>
      <c r="G42" s="46">
        <v>828408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5794131</v>
      </c>
      <c r="O42" s="47">
        <f t="shared" si="1"/>
        <v>53.746403228050646</v>
      </c>
      <c r="P42" s="9"/>
    </row>
    <row r="43" spans="1:16">
      <c r="A43" s="12"/>
      <c r="B43" s="44">
        <v>572</v>
      </c>
      <c r="C43" s="20" t="s">
        <v>55</v>
      </c>
      <c r="D43" s="46">
        <v>16872412</v>
      </c>
      <c r="E43" s="46">
        <v>12868</v>
      </c>
      <c r="F43" s="46">
        <v>0</v>
      </c>
      <c r="G43" s="46">
        <v>1440302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18325582</v>
      </c>
      <c r="O43" s="47">
        <f t="shared" si="1"/>
        <v>169.98823802235518</v>
      </c>
      <c r="P43" s="9"/>
    </row>
    <row r="44" spans="1:16">
      <c r="A44" s="12"/>
      <c r="B44" s="44">
        <v>573</v>
      </c>
      <c r="C44" s="20" t="s">
        <v>56</v>
      </c>
      <c r="D44" s="46">
        <v>102691</v>
      </c>
      <c r="E44" s="46">
        <v>696</v>
      </c>
      <c r="F44" s="46">
        <v>0</v>
      </c>
      <c r="G44" s="46">
        <v>20521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123908</v>
      </c>
      <c r="O44" s="47">
        <f t="shared" si="1"/>
        <v>1.1493715504846713</v>
      </c>
      <c r="P44" s="9"/>
    </row>
    <row r="45" spans="1:16">
      <c r="A45" s="12"/>
      <c r="B45" s="44">
        <v>574</v>
      </c>
      <c r="C45" s="20" t="s">
        <v>57</v>
      </c>
      <c r="D45" s="46">
        <v>650584</v>
      </c>
      <c r="E45" s="46">
        <v>1163622</v>
      </c>
      <c r="F45" s="46">
        <v>0</v>
      </c>
      <c r="G45" s="46">
        <v>16907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1831113</v>
      </c>
      <c r="O45" s="47">
        <f t="shared" si="1"/>
        <v>16.985418116042855</v>
      </c>
      <c r="P45" s="9"/>
    </row>
    <row r="46" spans="1:16">
      <c r="A46" s="12"/>
      <c r="B46" s="44">
        <v>575</v>
      </c>
      <c r="C46" s="20" t="s">
        <v>58</v>
      </c>
      <c r="D46" s="46">
        <v>576037</v>
      </c>
      <c r="E46" s="46">
        <v>14377</v>
      </c>
      <c r="F46" s="46">
        <v>0</v>
      </c>
      <c r="G46" s="46">
        <v>2789265</v>
      </c>
      <c r="H46" s="46">
        <v>0</v>
      </c>
      <c r="I46" s="46">
        <v>4780846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8160525</v>
      </c>
      <c r="O46" s="47">
        <f t="shared" si="1"/>
        <v>75.697091971615421</v>
      </c>
      <c r="P46" s="9"/>
    </row>
    <row r="47" spans="1:16">
      <c r="A47" s="12"/>
      <c r="B47" s="44">
        <v>579</v>
      </c>
      <c r="C47" s="20" t="s">
        <v>59</v>
      </c>
      <c r="D47" s="46">
        <v>0</v>
      </c>
      <c r="E47" s="46">
        <v>128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128</v>
      </c>
      <c r="O47" s="47">
        <f t="shared" si="1"/>
        <v>1.1873289736097584E-3</v>
      </c>
      <c r="P47" s="9"/>
    </row>
    <row r="48" spans="1:16" ht="15.75">
      <c r="A48" s="28" t="s">
        <v>62</v>
      </c>
      <c r="B48" s="29"/>
      <c r="C48" s="30"/>
      <c r="D48" s="31">
        <f t="shared" ref="D48:M48" si="13">SUM(D49:D49)</f>
        <v>7146505</v>
      </c>
      <c r="E48" s="31">
        <f t="shared" si="13"/>
        <v>17364771</v>
      </c>
      <c r="F48" s="31">
        <f t="shared" si="13"/>
        <v>7959</v>
      </c>
      <c r="G48" s="31">
        <f t="shared" si="13"/>
        <v>5685155</v>
      </c>
      <c r="H48" s="31">
        <f t="shared" si="13"/>
        <v>0</v>
      </c>
      <c r="I48" s="31">
        <f t="shared" si="13"/>
        <v>8303871</v>
      </c>
      <c r="J48" s="31">
        <f t="shared" si="13"/>
        <v>14369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38522630</v>
      </c>
      <c r="O48" s="43">
        <f t="shared" si="1"/>
        <v>357.3362088956913</v>
      </c>
      <c r="P48" s="9"/>
    </row>
    <row r="49" spans="1:119" ht="15.75" thickBot="1">
      <c r="A49" s="12"/>
      <c r="B49" s="44">
        <v>581</v>
      </c>
      <c r="C49" s="20" t="s">
        <v>60</v>
      </c>
      <c r="D49" s="46">
        <v>7146505</v>
      </c>
      <c r="E49" s="46">
        <v>17364771</v>
      </c>
      <c r="F49" s="46">
        <v>7959</v>
      </c>
      <c r="G49" s="46">
        <v>5685155</v>
      </c>
      <c r="H49" s="46">
        <v>0</v>
      </c>
      <c r="I49" s="46">
        <v>8303871</v>
      </c>
      <c r="J49" s="46">
        <v>14369</v>
      </c>
      <c r="K49" s="46">
        <v>0</v>
      </c>
      <c r="L49" s="46">
        <v>0</v>
      </c>
      <c r="M49" s="46">
        <v>0</v>
      </c>
      <c r="N49" s="46">
        <f>SUM(D49:M49)</f>
        <v>38522630</v>
      </c>
      <c r="O49" s="47">
        <f t="shared" si="1"/>
        <v>357.3362088956913</v>
      </c>
      <c r="P49" s="9"/>
    </row>
    <row r="50" spans="1:119" ht="16.5" thickBot="1">
      <c r="A50" s="14" t="s">
        <v>10</v>
      </c>
      <c r="B50" s="23"/>
      <c r="C50" s="22"/>
      <c r="D50" s="15">
        <f t="shared" ref="D50:M50" si="14">SUM(D5,D14,D20,D29,D35,D39,D41,D48)</f>
        <v>114605238</v>
      </c>
      <c r="E50" s="15">
        <f t="shared" si="14"/>
        <v>24552784</v>
      </c>
      <c r="F50" s="15">
        <f t="shared" si="14"/>
        <v>10370145</v>
      </c>
      <c r="G50" s="15">
        <f t="shared" si="14"/>
        <v>19268123</v>
      </c>
      <c r="H50" s="15">
        <f t="shared" si="14"/>
        <v>0</v>
      </c>
      <c r="I50" s="15">
        <f t="shared" si="14"/>
        <v>137835914</v>
      </c>
      <c r="J50" s="15">
        <f t="shared" si="14"/>
        <v>43231033</v>
      </c>
      <c r="K50" s="15">
        <f t="shared" si="14"/>
        <v>38216305</v>
      </c>
      <c r="L50" s="15">
        <f t="shared" si="14"/>
        <v>0</v>
      </c>
      <c r="M50" s="15">
        <f t="shared" si="14"/>
        <v>0</v>
      </c>
      <c r="N50" s="15">
        <f>SUM(D50:M50)</f>
        <v>388079542</v>
      </c>
      <c r="O50" s="37">
        <f t="shared" si="1"/>
        <v>3599.8287834516022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93" t="s">
        <v>71</v>
      </c>
      <c r="M52" s="93"/>
      <c r="N52" s="93"/>
      <c r="O52" s="41">
        <v>107805</v>
      </c>
    </row>
    <row r="53" spans="1:119">
      <c r="A53" s="94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6"/>
    </row>
    <row r="54" spans="1:119" ht="15.75" customHeight="1" thickBot="1">
      <c r="A54" s="97" t="s">
        <v>68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9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12125754</v>
      </c>
      <c r="E5" s="26">
        <f t="shared" ref="E5:M5" si="0">SUM(E6:E13)</f>
        <v>3205530</v>
      </c>
      <c r="F5" s="26">
        <f t="shared" si="0"/>
        <v>12963176</v>
      </c>
      <c r="G5" s="26">
        <f t="shared" si="0"/>
        <v>833085</v>
      </c>
      <c r="H5" s="26">
        <f t="shared" si="0"/>
        <v>0</v>
      </c>
      <c r="I5" s="26">
        <f t="shared" si="0"/>
        <v>0</v>
      </c>
      <c r="J5" s="26">
        <f t="shared" si="0"/>
        <v>41331522</v>
      </c>
      <c r="K5" s="26">
        <f t="shared" si="0"/>
        <v>33925801</v>
      </c>
      <c r="L5" s="26">
        <f t="shared" si="0"/>
        <v>0</v>
      </c>
      <c r="M5" s="26">
        <f t="shared" si="0"/>
        <v>0</v>
      </c>
      <c r="N5" s="27">
        <f>SUM(D5:M5)</f>
        <v>104384868</v>
      </c>
      <c r="O5" s="32">
        <f t="shared" ref="O5:O51" si="1">(N5/O$53)</f>
        <v>969.35383758183593</v>
      </c>
      <c r="P5" s="6"/>
    </row>
    <row r="6" spans="1:133">
      <c r="A6" s="12"/>
      <c r="B6" s="44">
        <v>511</v>
      </c>
      <c r="C6" s="20" t="s">
        <v>19</v>
      </c>
      <c r="D6" s="46">
        <v>269493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269493</v>
      </c>
      <c r="O6" s="47">
        <f t="shared" si="1"/>
        <v>2.5026048196127593</v>
      </c>
      <c r="P6" s="9"/>
    </row>
    <row r="7" spans="1:133">
      <c r="A7" s="12"/>
      <c r="B7" s="44">
        <v>512</v>
      </c>
      <c r="C7" s="20" t="s">
        <v>20</v>
      </c>
      <c r="D7" s="46">
        <v>2014078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2014078</v>
      </c>
      <c r="O7" s="47">
        <f t="shared" si="1"/>
        <v>18.703422017922644</v>
      </c>
      <c r="P7" s="9"/>
    </row>
    <row r="8" spans="1:133">
      <c r="A8" s="12"/>
      <c r="B8" s="44">
        <v>513</v>
      </c>
      <c r="C8" s="20" t="s">
        <v>21</v>
      </c>
      <c r="D8" s="46">
        <v>4681862</v>
      </c>
      <c r="E8" s="46">
        <v>28353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4710215</v>
      </c>
      <c r="O8" s="47">
        <f t="shared" si="1"/>
        <v>43.740678831777871</v>
      </c>
      <c r="P8" s="9"/>
    </row>
    <row r="9" spans="1:133">
      <c r="A9" s="12"/>
      <c r="B9" s="44">
        <v>514</v>
      </c>
      <c r="C9" s="20" t="s">
        <v>22</v>
      </c>
      <c r="D9" s="46">
        <v>1340067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1340067</v>
      </c>
      <c r="O9" s="47">
        <f t="shared" si="1"/>
        <v>12.444323721966848</v>
      </c>
      <c r="P9" s="9"/>
    </row>
    <row r="10" spans="1:133">
      <c r="A10" s="12"/>
      <c r="B10" s="44">
        <v>515</v>
      </c>
      <c r="C10" s="20" t="s">
        <v>23</v>
      </c>
      <c r="D10" s="46">
        <v>1364751</v>
      </c>
      <c r="E10" s="46">
        <v>112000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1476751</v>
      </c>
      <c r="O10" s="47">
        <f t="shared" si="1"/>
        <v>13.71361842410735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12963176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12963176</v>
      </c>
      <c r="O11" s="47">
        <f t="shared" si="1"/>
        <v>120.38051724938478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33925801</v>
      </c>
      <c r="L12" s="46">
        <v>0</v>
      </c>
      <c r="M12" s="46">
        <v>0</v>
      </c>
      <c r="N12" s="46">
        <f t="shared" si="2"/>
        <v>33925801</v>
      </c>
      <c r="O12" s="47">
        <f t="shared" si="1"/>
        <v>315.04667316710777</v>
      </c>
      <c r="P12" s="9"/>
    </row>
    <row r="13" spans="1:133">
      <c r="A13" s="12"/>
      <c r="B13" s="44">
        <v>519</v>
      </c>
      <c r="C13" s="20" t="s">
        <v>26</v>
      </c>
      <c r="D13" s="46">
        <v>2455503</v>
      </c>
      <c r="E13" s="46">
        <v>3065177</v>
      </c>
      <c r="F13" s="46">
        <v>0</v>
      </c>
      <c r="G13" s="46">
        <v>833085</v>
      </c>
      <c r="H13" s="46">
        <v>0</v>
      </c>
      <c r="I13" s="46">
        <v>0</v>
      </c>
      <c r="J13" s="46">
        <v>41331522</v>
      </c>
      <c r="K13" s="46">
        <v>0</v>
      </c>
      <c r="L13" s="46">
        <v>0</v>
      </c>
      <c r="M13" s="46">
        <v>0</v>
      </c>
      <c r="N13" s="46">
        <f t="shared" si="2"/>
        <v>47685287</v>
      </c>
      <c r="O13" s="47">
        <f t="shared" si="1"/>
        <v>442.82199934995589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SUM(D15:D20)</f>
        <v>61796699</v>
      </c>
      <c r="E14" s="31">
        <f t="shared" si="3"/>
        <v>2748490</v>
      </c>
      <c r="F14" s="31">
        <f t="shared" si="3"/>
        <v>0</v>
      </c>
      <c r="G14" s="31">
        <f t="shared" si="3"/>
        <v>1313201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65858390</v>
      </c>
      <c r="O14" s="43">
        <f t="shared" si="1"/>
        <v>611.58369317918005</v>
      </c>
      <c r="P14" s="10"/>
    </row>
    <row r="15" spans="1:133">
      <c r="A15" s="12"/>
      <c r="B15" s="44">
        <v>521</v>
      </c>
      <c r="C15" s="20" t="s">
        <v>28</v>
      </c>
      <c r="D15" s="46">
        <v>36752796</v>
      </c>
      <c r="E15" s="46">
        <v>2619920</v>
      </c>
      <c r="F15" s="46">
        <v>0</v>
      </c>
      <c r="G15" s="46">
        <v>279975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39652691</v>
      </c>
      <c r="O15" s="47">
        <f t="shared" si="1"/>
        <v>368.22854622277941</v>
      </c>
      <c r="P15" s="9"/>
    </row>
    <row r="16" spans="1:133">
      <c r="A16" s="12"/>
      <c r="B16" s="44">
        <v>522</v>
      </c>
      <c r="C16" s="20" t="s">
        <v>29</v>
      </c>
      <c r="D16" s="46">
        <v>16114825</v>
      </c>
      <c r="E16" s="46">
        <v>4092</v>
      </c>
      <c r="F16" s="46">
        <v>0</v>
      </c>
      <c r="G16" s="46">
        <v>1033226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17152143</v>
      </c>
      <c r="O16" s="47">
        <f t="shared" si="1"/>
        <v>159.28070761944559</v>
      </c>
      <c r="P16" s="9"/>
    </row>
    <row r="17" spans="1:16">
      <c r="A17" s="12"/>
      <c r="B17" s="44">
        <v>524</v>
      </c>
      <c r="C17" s="20" t="s">
        <v>30</v>
      </c>
      <c r="D17" s="46">
        <v>3111134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3111134</v>
      </c>
      <c r="O17" s="47">
        <f t="shared" si="1"/>
        <v>28.891061893485631</v>
      </c>
      <c r="P17" s="9"/>
    </row>
    <row r="18" spans="1:16">
      <c r="A18" s="12"/>
      <c r="B18" s="44">
        <v>525</v>
      </c>
      <c r="C18" s="20" t="s">
        <v>66</v>
      </c>
      <c r="D18" s="46">
        <v>0</v>
      </c>
      <c r="E18" s="46">
        <v>4207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4207</v>
      </c>
      <c r="O18" s="47">
        <f t="shared" si="1"/>
        <v>3.9067651019176301E-2</v>
      </c>
      <c r="P18" s="9"/>
    </row>
    <row r="19" spans="1:16">
      <c r="A19" s="12"/>
      <c r="B19" s="44">
        <v>526</v>
      </c>
      <c r="C19" s="20" t="s">
        <v>31</v>
      </c>
      <c r="D19" s="46">
        <v>5817944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5817944</v>
      </c>
      <c r="O19" s="47">
        <f t="shared" si="1"/>
        <v>54.027431861447738</v>
      </c>
      <c r="P19" s="9"/>
    </row>
    <row r="20" spans="1:16">
      <c r="A20" s="12"/>
      <c r="B20" s="44">
        <v>529</v>
      </c>
      <c r="C20" s="20" t="s">
        <v>32</v>
      </c>
      <c r="D20" s="46">
        <v>0</v>
      </c>
      <c r="E20" s="46">
        <v>120271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120271</v>
      </c>
      <c r="O20" s="47">
        <f t="shared" si="1"/>
        <v>1.1168779310024608</v>
      </c>
      <c r="P20" s="9"/>
    </row>
    <row r="21" spans="1:16" ht="15.75">
      <c r="A21" s="28" t="s">
        <v>33</v>
      </c>
      <c r="B21" s="29"/>
      <c r="C21" s="30"/>
      <c r="D21" s="31">
        <f t="shared" ref="D21:M21" si="5">SUM(D22:D29)</f>
        <v>3329942</v>
      </c>
      <c r="E21" s="31">
        <f t="shared" si="5"/>
        <v>814397</v>
      </c>
      <c r="F21" s="31">
        <f t="shared" si="5"/>
        <v>0</v>
      </c>
      <c r="G21" s="31">
        <f t="shared" si="5"/>
        <v>100</v>
      </c>
      <c r="H21" s="31">
        <f t="shared" si="5"/>
        <v>0</v>
      </c>
      <c r="I21" s="31">
        <f t="shared" si="5"/>
        <v>118252110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122396549</v>
      </c>
      <c r="O21" s="43">
        <f t="shared" si="1"/>
        <v>1136.6165111203975</v>
      </c>
      <c r="P21" s="10"/>
    </row>
    <row r="22" spans="1:16">
      <c r="A22" s="12"/>
      <c r="B22" s="44">
        <v>532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31273251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31273251</v>
      </c>
      <c r="O22" s="47">
        <f t="shared" si="1"/>
        <v>290.41418024794541</v>
      </c>
      <c r="P22" s="9"/>
    </row>
    <row r="23" spans="1:16">
      <c r="A23" s="12"/>
      <c r="B23" s="44">
        <v>533</v>
      </c>
      <c r="C23" s="20" t="s">
        <v>35</v>
      </c>
      <c r="D23" s="46">
        <v>439113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439113</v>
      </c>
      <c r="O23" s="47">
        <f t="shared" si="1"/>
        <v>4.0777545619167013</v>
      </c>
      <c r="P23" s="9"/>
    </row>
    <row r="24" spans="1:16">
      <c r="A24" s="12"/>
      <c r="B24" s="44">
        <v>534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18428582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18428582</v>
      </c>
      <c r="O24" s="47">
        <f t="shared" si="1"/>
        <v>171.13415981798764</v>
      </c>
      <c r="P24" s="9"/>
    </row>
    <row r="25" spans="1:16">
      <c r="A25" s="12"/>
      <c r="B25" s="44">
        <v>535</v>
      </c>
      <c r="C25" s="20" t="s">
        <v>37</v>
      </c>
      <c r="D25" s="46">
        <v>914820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914820</v>
      </c>
      <c r="O25" s="47">
        <f t="shared" si="1"/>
        <v>8.495333611923666</v>
      </c>
      <c r="P25" s="9"/>
    </row>
    <row r="26" spans="1:16">
      <c r="A26" s="12"/>
      <c r="B26" s="44">
        <v>536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57585644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57585644</v>
      </c>
      <c r="O26" s="47">
        <f t="shared" si="1"/>
        <v>534.76012443701541</v>
      </c>
      <c r="P26" s="9"/>
    </row>
    <row r="27" spans="1:16">
      <c r="A27" s="12"/>
      <c r="B27" s="44">
        <v>537</v>
      </c>
      <c r="C27" s="20" t="s">
        <v>39</v>
      </c>
      <c r="D27" s="46">
        <v>1061190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1061190</v>
      </c>
      <c r="O27" s="47">
        <f t="shared" si="1"/>
        <v>9.8545758462181361</v>
      </c>
      <c r="P27" s="9"/>
    </row>
    <row r="28" spans="1:16">
      <c r="A28" s="12"/>
      <c r="B28" s="44">
        <v>538</v>
      </c>
      <c r="C28" s="20" t="s">
        <v>40</v>
      </c>
      <c r="D28" s="46">
        <v>622077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622077</v>
      </c>
      <c r="O28" s="47">
        <f t="shared" si="1"/>
        <v>5.7768212843014348</v>
      </c>
      <c r="P28" s="9"/>
    </row>
    <row r="29" spans="1:16">
      <c r="A29" s="12"/>
      <c r="B29" s="44">
        <v>539</v>
      </c>
      <c r="C29" s="20" t="s">
        <v>41</v>
      </c>
      <c r="D29" s="46">
        <v>292742</v>
      </c>
      <c r="E29" s="46">
        <v>814397</v>
      </c>
      <c r="F29" s="46">
        <v>0</v>
      </c>
      <c r="G29" s="46">
        <v>100</v>
      </c>
      <c r="H29" s="46">
        <v>0</v>
      </c>
      <c r="I29" s="46">
        <v>10964633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12071872</v>
      </c>
      <c r="O29" s="47">
        <f t="shared" si="1"/>
        <v>112.1035613130891</v>
      </c>
      <c r="P29" s="9"/>
    </row>
    <row r="30" spans="1:16" ht="15.75">
      <c r="A30" s="28" t="s">
        <v>42</v>
      </c>
      <c r="B30" s="29"/>
      <c r="C30" s="30"/>
      <c r="D30" s="31">
        <f>SUM(D31:D34)</f>
        <v>6058981</v>
      </c>
      <c r="E30" s="31">
        <f t="shared" ref="E30:M30" si="7">SUM(E31:E34)</f>
        <v>11116</v>
      </c>
      <c r="F30" s="31">
        <f t="shared" si="7"/>
        <v>0</v>
      </c>
      <c r="G30" s="31">
        <f t="shared" si="7"/>
        <v>5607578</v>
      </c>
      <c r="H30" s="31">
        <f t="shared" si="7"/>
        <v>0</v>
      </c>
      <c r="I30" s="31">
        <f t="shared" si="7"/>
        <v>4692934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16370609</v>
      </c>
      <c r="O30" s="43">
        <f t="shared" si="1"/>
        <v>152.02311371128755</v>
      </c>
      <c r="P30" s="10"/>
    </row>
    <row r="31" spans="1:16">
      <c r="A31" s="12"/>
      <c r="B31" s="44">
        <v>541</v>
      </c>
      <c r="C31" s="20" t="s">
        <v>43</v>
      </c>
      <c r="D31" s="46">
        <v>6022388</v>
      </c>
      <c r="E31" s="46">
        <v>11116</v>
      </c>
      <c r="F31" s="46">
        <v>0</v>
      </c>
      <c r="G31" s="46">
        <v>5466564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11500068</v>
      </c>
      <c r="O31" s="47">
        <f t="shared" si="1"/>
        <v>106.79359242234294</v>
      </c>
      <c r="P31" s="9"/>
    </row>
    <row r="32" spans="1:16">
      <c r="A32" s="12"/>
      <c r="B32" s="44">
        <v>542</v>
      </c>
      <c r="C32" s="20" t="s">
        <v>44</v>
      </c>
      <c r="D32" s="46">
        <v>36593</v>
      </c>
      <c r="E32" s="46">
        <v>0</v>
      </c>
      <c r="F32" s="46">
        <v>0</v>
      </c>
      <c r="G32" s="46">
        <v>75402</v>
      </c>
      <c r="H32" s="46">
        <v>0</v>
      </c>
      <c r="I32" s="46">
        <v>387589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499584</v>
      </c>
      <c r="O32" s="47">
        <f t="shared" si="1"/>
        <v>4.6393090959743697</v>
      </c>
      <c r="P32" s="9"/>
    </row>
    <row r="33" spans="1:16">
      <c r="A33" s="12"/>
      <c r="B33" s="44">
        <v>545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4305345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4305345</v>
      </c>
      <c r="O33" s="47">
        <f t="shared" si="1"/>
        <v>39.98091656219529</v>
      </c>
      <c r="P33" s="9"/>
    </row>
    <row r="34" spans="1:16">
      <c r="A34" s="12"/>
      <c r="B34" s="44">
        <v>549</v>
      </c>
      <c r="C34" s="20" t="s">
        <v>46</v>
      </c>
      <c r="D34" s="46">
        <v>0</v>
      </c>
      <c r="E34" s="46">
        <v>0</v>
      </c>
      <c r="F34" s="46">
        <v>0</v>
      </c>
      <c r="G34" s="46">
        <v>65612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65612</v>
      </c>
      <c r="O34" s="47">
        <f t="shared" si="1"/>
        <v>0.60929563077494542</v>
      </c>
      <c r="P34" s="9"/>
    </row>
    <row r="35" spans="1:16" ht="15.75">
      <c r="A35" s="28" t="s">
        <v>47</v>
      </c>
      <c r="B35" s="29"/>
      <c r="C35" s="30"/>
      <c r="D35" s="31">
        <f t="shared" ref="D35:M35" si="9">SUM(D36:D38)</f>
        <v>1237254</v>
      </c>
      <c r="E35" s="31">
        <f t="shared" si="9"/>
        <v>1642769</v>
      </c>
      <c r="F35" s="31">
        <f t="shared" si="9"/>
        <v>0</v>
      </c>
      <c r="G35" s="31">
        <f t="shared" si="9"/>
        <v>833542</v>
      </c>
      <c r="H35" s="31">
        <f t="shared" si="9"/>
        <v>0</v>
      </c>
      <c r="I35" s="31">
        <f t="shared" si="9"/>
        <v>1113418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8"/>
        <v>4826983</v>
      </c>
      <c r="O35" s="43">
        <f t="shared" si="1"/>
        <v>44.825026698240237</v>
      </c>
      <c r="P35" s="10"/>
    </row>
    <row r="36" spans="1:16">
      <c r="A36" s="13"/>
      <c r="B36" s="45">
        <v>552</v>
      </c>
      <c r="C36" s="21" t="s">
        <v>48</v>
      </c>
      <c r="D36" s="46">
        <v>689545</v>
      </c>
      <c r="E36" s="46">
        <v>246862</v>
      </c>
      <c r="F36" s="46">
        <v>0</v>
      </c>
      <c r="G36" s="46">
        <v>554528</v>
      </c>
      <c r="H36" s="46">
        <v>0</v>
      </c>
      <c r="I36" s="46">
        <v>1113418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2604353</v>
      </c>
      <c r="O36" s="47">
        <f t="shared" si="1"/>
        <v>24.184918976644845</v>
      </c>
      <c r="P36" s="9"/>
    </row>
    <row r="37" spans="1:16">
      <c r="A37" s="13"/>
      <c r="B37" s="45">
        <v>554</v>
      </c>
      <c r="C37" s="21" t="s">
        <v>49</v>
      </c>
      <c r="D37" s="46">
        <v>547709</v>
      </c>
      <c r="E37" s="46">
        <v>1088515</v>
      </c>
      <c r="F37" s="46">
        <v>0</v>
      </c>
      <c r="G37" s="46">
        <v>276461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1912685</v>
      </c>
      <c r="O37" s="47">
        <f t="shared" si="1"/>
        <v>17.761851697079443</v>
      </c>
      <c r="P37" s="9"/>
    </row>
    <row r="38" spans="1:16">
      <c r="A38" s="13"/>
      <c r="B38" s="45">
        <v>559</v>
      </c>
      <c r="C38" s="21" t="s">
        <v>50</v>
      </c>
      <c r="D38" s="46">
        <v>0</v>
      </c>
      <c r="E38" s="46">
        <v>307392</v>
      </c>
      <c r="F38" s="46">
        <v>0</v>
      </c>
      <c r="G38" s="46">
        <v>2553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309945</v>
      </c>
      <c r="O38" s="47">
        <f t="shared" si="1"/>
        <v>2.8782560245159492</v>
      </c>
      <c r="P38" s="9"/>
    </row>
    <row r="39" spans="1:16" ht="15.75">
      <c r="A39" s="28" t="s">
        <v>51</v>
      </c>
      <c r="B39" s="29"/>
      <c r="C39" s="30"/>
      <c r="D39" s="31">
        <f t="shared" ref="D39:M39" si="10">SUM(D40:D40)</f>
        <v>0</v>
      </c>
      <c r="E39" s="31">
        <f t="shared" si="10"/>
        <v>138280</v>
      </c>
      <c r="F39" s="31">
        <f t="shared" si="10"/>
        <v>0</v>
      </c>
      <c r="G39" s="31">
        <f t="shared" si="10"/>
        <v>0</v>
      </c>
      <c r="H39" s="31">
        <f t="shared" si="10"/>
        <v>0</v>
      </c>
      <c r="I39" s="31">
        <f t="shared" si="10"/>
        <v>0</v>
      </c>
      <c r="J39" s="31">
        <f t="shared" si="10"/>
        <v>0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8"/>
        <v>138280</v>
      </c>
      <c r="O39" s="43">
        <f t="shared" si="1"/>
        <v>1.2841157078516041</v>
      </c>
      <c r="P39" s="10"/>
    </row>
    <row r="40" spans="1:16">
      <c r="A40" s="12"/>
      <c r="B40" s="44">
        <v>569</v>
      </c>
      <c r="C40" s="20" t="s">
        <v>52</v>
      </c>
      <c r="D40" s="46">
        <v>0</v>
      </c>
      <c r="E40" s="46">
        <v>138280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11">SUM(D40:M40)</f>
        <v>138280</v>
      </c>
      <c r="O40" s="47">
        <f t="shared" si="1"/>
        <v>1.2841157078516041</v>
      </c>
      <c r="P40" s="9"/>
    </row>
    <row r="41" spans="1:16" ht="15.75">
      <c r="A41" s="28" t="s">
        <v>53</v>
      </c>
      <c r="B41" s="29"/>
      <c r="C41" s="30"/>
      <c r="D41" s="31">
        <f t="shared" ref="D41:M41" si="12">SUM(D42:D47)</f>
        <v>23741325</v>
      </c>
      <c r="E41" s="31">
        <f t="shared" si="12"/>
        <v>1188002</v>
      </c>
      <c r="F41" s="31">
        <f t="shared" si="12"/>
        <v>0</v>
      </c>
      <c r="G41" s="31">
        <f t="shared" si="12"/>
        <v>5951399</v>
      </c>
      <c r="H41" s="31">
        <f t="shared" si="12"/>
        <v>0</v>
      </c>
      <c r="I41" s="31">
        <f t="shared" si="12"/>
        <v>4350718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35231444</v>
      </c>
      <c r="O41" s="43">
        <f t="shared" si="1"/>
        <v>327.17132376839857</v>
      </c>
      <c r="P41" s="9"/>
    </row>
    <row r="42" spans="1:16">
      <c r="A42" s="12"/>
      <c r="B42" s="44">
        <v>571</v>
      </c>
      <c r="C42" s="20" t="s">
        <v>54</v>
      </c>
      <c r="D42" s="46">
        <v>4842133</v>
      </c>
      <c r="E42" s="46">
        <v>66955</v>
      </c>
      <c r="F42" s="46">
        <v>0</v>
      </c>
      <c r="G42" s="46">
        <v>633956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5543044</v>
      </c>
      <c r="O42" s="47">
        <f t="shared" si="1"/>
        <v>51.474615777499189</v>
      </c>
      <c r="P42" s="9"/>
    </row>
    <row r="43" spans="1:16">
      <c r="A43" s="12"/>
      <c r="B43" s="44">
        <v>572</v>
      </c>
      <c r="C43" s="20" t="s">
        <v>55</v>
      </c>
      <c r="D43" s="46">
        <v>16601064</v>
      </c>
      <c r="E43" s="46">
        <v>7257</v>
      </c>
      <c r="F43" s="46">
        <v>0</v>
      </c>
      <c r="G43" s="46">
        <v>1502058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18110379</v>
      </c>
      <c r="O43" s="47">
        <f t="shared" si="1"/>
        <v>168.1792171611645</v>
      </c>
      <c r="P43" s="9"/>
    </row>
    <row r="44" spans="1:16">
      <c r="A44" s="12"/>
      <c r="B44" s="44">
        <v>573</v>
      </c>
      <c r="C44" s="20" t="s">
        <v>56</v>
      </c>
      <c r="D44" s="46">
        <v>153039</v>
      </c>
      <c r="E44" s="46">
        <v>1875</v>
      </c>
      <c r="F44" s="46">
        <v>0</v>
      </c>
      <c r="G44" s="46">
        <v>14737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169651</v>
      </c>
      <c r="O44" s="47">
        <f t="shared" si="1"/>
        <v>1.575437618981288</v>
      </c>
      <c r="P44" s="9"/>
    </row>
    <row r="45" spans="1:16">
      <c r="A45" s="12"/>
      <c r="B45" s="44">
        <v>574</v>
      </c>
      <c r="C45" s="20" t="s">
        <v>57</v>
      </c>
      <c r="D45" s="46">
        <v>700698</v>
      </c>
      <c r="E45" s="46">
        <v>1103574</v>
      </c>
      <c r="F45" s="46">
        <v>0</v>
      </c>
      <c r="G45" s="46">
        <v>17392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1821664</v>
      </c>
      <c r="O45" s="47">
        <f t="shared" si="1"/>
        <v>16.916599340669546</v>
      </c>
      <c r="P45" s="9"/>
    </row>
    <row r="46" spans="1:16">
      <c r="A46" s="12"/>
      <c r="B46" s="44">
        <v>575</v>
      </c>
      <c r="C46" s="20" t="s">
        <v>58</v>
      </c>
      <c r="D46" s="46">
        <v>1444391</v>
      </c>
      <c r="E46" s="46">
        <v>7706</v>
      </c>
      <c r="F46" s="46">
        <v>0</v>
      </c>
      <c r="G46" s="46">
        <v>3783256</v>
      </c>
      <c r="H46" s="46">
        <v>0</v>
      </c>
      <c r="I46" s="46">
        <v>4350718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9586071</v>
      </c>
      <c r="O46" s="47">
        <f t="shared" si="1"/>
        <v>89.01955704137066</v>
      </c>
      <c r="P46" s="9"/>
    </row>
    <row r="47" spans="1:16">
      <c r="A47" s="12"/>
      <c r="B47" s="44">
        <v>579</v>
      </c>
      <c r="C47" s="20" t="s">
        <v>59</v>
      </c>
      <c r="D47" s="46">
        <v>0</v>
      </c>
      <c r="E47" s="46">
        <v>635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635</v>
      </c>
      <c r="O47" s="47">
        <f t="shared" si="1"/>
        <v>5.8968287133769788E-3</v>
      </c>
      <c r="P47" s="9"/>
    </row>
    <row r="48" spans="1:16" ht="15.75">
      <c r="A48" s="28" t="s">
        <v>62</v>
      </c>
      <c r="B48" s="29"/>
      <c r="C48" s="30"/>
      <c r="D48" s="31">
        <f t="shared" ref="D48:M48" si="13">SUM(D49:D50)</f>
        <v>19095090</v>
      </c>
      <c r="E48" s="31">
        <f t="shared" si="13"/>
        <v>22366444</v>
      </c>
      <c r="F48" s="31">
        <f t="shared" si="13"/>
        <v>0</v>
      </c>
      <c r="G48" s="31">
        <f t="shared" si="13"/>
        <v>886290</v>
      </c>
      <c r="H48" s="31">
        <f t="shared" si="13"/>
        <v>0</v>
      </c>
      <c r="I48" s="31">
        <f t="shared" si="13"/>
        <v>14951174</v>
      </c>
      <c r="J48" s="31">
        <f t="shared" si="13"/>
        <v>4892500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62191498</v>
      </c>
      <c r="O48" s="43">
        <f t="shared" si="1"/>
        <v>577.53167107768024</v>
      </c>
      <c r="P48" s="9"/>
    </row>
    <row r="49" spans="1:119">
      <c r="A49" s="12"/>
      <c r="B49" s="44">
        <v>581</v>
      </c>
      <c r="C49" s="20" t="s">
        <v>60</v>
      </c>
      <c r="D49" s="46">
        <v>19095090</v>
      </c>
      <c r="E49" s="46">
        <v>22366444</v>
      </c>
      <c r="F49" s="46">
        <v>0</v>
      </c>
      <c r="G49" s="46">
        <v>886290</v>
      </c>
      <c r="H49" s="46">
        <v>0</v>
      </c>
      <c r="I49" s="46">
        <v>14946562</v>
      </c>
      <c r="J49" s="46">
        <v>4892500</v>
      </c>
      <c r="K49" s="46">
        <v>0</v>
      </c>
      <c r="L49" s="46">
        <v>0</v>
      </c>
      <c r="M49" s="46">
        <v>0</v>
      </c>
      <c r="N49" s="46">
        <f>SUM(D49:M49)</f>
        <v>62186886</v>
      </c>
      <c r="O49" s="47">
        <f t="shared" si="1"/>
        <v>577.4888424571667</v>
      </c>
      <c r="P49" s="9"/>
    </row>
    <row r="50" spans="1:119" ht="15.75" thickBot="1">
      <c r="A50" s="12"/>
      <c r="B50" s="44">
        <v>588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4612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4612</v>
      </c>
      <c r="O50" s="47">
        <f t="shared" si="1"/>
        <v>4.2828620513534844E-2</v>
      </c>
      <c r="P50" s="9"/>
    </row>
    <row r="51" spans="1:119" ht="16.5" thickBot="1">
      <c r="A51" s="14" t="s">
        <v>10</v>
      </c>
      <c r="B51" s="23"/>
      <c r="C51" s="22"/>
      <c r="D51" s="15">
        <f t="shared" ref="D51:M51" si="14">SUM(D5,D14,D21,D30,D35,D39,D41,D48)</f>
        <v>127385045</v>
      </c>
      <c r="E51" s="15">
        <f t="shared" si="14"/>
        <v>32115028</v>
      </c>
      <c r="F51" s="15">
        <f t="shared" si="14"/>
        <v>12963176</v>
      </c>
      <c r="G51" s="15">
        <f t="shared" si="14"/>
        <v>15425195</v>
      </c>
      <c r="H51" s="15">
        <f t="shared" si="14"/>
        <v>0</v>
      </c>
      <c r="I51" s="15">
        <f t="shared" si="14"/>
        <v>143360354</v>
      </c>
      <c r="J51" s="15">
        <f t="shared" si="14"/>
        <v>46224022</v>
      </c>
      <c r="K51" s="15">
        <f t="shared" si="14"/>
        <v>33925801</v>
      </c>
      <c r="L51" s="15">
        <f t="shared" si="14"/>
        <v>0</v>
      </c>
      <c r="M51" s="15">
        <f t="shared" si="14"/>
        <v>0</v>
      </c>
      <c r="N51" s="15">
        <f>SUM(D51:M51)</f>
        <v>411398621</v>
      </c>
      <c r="O51" s="37">
        <f t="shared" si="1"/>
        <v>3820.3892928448718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93" t="s">
        <v>67</v>
      </c>
      <c r="M53" s="93"/>
      <c r="N53" s="93"/>
      <c r="O53" s="41">
        <v>107685</v>
      </c>
    </row>
    <row r="54" spans="1:119">
      <c r="A54" s="94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6"/>
    </row>
    <row r="55" spans="1:119" ht="15.75" customHeight="1" thickBot="1">
      <c r="A55" s="97" t="s">
        <v>68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9"/>
    </row>
  </sheetData>
  <mergeCells count="10">
    <mergeCell ref="A55:O55"/>
    <mergeCell ref="L53:N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12089749</v>
      </c>
      <c r="E5" s="26">
        <f t="shared" ref="E5:M5" si="0">SUM(E6:E13)</f>
        <v>1389975</v>
      </c>
      <c r="F5" s="26">
        <f t="shared" si="0"/>
        <v>9442427</v>
      </c>
      <c r="G5" s="26">
        <f t="shared" si="0"/>
        <v>291336</v>
      </c>
      <c r="H5" s="26">
        <f t="shared" si="0"/>
        <v>0</v>
      </c>
      <c r="I5" s="26">
        <f t="shared" si="0"/>
        <v>0</v>
      </c>
      <c r="J5" s="26">
        <f t="shared" si="0"/>
        <v>41073223</v>
      </c>
      <c r="K5" s="26">
        <f t="shared" si="0"/>
        <v>30805847</v>
      </c>
      <c r="L5" s="26">
        <f t="shared" si="0"/>
        <v>0</v>
      </c>
      <c r="M5" s="26">
        <f t="shared" si="0"/>
        <v>0</v>
      </c>
      <c r="N5" s="27">
        <f>SUM(D5:M5)</f>
        <v>95092557</v>
      </c>
      <c r="O5" s="32">
        <f t="shared" ref="O5:O50" si="1">(N5/O$52)</f>
        <v>865.20928603273671</v>
      </c>
      <c r="P5" s="6"/>
    </row>
    <row r="6" spans="1:133">
      <c r="A6" s="12"/>
      <c r="B6" s="44">
        <v>511</v>
      </c>
      <c r="C6" s="20" t="s">
        <v>19</v>
      </c>
      <c r="D6" s="46">
        <v>258939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258939</v>
      </c>
      <c r="O6" s="47">
        <f t="shared" si="1"/>
        <v>2.3559827854458768</v>
      </c>
      <c r="P6" s="9"/>
    </row>
    <row r="7" spans="1:133">
      <c r="A7" s="12"/>
      <c r="B7" s="44">
        <v>512</v>
      </c>
      <c r="C7" s="20" t="s">
        <v>20</v>
      </c>
      <c r="D7" s="46">
        <v>1884399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1884399</v>
      </c>
      <c r="O7" s="47">
        <f t="shared" si="1"/>
        <v>17.145395652688183</v>
      </c>
      <c r="P7" s="9"/>
    </row>
    <row r="8" spans="1:133">
      <c r="A8" s="12"/>
      <c r="B8" s="44">
        <v>513</v>
      </c>
      <c r="C8" s="20" t="s">
        <v>21</v>
      </c>
      <c r="D8" s="46">
        <v>4668667</v>
      </c>
      <c r="E8" s="46">
        <v>6002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4674669</v>
      </c>
      <c r="O8" s="47">
        <f t="shared" si="1"/>
        <v>42.532950585495009</v>
      </c>
      <c r="P8" s="9"/>
    </row>
    <row r="9" spans="1:133">
      <c r="A9" s="12"/>
      <c r="B9" s="44">
        <v>514</v>
      </c>
      <c r="C9" s="20" t="s">
        <v>22</v>
      </c>
      <c r="D9" s="46">
        <v>1451841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1451841</v>
      </c>
      <c r="O9" s="47">
        <f t="shared" si="1"/>
        <v>13.209722765610925</v>
      </c>
      <c r="P9" s="9"/>
    </row>
    <row r="10" spans="1:133">
      <c r="A10" s="12"/>
      <c r="B10" s="44">
        <v>515</v>
      </c>
      <c r="C10" s="20" t="s">
        <v>23</v>
      </c>
      <c r="D10" s="46">
        <v>1283975</v>
      </c>
      <c r="E10" s="46">
        <v>2125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1286100</v>
      </c>
      <c r="O10" s="47">
        <f t="shared" si="1"/>
        <v>11.701711446950604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9442427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9442427</v>
      </c>
      <c r="O11" s="47">
        <f t="shared" si="1"/>
        <v>85.912880890207177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30805847</v>
      </c>
      <c r="L12" s="46">
        <v>0</v>
      </c>
      <c r="M12" s="46">
        <v>0</v>
      </c>
      <c r="N12" s="46">
        <f t="shared" si="2"/>
        <v>30805847</v>
      </c>
      <c r="O12" s="47">
        <f t="shared" si="1"/>
        <v>280.2901271074636</v>
      </c>
      <c r="P12" s="9"/>
    </row>
    <row r="13" spans="1:133">
      <c r="A13" s="12"/>
      <c r="B13" s="44">
        <v>519</v>
      </c>
      <c r="C13" s="20" t="s">
        <v>26</v>
      </c>
      <c r="D13" s="46">
        <v>2541928</v>
      </c>
      <c r="E13" s="46">
        <v>1381848</v>
      </c>
      <c r="F13" s="46">
        <v>0</v>
      </c>
      <c r="G13" s="46">
        <v>291336</v>
      </c>
      <c r="H13" s="46">
        <v>0</v>
      </c>
      <c r="I13" s="46">
        <v>0</v>
      </c>
      <c r="J13" s="46">
        <v>41073223</v>
      </c>
      <c r="K13" s="46">
        <v>0</v>
      </c>
      <c r="L13" s="46">
        <v>0</v>
      </c>
      <c r="M13" s="46">
        <v>0</v>
      </c>
      <c r="N13" s="46">
        <f t="shared" si="2"/>
        <v>45288335</v>
      </c>
      <c r="O13" s="47">
        <f t="shared" si="1"/>
        <v>412.06051479887543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62111659</v>
      </c>
      <c r="E14" s="31">
        <f t="shared" si="3"/>
        <v>2156187</v>
      </c>
      <c r="F14" s="31">
        <f t="shared" si="3"/>
        <v>0</v>
      </c>
      <c r="G14" s="31">
        <f t="shared" si="3"/>
        <v>1062320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65330166</v>
      </c>
      <c r="O14" s="43">
        <f t="shared" si="1"/>
        <v>594.4131492989527</v>
      </c>
      <c r="P14" s="10"/>
    </row>
    <row r="15" spans="1:133">
      <c r="A15" s="12"/>
      <c r="B15" s="44">
        <v>521</v>
      </c>
      <c r="C15" s="20" t="s">
        <v>28</v>
      </c>
      <c r="D15" s="46">
        <v>37173964</v>
      </c>
      <c r="E15" s="46">
        <v>1919348</v>
      </c>
      <c r="F15" s="46">
        <v>0</v>
      </c>
      <c r="G15" s="46">
        <v>3221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39096533</v>
      </c>
      <c r="O15" s="47">
        <f t="shared" si="1"/>
        <v>355.7237755556971</v>
      </c>
      <c r="P15" s="9"/>
    </row>
    <row r="16" spans="1:133">
      <c r="A16" s="12"/>
      <c r="B16" s="44">
        <v>522</v>
      </c>
      <c r="C16" s="20" t="s">
        <v>29</v>
      </c>
      <c r="D16" s="46">
        <v>15113518</v>
      </c>
      <c r="E16" s="46">
        <v>1243</v>
      </c>
      <c r="F16" s="46">
        <v>0</v>
      </c>
      <c r="G16" s="46">
        <v>1040492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16155253</v>
      </c>
      <c r="O16" s="47">
        <f t="shared" si="1"/>
        <v>146.99020990473764</v>
      </c>
      <c r="P16" s="9"/>
    </row>
    <row r="17" spans="1:16">
      <c r="A17" s="12"/>
      <c r="B17" s="44">
        <v>524</v>
      </c>
      <c r="C17" s="20" t="s">
        <v>30</v>
      </c>
      <c r="D17" s="46">
        <v>3525616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3525616</v>
      </c>
      <c r="O17" s="47">
        <f t="shared" si="1"/>
        <v>32.078175184474148</v>
      </c>
      <c r="P17" s="9"/>
    </row>
    <row r="18" spans="1:16">
      <c r="A18" s="12"/>
      <c r="B18" s="44">
        <v>526</v>
      </c>
      <c r="C18" s="20" t="s">
        <v>31</v>
      </c>
      <c r="D18" s="46">
        <v>6298561</v>
      </c>
      <c r="E18" s="46">
        <v>3563</v>
      </c>
      <c r="F18" s="46">
        <v>0</v>
      </c>
      <c r="G18" s="46">
        <v>18607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6320731</v>
      </c>
      <c r="O18" s="47">
        <f t="shared" si="1"/>
        <v>57.50981284176622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232033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232033</v>
      </c>
      <c r="O19" s="47">
        <f t="shared" si="1"/>
        <v>2.1111758122776529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SUM(D21:D28)</f>
        <v>3803919</v>
      </c>
      <c r="E20" s="31">
        <f t="shared" si="5"/>
        <v>30936</v>
      </c>
      <c r="F20" s="31">
        <f t="shared" si="5"/>
        <v>0</v>
      </c>
      <c r="G20" s="31">
        <f t="shared" si="5"/>
        <v>20216</v>
      </c>
      <c r="H20" s="31">
        <f t="shared" si="5"/>
        <v>0</v>
      </c>
      <c r="I20" s="31">
        <f t="shared" si="5"/>
        <v>114063674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117918745</v>
      </c>
      <c r="O20" s="43">
        <f t="shared" si="1"/>
        <v>1072.8956754346857</v>
      </c>
      <c r="P20" s="10"/>
    </row>
    <row r="21" spans="1:16">
      <c r="A21" s="12"/>
      <c r="B21" s="44">
        <v>532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29515592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29515592</v>
      </c>
      <c r="O21" s="47">
        <f t="shared" si="1"/>
        <v>268.55061097109376</v>
      </c>
      <c r="P21" s="9"/>
    </row>
    <row r="22" spans="1:16">
      <c r="A22" s="12"/>
      <c r="B22" s="44">
        <v>533</v>
      </c>
      <c r="C22" s="20" t="s">
        <v>35</v>
      </c>
      <c r="D22" s="46">
        <v>501615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501615</v>
      </c>
      <c r="O22" s="47">
        <f t="shared" si="1"/>
        <v>4.5639950139663537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17641217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17641217</v>
      </c>
      <c r="O23" s="47">
        <f t="shared" si="1"/>
        <v>160.51040425086663</v>
      </c>
      <c r="P23" s="9"/>
    </row>
    <row r="24" spans="1:16">
      <c r="A24" s="12"/>
      <c r="B24" s="44">
        <v>535</v>
      </c>
      <c r="C24" s="20" t="s">
        <v>37</v>
      </c>
      <c r="D24" s="46">
        <v>1045032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1045032</v>
      </c>
      <c r="O24" s="47">
        <f t="shared" si="1"/>
        <v>9.5083297697143951</v>
      </c>
      <c r="P24" s="9"/>
    </row>
    <row r="25" spans="1:16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55006516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55006516</v>
      </c>
      <c r="O25" s="47">
        <f t="shared" si="1"/>
        <v>500.48237145950668</v>
      </c>
      <c r="P25" s="9"/>
    </row>
    <row r="26" spans="1:16">
      <c r="A26" s="12"/>
      <c r="B26" s="44">
        <v>537</v>
      </c>
      <c r="C26" s="20" t="s">
        <v>39</v>
      </c>
      <c r="D26" s="46">
        <v>1212238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1212238</v>
      </c>
      <c r="O26" s="47">
        <f t="shared" si="1"/>
        <v>11.029670539638058</v>
      </c>
      <c r="P26" s="9"/>
    </row>
    <row r="27" spans="1:16">
      <c r="A27" s="12"/>
      <c r="B27" s="44">
        <v>538</v>
      </c>
      <c r="C27" s="20" t="s">
        <v>40</v>
      </c>
      <c r="D27" s="46">
        <v>710623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710623</v>
      </c>
      <c r="O27" s="47">
        <f t="shared" si="1"/>
        <v>6.4656755256717044</v>
      </c>
      <c r="P27" s="9"/>
    </row>
    <row r="28" spans="1:16">
      <c r="A28" s="12"/>
      <c r="B28" s="44">
        <v>539</v>
      </c>
      <c r="C28" s="20" t="s">
        <v>41</v>
      </c>
      <c r="D28" s="46">
        <v>334411</v>
      </c>
      <c r="E28" s="46">
        <v>30936</v>
      </c>
      <c r="F28" s="46">
        <v>0</v>
      </c>
      <c r="G28" s="46">
        <v>20216</v>
      </c>
      <c r="H28" s="46">
        <v>0</v>
      </c>
      <c r="I28" s="46">
        <v>11900349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12285912</v>
      </c>
      <c r="O28" s="47">
        <f t="shared" si="1"/>
        <v>111.78461790422811</v>
      </c>
      <c r="P28" s="9"/>
    </row>
    <row r="29" spans="1:16" ht="15.75">
      <c r="A29" s="28" t="s">
        <v>42</v>
      </c>
      <c r="B29" s="29"/>
      <c r="C29" s="30"/>
      <c r="D29" s="31">
        <f>SUM(D30:D33)</f>
        <v>5926125</v>
      </c>
      <c r="E29" s="31">
        <f t="shared" ref="E29:M29" si="7">SUM(E30:E33)</f>
        <v>36110</v>
      </c>
      <c r="F29" s="31">
        <f t="shared" si="7"/>
        <v>0</v>
      </c>
      <c r="G29" s="31">
        <f t="shared" si="7"/>
        <v>6460164</v>
      </c>
      <c r="H29" s="31">
        <f t="shared" si="7"/>
        <v>0</v>
      </c>
      <c r="I29" s="31">
        <f t="shared" si="7"/>
        <v>4498668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16921067</v>
      </c>
      <c r="O29" s="43">
        <f t="shared" si="1"/>
        <v>153.95804634827627</v>
      </c>
      <c r="P29" s="10"/>
    </row>
    <row r="30" spans="1:16">
      <c r="A30" s="12"/>
      <c r="B30" s="44">
        <v>541</v>
      </c>
      <c r="C30" s="20" t="s">
        <v>43</v>
      </c>
      <c r="D30" s="46">
        <v>5884324</v>
      </c>
      <c r="E30" s="46">
        <v>36110</v>
      </c>
      <c r="F30" s="46">
        <v>0</v>
      </c>
      <c r="G30" s="46">
        <v>6441428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12361862</v>
      </c>
      <c r="O30" s="47">
        <f t="shared" si="1"/>
        <v>112.47565669156651</v>
      </c>
      <c r="P30" s="9"/>
    </row>
    <row r="31" spans="1:16">
      <c r="A31" s="12"/>
      <c r="B31" s="44">
        <v>542</v>
      </c>
      <c r="C31" s="20" t="s">
        <v>44</v>
      </c>
      <c r="D31" s="46">
        <v>41801</v>
      </c>
      <c r="E31" s="46">
        <v>0</v>
      </c>
      <c r="F31" s="46">
        <v>0</v>
      </c>
      <c r="G31" s="46">
        <v>0</v>
      </c>
      <c r="H31" s="46">
        <v>0</v>
      </c>
      <c r="I31" s="46">
        <v>742580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784381</v>
      </c>
      <c r="O31" s="47">
        <f t="shared" si="1"/>
        <v>7.1367701784235766</v>
      </c>
      <c r="P31" s="9"/>
    </row>
    <row r="32" spans="1:16">
      <c r="A32" s="12"/>
      <c r="B32" s="44">
        <v>545</v>
      </c>
      <c r="C32" s="20" t="s">
        <v>45</v>
      </c>
      <c r="D32" s="46">
        <v>0</v>
      </c>
      <c r="E32" s="46">
        <v>0</v>
      </c>
      <c r="F32" s="46">
        <v>0</v>
      </c>
      <c r="G32" s="46">
        <v>12671</v>
      </c>
      <c r="H32" s="46">
        <v>0</v>
      </c>
      <c r="I32" s="46">
        <v>3756088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3768759</v>
      </c>
      <c r="O32" s="47">
        <f t="shared" si="1"/>
        <v>34.290436459916108</v>
      </c>
      <c r="P32" s="9"/>
    </row>
    <row r="33" spans="1:16">
      <c r="A33" s="12"/>
      <c r="B33" s="44">
        <v>549</v>
      </c>
      <c r="C33" s="20" t="s">
        <v>46</v>
      </c>
      <c r="D33" s="46">
        <v>0</v>
      </c>
      <c r="E33" s="46">
        <v>0</v>
      </c>
      <c r="F33" s="46">
        <v>0</v>
      </c>
      <c r="G33" s="46">
        <v>6065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6065</v>
      </c>
      <c r="O33" s="47">
        <f t="shared" si="1"/>
        <v>5.5183018370076518E-2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SUM(D35:D37)</f>
        <v>1536352</v>
      </c>
      <c r="E34" s="31">
        <f t="shared" si="9"/>
        <v>1374573</v>
      </c>
      <c r="F34" s="31">
        <f t="shared" si="9"/>
        <v>0</v>
      </c>
      <c r="G34" s="31">
        <f t="shared" si="9"/>
        <v>1448403</v>
      </c>
      <c r="H34" s="31">
        <f t="shared" si="9"/>
        <v>0</v>
      </c>
      <c r="I34" s="31">
        <f t="shared" si="9"/>
        <v>2371586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6730914</v>
      </c>
      <c r="O34" s="43">
        <f t="shared" si="1"/>
        <v>61.241904519275387</v>
      </c>
      <c r="P34" s="10"/>
    </row>
    <row r="35" spans="1:16">
      <c r="A35" s="13"/>
      <c r="B35" s="45">
        <v>552</v>
      </c>
      <c r="C35" s="21" t="s">
        <v>48</v>
      </c>
      <c r="D35" s="46">
        <v>749191</v>
      </c>
      <c r="E35" s="46">
        <v>178341</v>
      </c>
      <c r="F35" s="46">
        <v>0</v>
      </c>
      <c r="G35" s="46">
        <v>1448403</v>
      </c>
      <c r="H35" s="46">
        <v>0</v>
      </c>
      <c r="I35" s="46">
        <v>2371586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4747521</v>
      </c>
      <c r="O35" s="47">
        <f t="shared" si="1"/>
        <v>43.195801905247166</v>
      </c>
      <c r="P35" s="9"/>
    </row>
    <row r="36" spans="1:16">
      <c r="A36" s="13"/>
      <c r="B36" s="45">
        <v>554</v>
      </c>
      <c r="C36" s="21" t="s">
        <v>49</v>
      </c>
      <c r="D36" s="46">
        <v>787161</v>
      </c>
      <c r="E36" s="46">
        <v>765578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1552739</v>
      </c>
      <c r="O36" s="47">
        <f t="shared" si="1"/>
        <v>14.127753464292539</v>
      </c>
      <c r="P36" s="9"/>
    </row>
    <row r="37" spans="1:16">
      <c r="A37" s="13"/>
      <c r="B37" s="45">
        <v>559</v>
      </c>
      <c r="C37" s="21" t="s">
        <v>50</v>
      </c>
      <c r="D37" s="46">
        <v>0</v>
      </c>
      <c r="E37" s="46">
        <v>430654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430654</v>
      </c>
      <c r="O37" s="47">
        <f t="shared" si="1"/>
        <v>3.9183491497356857</v>
      </c>
      <c r="P37" s="9"/>
    </row>
    <row r="38" spans="1:16" ht="15.75">
      <c r="A38" s="28" t="s">
        <v>51</v>
      </c>
      <c r="B38" s="29"/>
      <c r="C38" s="30"/>
      <c r="D38" s="31">
        <f t="shared" ref="D38:M38" si="10">SUM(D39:D39)</f>
        <v>269822</v>
      </c>
      <c r="E38" s="31">
        <f t="shared" si="10"/>
        <v>169033</v>
      </c>
      <c r="F38" s="31">
        <f t="shared" si="10"/>
        <v>0</v>
      </c>
      <c r="G38" s="31">
        <f t="shared" si="10"/>
        <v>0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8"/>
        <v>438855</v>
      </c>
      <c r="O38" s="43">
        <f t="shared" si="1"/>
        <v>3.9929667810057596</v>
      </c>
      <c r="P38" s="10"/>
    </row>
    <row r="39" spans="1:16">
      <c r="A39" s="12"/>
      <c r="B39" s="44">
        <v>569</v>
      </c>
      <c r="C39" s="20" t="s">
        <v>52</v>
      </c>
      <c r="D39" s="46">
        <v>269822</v>
      </c>
      <c r="E39" s="46">
        <v>169033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11">SUM(D39:M39)</f>
        <v>438855</v>
      </c>
      <c r="O39" s="47">
        <f t="shared" si="1"/>
        <v>3.9929667810057596</v>
      </c>
      <c r="P39" s="9"/>
    </row>
    <row r="40" spans="1:16" ht="15.75">
      <c r="A40" s="28" t="s">
        <v>53</v>
      </c>
      <c r="B40" s="29"/>
      <c r="C40" s="30"/>
      <c r="D40" s="31">
        <f t="shared" ref="D40:M40" si="12">SUM(D41:D46)</f>
        <v>24512735</v>
      </c>
      <c r="E40" s="31">
        <f t="shared" si="12"/>
        <v>1351815</v>
      </c>
      <c r="F40" s="31">
        <f t="shared" si="12"/>
        <v>0</v>
      </c>
      <c r="G40" s="31">
        <f t="shared" si="12"/>
        <v>16683739</v>
      </c>
      <c r="H40" s="31">
        <f t="shared" si="12"/>
        <v>0</v>
      </c>
      <c r="I40" s="31">
        <f t="shared" si="12"/>
        <v>4528735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47077024</v>
      </c>
      <c r="O40" s="43">
        <f t="shared" si="1"/>
        <v>428.33508329769717</v>
      </c>
      <c r="P40" s="9"/>
    </row>
    <row r="41" spans="1:16">
      <c r="A41" s="12"/>
      <c r="B41" s="44">
        <v>571</v>
      </c>
      <c r="C41" s="20" t="s">
        <v>54</v>
      </c>
      <c r="D41" s="46">
        <v>5128000</v>
      </c>
      <c r="E41" s="46">
        <v>48336</v>
      </c>
      <c r="F41" s="46">
        <v>0</v>
      </c>
      <c r="G41" s="46">
        <v>668111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5844447</v>
      </c>
      <c r="O41" s="47">
        <f t="shared" si="1"/>
        <v>53.176294503534805</v>
      </c>
      <c r="P41" s="9"/>
    </row>
    <row r="42" spans="1:16">
      <c r="A42" s="12"/>
      <c r="B42" s="44">
        <v>572</v>
      </c>
      <c r="C42" s="20" t="s">
        <v>55</v>
      </c>
      <c r="D42" s="46">
        <v>16840615</v>
      </c>
      <c r="E42" s="46">
        <v>5992</v>
      </c>
      <c r="F42" s="46">
        <v>0</v>
      </c>
      <c r="G42" s="46">
        <v>7428448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24275055</v>
      </c>
      <c r="O42" s="47">
        <f t="shared" si="1"/>
        <v>220.86905292656519</v>
      </c>
      <c r="P42" s="9"/>
    </row>
    <row r="43" spans="1:16">
      <c r="A43" s="12"/>
      <c r="B43" s="44">
        <v>573</v>
      </c>
      <c r="C43" s="20" t="s">
        <v>56</v>
      </c>
      <c r="D43" s="46">
        <v>230098</v>
      </c>
      <c r="E43" s="46">
        <v>14324</v>
      </c>
      <c r="F43" s="46">
        <v>0</v>
      </c>
      <c r="G43" s="46">
        <v>2149115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2393537</v>
      </c>
      <c r="O43" s="47">
        <f t="shared" si="1"/>
        <v>21.777839446077138</v>
      </c>
      <c r="P43" s="9"/>
    </row>
    <row r="44" spans="1:16">
      <c r="A44" s="12"/>
      <c r="B44" s="44">
        <v>574</v>
      </c>
      <c r="C44" s="20" t="s">
        <v>57</v>
      </c>
      <c r="D44" s="46">
        <v>990719</v>
      </c>
      <c r="E44" s="46">
        <v>1280816</v>
      </c>
      <c r="F44" s="46">
        <v>0</v>
      </c>
      <c r="G44" s="46">
        <v>32481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2304016</v>
      </c>
      <c r="O44" s="47">
        <f t="shared" si="1"/>
        <v>20.963323537172336</v>
      </c>
      <c r="P44" s="9"/>
    </row>
    <row r="45" spans="1:16">
      <c r="A45" s="12"/>
      <c r="B45" s="44">
        <v>575</v>
      </c>
      <c r="C45" s="20" t="s">
        <v>58</v>
      </c>
      <c r="D45" s="46">
        <v>1323303</v>
      </c>
      <c r="E45" s="46">
        <v>1758</v>
      </c>
      <c r="F45" s="46">
        <v>0</v>
      </c>
      <c r="G45" s="46">
        <v>6405584</v>
      </c>
      <c r="H45" s="46">
        <v>0</v>
      </c>
      <c r="I45" s="46">
        <v>4528735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12259380</v>
      </c>
      <c r="O45" s="47">
        <f t="shared" si="1"/>
        <v>111.54321380803771</v>
      </c>
      <c r="P45" s="9"/>
    </row>
    <row r="46" spans="1:16">
      <c r="A46" s="12"/>
      <c r="B46" s="44">
        <v>579</v>
      </c>
      <c r="C46" s="20" t="s">
        <v>59</v>
      </c>
      <c r="D46" s="46">
        <v>0</v>
      </c>
      <c r="E46" s="46">
        <v>589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589</v>
      </c>
      <c r="O46" s="47">
        <f t="shared" si="1"/>
        <v>5.3590763099711572E-3</v>
      </c>
      <c r="P46" s="9"/>
    </row>
    <row r="47" spans="1:16" ht="15.75">
      <c r="A47" s="28" t="s">
        <v>62</v>
      </c>
      <c r="B47" s="29"/>
      <c r="C47" s="30"/>
      <c r="D47" s="31">
        <f t="shared" ref="D47:M47" si="13">SUM(D48:D49)</f>
        <v>10667451</v>
      </c>
      <c r="E47" s="31">
        <f t="shared" si="13"/>
        <v>19669662</v>
      </c>
      <c r="F47" s="31">
        <f t="shared" si="13"/>
        <v>0</v>
      </c>
      <c r="G47" s="31">
        <f t="shared" si="13"/>
        <v>970803</v>
      </c>
      <c r="H47" s="31">
        <f t="shared" si="13"/>
        <v>0</v>
      </c>
      <c r="I47" s="31">
        <f t="shared" si="13"/>
        <v>7598964</v>
      </c>
      <c r="J47" s="31">
        <f t="shared" si="13"/>
        <v>10856414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49763294</v>
      </c>
      <c r="O47" s="43">
        <f t="shared" si="1"/>
        <v>452.77638366982995</v>
      </c>
      <c r="P47" s="9"/>
    </row>
    <row r="48" spans="1:16">
      <c r="A48" s="12"/>
      <c r="B48" s="44">
        <v>581</v>
      </c>
      <c r="C48" s="20" t="s">
        <v>60</v>
      </c>
      <c r="D48" s="46">
        <v>10667451</v>
      </c>
      <c r="E48" s="46">
        <v>19669662</v>
      </c>
      <c r="F48" s="46">
        <v>0</v>
      </c>
      <c r="G48" s="46">
        <v>970803</v>
      </c>
      <c r="H48" s="46">
        <v>0</v>
      </c>
      <c r="I48" s="46">
        <v>7598964</v>
      </c>
      <c r="J48" s="46">
        <v>10850068</v>
      </c>
      <c r="K48" s="46">
        <v>0</v>
      </c>
      <c r="L48" s="46">
        <v>0</v>
      </c>
      <c r="M48" s="46">
        <v>0</v>
      </c>
      <c r="N48" s="46">
        <f>SUM(D48:M48)</f>
        <v>49756948</v>
      </c>
      <c r="O48" s="47">
        <f t="shared" si="1"/>
        <v>452.71864394442576</v>
      </c>
      <c r="P48" s="9"/>
    </row>
    <row r="49" spans="1:119" ht="15.75" thickBot="1">
      <c r="A49" s="12"/>
      <c r="B49" s="44">
        <v>588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6346</v>
      </c>
      <c r="K49" s="46">
        <v>0</v>
      </c>
      <c r="L49" s="46">
        <v>0</v>
      </c>
      <c r="M49" s="46">
        <v>0</v>
      </c>
      <c r="N49" s="46">
        <f>SUM(D49:M49)</f>
        <v>6346</v>
      </c>
      <c r="O49" s="47">
        <f t="shared" si="1"/>
        <v>5.7739725404205376E-2</v>
      </c>
      <c r="P49" s="9"/>
    </row>
    <row r="50" spans="1:119" ht="16.5" thickBot="1">
      <c r="A50" s="14" t="s">
        <v>10</v>
      </c>
      <c r="B50" s="23"/>
      <c r="C50" s="22"/>
      <c r="D50" s="15">
        <f t="shared" ref="D50:M50" si="14">SUM(D5,D14,D20,D29,D34,D38,D40,D47)</f>
        <v>120917812</v>
      </c>
      <c r="E50" s="15">
        <f t="shared" si="14"/>
        <v>26178291</v>
      </c>
      <c r="F50" s="15">
        <f t="shared" si="14"/>
        <v>9442427</v>
      </c>
      <c r="G50" s="15">
        <f t="shared" si="14"/>
        <v>26936981</v>
      </c>
      <c r="H50" s="15">
        <f t="shared" si="14"/>
        <v>0</v>
      </c>
      <c r="I50" s="15">
        <f t="shared" si="14"/>
        <v>133061627</v>
      </c>
      <c r="J50" s="15">
        <f t="shared" si="14"/>
        <v>51929637</v>
      </c>
      <c r="K50" s="15">
        <f t="shared" si="14"/>
        <v>30805847</v>
      </c>
      <c r="L50" s="15">
        <f t="shared" si="14"/>
        <v>0</v>
      </c>
      <c r="M50" s="15">
        <f t="shared" si="14"/>
        <v>0</v>
      </c>
      <c r="N50" s="15">
        <f>SUM(D50:M50)</f>
        <v>399272622</v>
      </c>
      <c r="O50" s="37">
        <f t="shared" si="1"/>
        <v>3632.8224953824597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93" t="s">
        <v>63</v>
      </c>
      <c r="M52" s="93"/>
      <c r="N52" s="93"/>
      <c r="O52" s="41">
        <v>109907</v>
      </c>
    </row>
    <row r="53" spans="1:119">
      <c r="A53" s="94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6"/>
    </row>
    <row r="54" spans="1:119" ht="15.75" thickBot="1">
      <c r="A54" s="97" t="s">
        <v>68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9"/>
    </row>
  </sheetData>
  <mergeCells count="10">
    <mergeCell ref="A54:O54"/>
    <mergeCell ref="A53:O53"/>
    <mergeCell ref="L52:N5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13650667</v>
      </c>
      <c r="E5" s="26">
        <f t="shared" si="0"/>
        <v>144988</v>
      </c>
      <c r="F5" s="26">
        <f t="shared" si="0"/>
        <v>9141907</v>
      </c>
      <c r="G5" s="26">
        <f t="shared" si="0"/>
        <v>306679</v>
      </c>
      <c r="H5" s="26">
        <f t="shared" si="0"/>
        <v>0</v>
      </c>
      <c r="I5" s="26">
        <f t="shared" si="0"/>
        <v>0</v>
      </c>
      <c r="J5" s="26">
        <f t="shared" si="0"/>
        <v>44355846</v>
      </c>
      <c r="K5" s="26">
        <f t="shared" si="0"/>
        <v>34323906</v>
      </c>
      <c r="L5" s="26">
        <f t="shared" si="0"/>
        <v>0</v>
      </c>
      <c r="M5" s="26">
        <f t="shared" si="0"/>
        <v>0</v>
      </c>
      <c r="N5" s="27">
        <f>SUM(D5:M5)</f>
        <v>101923993</v>
      </c>
      <c r="O5" s="32">
        <f t="shared" ref="O5:O51" si="1">(N5/O$53)</f>
        <v>924.47227689544764</v>
      </c>
      <c r="P5" s="6"/>
    </row>
    <row r="6" spans="1:133">
      <c r="A6" s="12"/>
      <c r="B6" s="44">
        <v>511</v>
      </c>
      <c r="C6" s="20" t="s">
        <v>19</v>
      </c>
      <c r="D6" s="46">
        <v>254181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254181</v>
      </c>
      <c r="O6" s="47">
        <f t="shared" si="1"/>
        <v>2.3054756872953535</v>
      </c>
      <c r="P6" s="9"/>
    </row>
    <row r="7" spans="1:133">
      <c r="A7" s="12"/>
      <c r="B7" s="44">
        <v>512</v>
      </c>
      <c r="C7" s="20" t="s">
        <v>20</v>
      </c>
      <c r="D7" s="46">
        <v>1979320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1979320</v>
      </c>
      <c r="O7" s="47">
        <f t="shared" si="1"/>
        <v>17.952853035346617</v>
      </c>
      <c r="P7" s="9"/>
    </row>
    <row r="8" spans="1:133">
      <c r="A8" s="12"/>
      <c r="B8" s="44">
        <v>513</v>
      </c>
      <c r="C8" s="20" t="s">
        <v>21</v>
      </c>
      <c r="D8" s="46">
        <v>4800147</v>
      </c>
      <c r="E8" s="46">
        <v>12001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4812148</v>
      </c>
      <c r="O8" s="47">
        <f t="shared" si="1"/>
        <v>43.64720501401348</v>
      </c>
      <c r="P8" s="9"/>
    </row>
    <row r="9" spans="1:133">
      <c r="A9" s="12"/>
      <c r="B9" s="44">
        <v>514</v>
      </c>
      <c r="C9" s="20" t="s">
        <v>22</v>
      </c>
      <c r="D9" s="46">
        <v>1561085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1561085</v>
      </c>
      <c r="O9" s="47">
        <f t="shared" si="1"/>
        <v>14.159372704102458</v>
      </c>
      <c r="P9" s="9"/>
    </row>
    <row r="10" spans="1:133">
      <c r="A10" s="12"/>
      <c r="B10" s="44">
        <v>515</v>
      </c>
      <c r="C10" s="20" t="s">
        <v>23</v>
      </c>
      <c r="D10" s="46">
        <v>1289245</v>
      </c>
      <c r="E10" s="46">
        <v>9614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1298859</v>
      </c>
      <c r="O10" s="47">
        <f t="shared" si="1"/>
        <v>11.780927157123291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9141907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9141907</v>
      </c>
      <c r="O11" s="47">
        <f t="shared" si="1"/>
        <v>82.919039283090399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34323906</v>
      </c>
      <c r="L12" s="46">
        <v>0</v>
      </c>
      <c r="M12" s="46">
        <v>0</v>
      </c>
      <c r="N12" s="46">
        <f t="shared" si="2"/>
        <v>34323906</v>
      </c>
      <c r="O12" s="47">
        <f t="shared" si="1"/>
        <v>311.32512176760304</v>
      </c>
      <c r="P12" s="9"/>
    </row>
    <row r="13" spans="1:133">
      <c r="A13" s="12"/>
      <c r="B13" s="44">
        <v>519</v>
      </c>
      <c r="C13" s="20" t="s">
        <v>26</v>
      </c>
      <c r="D13" s="46">
        <v>3766689</v>
      </c>
      <c r="E13" s="46">
        <v>123373</v>
      </c>
      <c r="F13" s="46">
        <v>0</v>
      </c>
      <c r="G13" s="46">
        <v>306679</v>
      </c>
      <c r="H13" s="46">
        <v>0</v>
      </c>
      <c r="I13" s="46">
        <v>0</v>
      </c>
      <c r="J13" s="46">
        <v>44355846</v>
      </c>
      <c r="K13" s="46">
        <v>0</v>
      </c>
      <c r="L13" s="46">
        <v>0</v>
      </c>
      <c r="M13" s="46">
        <v>0</v>
      </c>
      <c r="N13" s="46">
        <f t="shared" si="2"/>
        <v>48552587</v>
      </c>
      <c r="O13" s="47">
        <f t="shared" si="1"/>
        <v>440.38228224687305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SUM(D15:D20)</f>
        <v>63002777</v>
      </c>
      <c r="E14" s="31">
        <f t="shared" si="3"/>
        <v>1637430</v>
      </c>
      <c r="F14" s="31">
        <f t="shared" si="3"/>
        <v>0</v>
      </c>
      <c r="G14" s="31">
        <f t="shared" si="3"/>
        <v>5029255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69669462</v>
      </c>
      <c r="O14" s="43">
        <f t="shared" si="1"/>
        <v>631.91682615123671</v>
      </c>
      <c r="P14" s="10"/>
    </row>
    <row r="15" spans="1:133">
      <c r="A15" s="12"/>
      <c r="B15" s="44">
        <v>521</v>
      </c>
      <c r="C15" s="20" t="s">
        <v>28</v>
      </c>
      <c r="D15" s="46">
        <v>37623370</v>
      </c>
      <c r="E15" s="46">
        <v>1355164</v>
      </c>
      <c r="F15" s="46">
        <v>0</v>
      </c>
      <c r="G15" s="46">
        <v>126745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39105279</v>
      </c>
      <c r="O15" s="47">
        <f t="shared" si="1"/>
        <v>354.69319099146492</v>
      </c>
      <c r="P15" s="9"/>
    </row>
    <row r="16" spans="1:133">
      <c r="A16" s="12"/>
      <c r="B16" s="44">
        <v>522</v>
      </c>
      <c r="C16" s="20" t="s">
        <v>29</v>
      </c>
      <c r="D16" s="46">
        <v>15046931</v>
      </c>
      <c r="E16" s="46">
        <v>90629</v>
      </c>
      <c r="F16" s="46">
        <v>0</v>
      </c>
      <c r="G16" s="46">
        <v>4834491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19972051</v>
      </c>
      <c r="O16" s="47">
        <f t="shared" si="1"/>
        <v>181.15074693200063</v>
      </c>
      <c r="P16" s="9"/>
    </row>
    <row r="17" spans="1:16">
      <c r="A17" s="12"/>
      <c r="B17" s="44">
        <v>524</v>
      </c>
      <c r="C17" s="20" t="s">
        <v>30</v>
      </c>
      <c r="D17" s="46">
        <v>3943811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3943811</v>
      </c>
      <c r="O17" s="47">
        <f t="shared" si="1"/>
        <v>35.771203889307124</v>
      </c>
      <c r="P17" s="9"/>
    </row>
    <row r="18" spans="1:16">
      <c r="A18" s="12"/>
      <c r="B18" s="44">
        <v>525</v>
      </c>
      <c r="C18" s="20" t="s">
        <v>66</v>
      </c>
      <c r="D18" s="46">
        <v>18265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18265</v>
      </c>
      <c r="O18" s="47">
        <f t="shared" si="1"/>
        <v>0.1656674315879221</v>
      </c>
      <c r="P18" s="9"/>
    </row>
    <row r="19" spans="1:16">
      <c r="A19" s="12"/>
      <c r="B19" s="44">
        <v>526</v>
      </c>
      <c r="C19" s="20" t="s">
        <v>31</v>
      </c>
      <c r="D19" s="46">
        <v>6370400</v>
      </c>
      <c r="E19" s="46">
        <v>4103</v>
      </c>
      <c r="F19" s="46">
        <v>0</v>
      </c>
      <c r="G19" s="46">
        <v>68019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6442522</v>
      </c>
      <c r="O19" s="47">
        <f t="shared" si="1"/>
        <v>58.43504367307326</v>
      </c>
      <c r="P19" s="9"/>
    </row>
    <row r="20" spans="1:16">
      <c r="A20" s="12"/>
      <c r="B20" s="44">
        <v>529</v>
      </c>
      <c r="C20" s="20" t="s">
        <v>32</v>
      </c>
      <c r="D20" s="46">
        <v>0</v>
      </c>
      <c r="E20" s="46">
        <v>187534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187534</v>
      </c>
      <c r="O20" s="47">
        <f t="shared" si="1"/>
        <v>1.700973233802868</v>
      </c>
      <c r="P20" s="9"/>
    </row>
    <row r="21" spans="1:16" ht="15.75">
      <c r="A21" s="28" t="s">
        <v>33</v>
      </c>
      <c r="B21" s="29"/>
      <c r="C21" s="30"/>
      <c r="D21" s="31">
        <f t="shared" ref="D21:M21" si="5">SUM(D22:D29)</f>
        <v>2418913</v>
      </c>
      <c r="E21" s="31">
        <f t="shared" si="5"/>
        <v>47475</v>
      </c>
      <c r="F21" s="31">
        <f t="shared" si="5"/>
        <v>0</v>
      </c>
      <c r="G21" s="31">
        <f t="shared" si="5"/>
        <v>4110</v>
      </c>
      <c r="H21" s="31">
        <f t="shared" si="5"/>
        <v>0</v>
      </c>
      <c r="I21" s="31">
        <f t="shared" si="5"/>
        <v>119506940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121977438</v>
      </c>
      <c r="O21" s="43">
        <f t="shared" si="1"/>
        <v>1106.3612847049005</v>
      </c>
      <c r="P21" s="10"/>
    </row>
    <row r="22" spans="1:16">
      <c r="A22" s="12"/>
      <c r="B22" s="44">
        <v>532</v>
      </c>
      <c r="C22" s="20" t="s">
        <v>34</v>
      </c>
      <c r="D22" s="46">
        <v>44794</v>
      </c>
      <c r="E22" s="46">
        <v>0</v>
      </c>
      <c r="F22" s="46">
        <v>0</v>
      </c>
      <c r="G22" s="46">
        <v>0</v>
      </c>
      <c r="H22" s="46">
        <v>0</v>
      </c>
      <c r="I22" s="46">
        <v>36189620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36234414</v>
      </c>
      <c r="O22" s="47">
        <f t="shared" si="1"/>
        <v>328.65383533936199</v>
      </c>
      <c r="P22" s="9"/>
    </row>
    <row r="23" spans="1:16">
      <c r="A23" s="12"/>
      <c r="B23" s="44">
        <v>533</v>
      </c>
      <c r="C23" s="20" t="s">
        <v>35</v>
      </c>
      <c r="D23" s="46">
        <v>223973</v>
      </c>
      <c r="E23" s="46">
        <v>14118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238091</v>
      </c>
      <c r="O23" s="47">
        <f t="shared" si="1"/>
        <v>2.1595359679277286</v>
      </c>
      <c r="P23" s="9"/>
    </row>
    <row r="24" spans="1:16">
      <c r="A24" s="12"/>
      <c r="B24" s="44">
        <v>534</v>
      </c>
      <c r="C24" s="20" t="s">
        <v>36</v>
      </c>
      <c r="D24" s="46">
        <v>89590</v>
      </c>
      <c r="E24" s="46">
        <v>0</v>
      </c>
      <c r="F24" s="46">
        <v>0</v>
      </c>
      <c r="G24" s="46">
        <v>0</v>
      </c>
      <c r="H24" s="46">
        <v>0</v>
      </c>
      <c r="I24" s="46">
        <v>19634842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19724432</v>
      </c>
      <c r="O24" s="47">
        <f t="shared" si="1"/>
        <v>178.90478997922921</v>
      </c>
      <c r="P24" s="9"/>
    </row>
    <row r="25" spans="1:16">
      <c r="A25" s="12"/>
      <c r="B25" s="44">
        <v>535</v>
      </c>
      <c r="C25" s="20" t="s">
        <v>37</v>
      </c>
      <c r="D25" s="46">
        <v>671920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671920</v>
      </c>
      <c r="O25" s="47">
        <f t="shared" si="1"/>
        <v>6.094457193132035</v>
      </c>
      <c r="P25" s="9"/>
    </row>
    <row r="26" spans="1:16">
      <c r="A26" s="12"/>
      <c r="B26" s="44">
        <v>536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52475923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52475923</v>
      </c>
      <c r="O26" s="47">
        <f t="shared" si="1"/>
        <v>475.96777353493394</v>
      </c>
      <c r="P26" s="9"/>
    </row>
    <row r="27" spans="1:16">
      <c r="A27" s="12"/>
      <c r="B27" s="44">
        <v>537</v>
      </c>
      <c r="C27" s="20" t="s">
        <v>39</v>
      </c>
      <c r="D27" s="46">
        <v>851099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851099</v>
      </c>
      <c r="O27" s="47">
        <f t="shared" si="1"/>
        <v>7.7196488013714157</v>
      </c>
      <c r="P27" s="9"/>
    </row>
    <row r="28" spans="1:16">
      <c r="A28" s="12"/>
      <c r="B28" s="44">
        <v>538</v>
      </c>
      <c r="C28" s="20" t="s">
        <v>40</v>
      </c>
      <c r="D28" s="46">
        <v>89590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89590</v>
      </c>
      <c r="O28" s="47">
        <f t="shared" si="1"/>
        <v>0.8126003392259481</v>
      </c>
      <c r="P28" s="9"/>
    </row>
    <row r="29" spans="1:16">
      <c r="A29" s="12"/>
      <c r="B29" s="44">
        <v>539</v>
      </c>
      <c r="C29" s="20" t="s">
        <v>41</v>
      </c>
      <c r="D29" s="46">
        <v>447947</v>
      </c>
      <c r="E29" s="46">
        <v>33357</v>
      </c>
      <c r="F29" s="46">
        <v>0</v>
      </c>
      <c r="G29" s="46">
        <v>4110</v>
      </c>
      <c r="H29" s="46">
        <v>0</v>
      </c>
      <c r="I29" s="46">
        <v>11206555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11691969</v>
      </c>
      <c r="O29" s="47">
        <f t="shared" si="1"/>
        <v>106.04864354971836</v>
      </c>
      <c r="P29" s="9"/>
    </row>
    <row r="30" spans="1:16" ht="15.75">
      <c r="A30" s="28" t="s">
        <v>42</v>
      </c>
      <c r="B30" s="29"/>
      <c r="C30" s="30"/>
      <c r="D30" s="31">
        <f t="shared" ref="D30:M30" si="7">SUM(D31:D35)</f>
        <v>7537588</v>
      </c>
      <c r="E30" s="31">
        <f t="shared" si="7"/>
        <v>10654</v>
      </c>
      <c r="F30" s="31">
        <f t="shared" si="7"/>
        <v>0</v>
      </c>
      <c r="G30" s="31">
        <f t="shared" si="7"/>
        <v>15716751</v>
      </c>
      <c r="H30" s="31">
        <f t="shared" si="7"/>
        <v>0</v>
      </c>
      <c r="I30" s="31">
        <f t="shared" si="7"/>
        <v>3982572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0" si="8">SUM(D30:M30)</f>
        <v>27247565</v>
      </c>
      <c r="O30" s="43">
        <f t="shared" si="1"/>
        <v>247.14120506843474</v>
      </c>
      <c r="P30" s="10"/>
    </row>
    <row r="31" spans="1:16">
      <c r="A31" s="12"/>
      <c r="B31" s="44">
        <v>541</v>
      </c>
      <c r="C31" s="20" t="s">
        <v>43</v>
      </c>
      <c r="D31" s="46">
        <v>6462516</v>
      </c>
      <c r="E31" s="46">
        <v>10654</v>
      </c>
      <c r="F31" s="46">
        <v>0</v>
      </c>
      <c r="G31" s="46">
        <v>15706541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22179711</v>
      </c>
      <c r="O31" s="47">
        <f t="shared" si="1"/>
        <v>201.17469229304044</v>
      </c>
      <c r="P31" s="9"/>
    </row>
    <row r="32" spans="1:16">
      <c r="A32" s="12"/>
      <c r="B32" s="44">
        <v>542</v>
      </c>
      <c r="C32" s="20" t="s">
        <v>44</v>
      </c>
      <c r="D32" s="46">
        <v>403152</v>
      </c>
      <c r="E32" s="46">
        <v>0</v>
      </c>
      <c r="F32" s="46">
        <v>0</v>
      </c>
      <c r="G32" s="46">
        <v>0</v>
      </c>
      <c r="H32" s="46">
        <v>0</v>
      </c>
      <c r="I32" s="46">
        <v>433847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836999</v>
      </c>
      <c r="O32" s="47">
        <f t="shared" si="1"/>
        <v>7.5917588049087987</v>
      </c>
      <c r="P32" s="9"/>
    </row>
    <row r="33" spans="1:16">
      <c r="A33" s="12"/>
      <c r="B33" s="44">
        <v>543</v>
      </c>
      <c r="C33" s="20" t="s">
        <v>75</v>
      </c>
      <c r="D33" s="46">
        <v>671920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671920</v>
      </c>
      <c r="O33" s="47">
        <f t="shared" si="1"/>
        <v>6.094457193132035</v>
      </c>
      <c r="P33" s="9"/>
    </row>
    <row r="34" spans="1:16">
      <c r="A34" s="12"/>
      <c r="B34" s="44">
        <v>545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3548725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3548725</v>
      </c>
      <c r="O34" s="47">
        <f t="shared" si="1"/>
        <v>32.187689907574537</v>
      </c>
      <c r="P34" s="9"/>
    </row>
    <row r="35" spans="1:16">
      <c r="A35" s="12"/>
      <c r="B35" s="44">
        <v>549</v>
      </c>
      <c r="C35" s="20" t="s">
        <v>46</v>
      </c>
      <c r="D35" s="46">
        <v>0</v>
      </c>
      <c r="E35" s="46">
        <v>0</v>
      </c>
      <c r="F35" s="46">
        <v>0</v>
      </c>
      <c r="G35" s="46">
        <v>10210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10210</v>
      </c>
      <c r="O35" s="47">
        <f t="shared" si="1"/>
        <v>9.260686977895892E-2</v>
      </c>
      <c r="P35" s="9"/>
    </row>
    <row r="36" spans="1:16" ht="15.75">
      <c r="A36" s="28" t="s">
        <v>47</v>
      </c>
      <c r="B36" s="29"/>
      <c r="C36" s="30"/>
      <c r="D36" s="31">
        <f t="shared" ref="D36:M36" si="9">SUM(D37:D39)</f>
        <v>1536368</v>
      </c>
      <c r="E36" s="31">
        <f t="shared" si="9"/>
        <v>2375744</v>
      </c>
      <c r="F36" s="31">
        <f t="shared" si="9"/>
        <v>0</v>
      </c>
      <c r="G36" s="31">
        <f t="shared" si="9"/>
        <v>1174227</v>
      </c>
      <c r="H36" s="31">
        <f t="shared" si="9"/>
        <v>0</v>
      </c>
      <c r="I36" s="31">
        <f t="shared" si="9"/>
        <v>2801120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8"/>
        <v>7887459</v>
      </c>
      <c r="O36" s="43">
        <f t="shared" si="1"/>
        <v>71.54092933397429</v>
      </c>
      <c r="P36" s="10"/>
    </row>
    <row r="37" spans="1:16">
      <c r="A37" s="13"/>
      <c r="B37" s="45">
        <v>552</v>
      </c>
      <c r="C37" s="21" t="s">
        <v>48</v>
      </c>
      <c r="D37" s="46">
        <v>799619</v>
      </c>
      <c r="E37" s="46">
        <v>205252</v>
      </c>
      <c r="F37" s="46">
        <v>0</v>
      </c>
      <c r="G37" s="46">
        <v>1156161</v>
      </c>
      <c r="H37" s="46">
        <v>0</v>
      </c>
      <c r="I37" s="46">
        <v>2801120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4962152</v>
      </c>
      <c r="O37" s="47">
        <f t="shared" si="1"/>
        <v>45.007773172125425</v>
      </c>
      <c r="P37" s="9"/>
    </row>
    <row r="38" spans="1:16">
      <c r="A38" s="13"/>
      <c r="B38" s="45">
        <v>554</v>
      </c>
      <c r="C38" s="21" t="s">
        <v>49</v>
      </c>
      <c r="D38" s="46">
        <v>736749</v>
      </c>
      <c r="E38" s="46">
        <v>1980011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2716760</v>
      </c>
      <c r="O38" s="47">
        <f t="shared" si="1"/>
        <v>24.641590552466646</v>
      </c>
      <c r="P38" s="9"/>
    </row>
    <row r="39" spans="1:16">
      <c r="A39" s="13"/>
      <c r="B39" s="45">
        <v>559</v>
      </c>
      <c r="C39" s="21" t="s">
        <v>50</v>
      </c>
      <c r="D39" s="46">
        <v>0</v>
      </c>
      <c r="E39" s="46">
        <v>190481</v>
      </c>
      <c r="F39" s="46">
        <v>0</v>
      </c>
      <c r="G39" s="46">
        <v>18066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208547</v>
      </c>
      <c r="O39" s="47">
        <f t="shared" si="1"/>
        <v>1.8915656093822277</v>
      </c>
      <c r="P39" s="9"/>
    </row>
    <row r="40" spans="1:16" ht="15.75">
      <c r="A40" s="28" t="s">
        <v>51</v>
      </c>
      <c r="B40" s="29"/>
      <c r="C40" s="30"/>
      <c r="D40" s="31">
        <f t="shared" ref="D40:M40" si="10">SUM(D41:D41)</f>
        <v>320344</v>
      </c>
      <c r="E40" s="31">
        <f t="shared" si="10"/>
        <v>230719</v>
      </c>
      <c r="F40" s="31">
        <f t="shared" si="10"/>
        <v>0</v>
      </c>
      <c r="G40" s="31">
        <f t="shared" si="10"/>
        <v>0</v>
      </c>
      <c r="H40" s="31">
        <f t="shared" si="10"/>
        <v>0</v>
      </c>
      <c r="I40" s="31">
        <f t="shared" si="10"/>
        <v>0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0</v>
      </c>
      <c r="N40" s="31">
        <f t="shared" si="8"/>
        <v>551063</v>
      </c>
      <c r="O40" s="43">
        <f t="shared" si="1"/>
        <v>4.9982585191971047</v>
      </c>
      <c r="P40" s="10"/>
    </row>
    <row r="41" spans="1:16">
      <c r="A41" s="12"/>
      <c r="B41" s="44">
        <v>569</v>
      </c>
      <c r="C41" s="20" t="s">
        <v>52</v>
      </c>
      <c r="D41" s="46">
        <v>320344</v>
      </c>
      <c r="E41" s="46">
        <v>230719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8" si="11">SUM(D41:M41)</f>
        <v>551063</v>
      </c>
      <c r="O41" s="47">
        <f t="shared" si="1"/>
        <v>4.9982585191971047</v>
      </c>
      <c r="P41" s="9"/>
    </row>
    <row r="42" spans="1:16" ht="15.75">
      <c r="A42" s="28" t="s">
        <v>53</v>
      </c>
      <c r="B42" s="29"/>
      <c r="C42" s="30"/>
      <c r="D42" s="31">
        <f t="shared" ref="D42:M42" si="12">SUM(D43:D48)</f>
        <v>26920834</v>
      </c>
      <c r="E42" s="31">
        <f t="shared" si="12"/>
        <v>1329833</v>
      </c>
      <c r="F42" s="31">
        <f t="shared" si="12"/>
        <v>0</v>
      </c>
      <c r="G42" s="31">
        <f t="shared" si="12"/>
        <v>4971309</v>
      </c>
      <c r="H42" s="31">
        <f t="shared" si="12"/>
        <v>0</v>
      </c>
      <c r="I42" s="31">
        <f t="shared" si="12"/>
        <v>4746110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37968086</v>
      </c>
      <c r="O42" s="43">
        <f t="shared" si="1"/>
        <v>344.37860881080445</v>
      </c>
      <c r="P42" s="9"/>
    </row>
    <row r="43" spans="1:16">
      <c r="A43" s="12"/>
      <c r="B43" s="44">
        <v>571</v>
      </c>
      <c r="C43" s="20" t="s">
        <v>54</v>
      </c>
      <c r="D43" s="46">
        <v>5570592</v>
      </c>
      <c r="E43" s="46">
        <v>40244</v>
      </c>
      <c r="F43" s="46">
        <v>0</v>
      </c>
      <c r="G43" s="46">
        <v>806079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6416915</v>
      </c>
      <c r="O43" s="47">
        <f t="shared" si="1"/>
        <v>58.202782741199627</v>
      </c>
      <c r="P43" s="9"/>
    </row>
    <row r="44" spans="1:16">
      <c r="A44" s="12"/>
      <c r="B44" s="44">
        <v>572</v>
      </c>
      <c r="C44" s="20" t="s">
        <v>55</v>
      </c>
      <c r="D44" s="46">
        <v>18795589</v>
      </c>
      <c r="E44" s="46">
        <v>19990</v>
      </c>
      <c r="F44" s="46">
        <v>0</v>
      </c>
      <c r="G44" s="46">
        <v>2451893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21267472</v>
      </c>
      <c r="O44" s="47">
        <f t="shared" si="1"/>
        <v>192.90049069849707</v>
      </c>
      <c r="P44" s="9"/>
    </row>
    <row r="45" spans="1:16">
      <c r="A45" s="12"/>
      <c r="B45" s="44">
        <v>573</v>
      </c>
      <c r="C45" s="20" t="s">
        <v>56</v>
      </c>
      <c r="D45" s="46">
        <v>246353</v>
      </c>
      <c r="E45" s="46">
        <v>10605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256958</v>
      </c>
      <c r="O45" s="47">
        <f t="shared" si="1"/>
        <v>2.3306636674497283</v>
      </c>
      <c r="P45" s="9"/>
    </row>
    <row r="46" spans="1:16">
      <c r="A46" s="12"/>
      <c r="B46" s="44">
        <v>574</v>
      </c>
      <c r="C46" s="20" t="s">
        <v>57</v>
      </c>
      <c r="D46" s="46">
        <v>1126699</v>
      </c>
      <c r="E46" s="46">
        <v>1120602</v>
      </c>
      <c r="F46" s="46">
        <v>0</v>
      </c>
      <c r="G46" s="46">
        <v>14823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2262124</v>
      </c>
      <c r="O46" s="47">
        <f t="shared" si="1"/>
        <v>20.517945415461085</v>
      </c>
      <c r="P46" s="9"/>
    </row>
    <row r="47" spans="1:16">
      <c r="A47" s="12"/>
      <c r="B47" s="44">
        <v>575</v>
      </c>
      <c r="C47" s="20" t="s">
        <v>58</v>
      </c>
      <c r="D47" s="46">
        <v>1181601</v>
      </c>
      <c r="E47" s="46">
        <v>8594</v>
      </c>
      <c r="F47" s="46">
        <v>0</v>
      </c>
      <c r="G47" s="46">
        <v>1698514</v>
      </c>
      <c r="H47" s="46">
        <v>0</v>
      </c>
      <c r="I47" s="46">
        <v>4746110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7634819</v>
      </c>
      <c r="O47" s="47">
        <f t="shared" si="1"/>
        <v>69.249430844164678</v>
      </c>
      <c r="P47" s="9"/>
    </row>
    <row r="48" spans="1:16">
      <c r="A48" s="12"/>
      <c r="B48" s="44">
        <v>579</v>
      </c>
      <c r="C48" s="20" t="s">
        <v>59</v>
      </c>
      <c r="D48" s="46">
        <v>0</v>
      </c>
      <c r="E48" s="46">
        <v>129798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129798</v>
      </c>
      <c r="O48" s="47">
        <f t="shared" si="1"/>
        <v>1.1772954440322536</v>
      </c>
      <c r="P48" s="9"/>
    </row>
    <row r="49" spans="1:119" ht="15.75">
      <c r="A49" s="28" t="s">
        <v>62</v>
      </c>
      <c r="B49" s="29"/>
      <c r="C49" s="30"/>
      <c r="D49" s="31">
        <f t="shared" ref="D49:M49" si="13">SUM(D50:D50)</f>
        <v>16536005</v>
      </c>
      <c r="E49" s="31">
        <f t="shared" si="13"/>
        <v>21760692</v>
      </c>
      <c r="F49" s="31">
        <f t="shared" si="13"/>
        <v>0</v>
      </c>
      <c r="G49" s="31">
        <f t="shared" si="13"/>
        <v>725877</v>
      </c>
      <c r="H49" s="31">
        <f t="shared" si="13"/>
        <v>0</v>
      </c>
      <c r="I49" s="31">
        <f t="shared" si="13"/>
        <v>6938008</v>
      </c>
      <c r="J49" s="31">
        <f t="shared" si="13"/>
        <v>389711</v>
      </c>
      <c r="K49" s="31">
        <f t="shared" si="13"/>
        <v>0</v>
      </c>
      <c r="L49" s="31">
        <f t="shared" si="13"/>
        <v>0</v>
      </c>
      <c r="M49" s="31">
        <f t="shared" si="13"/>
        <v>0</v>
      </c>
      <c r="N49" s="31">
        <f>SUM(D49:M49)</f>
        <v>46350293</v>
      </c>
      <c r="O49" s="43">
        <f t="shared" si="1"/>
        <v>420.40700764618913</v>
      </c>
      <c r="P49" s="9"/>
    </row>
    <row r="50" spans="1:119" ht="15.75" thickBot="1">
      <c r="A50" s="12"/>
      <c r="B50" s="44">
        <v>581</v>
      </c>
      <c r="C50" s="20" t="s">
        <v>60</v>
      </c>
      <c r="D50" s="46">
        <v>16536005</v>
      </c>
      <c r="E50" s="46">
        <v>21760692</v>
      </c>
      <c r="F50" s="46">
        <v>0</v>
      </c>
      <c r="G50" s="46">
        <v>725877</v>
      </c>
      <c r="H50" s="46">
        <v>0</v>
      </c>
      <c r="I50" s="46">
        <v>6938008</v>
      </c>
      <c r="J50" s="46">
        <v>389711</v>
      </c>
      <c r="K50" s="46">
        <v>0</v>
      </c>
      <c r="L50" s="46">
        <v>0</v>
      </c>
      <c r="M50" s="46">
        <v>0</v>
      </c>
      <c r="N50" s="46">
        <f>SUM(D50:M50)</f>
        <v>46350293</v>
      </c>
      <c r="O50" s="47">
        <f t="shared" si="1"/>
        <v>420.40700764618913</v>
      </c>
      <c r="P50" s="9"/>
    </row>
    <row r="51" spans="1:119" ht="16.5" thickBot="1">
      <c r="A51" s="14" t="s">
        <v>10</v>
      </c>
      <c r="B51" s="23"/>
      <c r="C51" s="22"/>
      <c r="D51" s="15">
        <f t="shared" ref="D51:M51" si="14">SUM(D5,D14,D21,D30,D36,D40,D42,D49)</f>
        <v>131923496</v>
      </c>
      <c r="E51" s="15">
        <f t="shared" si="14"/>
        <v>27537535</v>
      </c>
      <c r="F51" s="15">
        <f t="shared" si="14"/>
        <v>9141907</v>
      </c>
      <c r="G51" s="15">
        <f t="shared" si="14"/>
        <v>27928208</v>
      </c>
      <c r="H51" s="15">
        <f t="shared" si="14"/>
        <v>0</v>
      </c>
      <c r="I51" s="15">
        <f t="shared" si="14"/>
        <v>137974750</v>
      </c>
      <c r="J51" s="15">
        <f t="shared" si="14"/>
        <v>44745557</v>
      </c>
      <c r="K51" s="15">
        <f t="shared" si="14"/>
        <v>34323906</v>
      </c>
      <c r="L51" s="15">
        <f t="shared" si="14"/>
        <v>0</v>
      </c>
      <c r="M51" s="15">
        <f t="shared" si="14"/>
        <v>0</v>
      </c>
      <c r="N51" s="15">
        <f>SUM(D51:M51)</f>
        <v>413575359</v>
      </c>
      <c r="O51" s="37">
        <f t="shared" si="1"/>
        <v>3751.2163971301848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93" t="s">
        <v>78</v>
      </c>
      <c r="M53" s="93"/>
      <c r="N53" s="93"/>
      <c r="O53" s="41">
        <v>110251</v>
      </c>
    </row>
    <row r="54" spans="1:119">
      <c r="A54" s="94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6"/>
    </row>
    <row r="55" spans="1:119" ht="15.75" customHeight="1" thickBot="1">
      <c r="A55" s="97" t="s">
        <v>68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9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41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12942257</v>
      </c>
      <c r="E5" s="26">
        <f t="shared" si="0"/>
        <v>270788</v>
      </c>
      <c r="F5" s="26">
        <f t="shared" si="0"/>
        <v>9191107</v>
      </c>
      <c r="G5" s="26">
        <f t="shared" si="0"/>
        <v>2012491</v>
      </c>
      <c r="H5" s="26">
        <f t="shared" si="0"/>
        <v>0</v>
      </c>
      <c r="I5" s="26">
        <f t="shared" si="0"/>
        <v>0</v>
      </c>
      <c r="J5" s="26">
        <f t="shared" si="0"/>
        <v>41401389</v>
      </c>
      <c r="K5" s="26">
        <f t="shared" si="0"/>
        <v>35773556</v>
      </c>
      <c r="L5" s="26">
        <f t="shared" si="0"/>
        <v>0</v>
      </c>
      <c r="M5" s="26">
        <f t="shared" si="0"/>
        <v>0</v>
      </c>
      <c r="N5" s="27">
        <f>SUM(D5:M5)</f>
        <v>101591588</v>
      </c>
      <c r="O5" s="32">
        <f t="shared" ref="O5:O51" si="1">(N5/O$53)</f>
        <v>919.63888511709172</v>
      </c>
      <c r="P5" s="6"/>
    </row>
    <row r="6" spans="1:133">
      <c r="A6" s="12"/>
      <c r="B6" s="44">
        <v>511</v>
      </c>
      <c r="C6" s="20" t="s">
        <v>19</v>
      </c>
      <c r="D6" s="46">
        <v>268940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268940</v>
      </c>
      <c r="O6" s="47">
        <f t="shared" si="1"/>
        <v>2.4345291439227292</v>
      </c>
      <c r="P6" s="9"/>
    </row>
    <row r="7" spans="1:133">
      <c r="A7" s="12"/>
      <c r="B7" s="44">
        <v>512</v>
      </c>
      <c r="C7" s="20" t="s">
        <v>20</v>
      </c>
      <c r="D7" s="46">
        <v>1839616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1839616</v>
      </c>
      <c r="O7" s="47">
        <f t="shared" si="1"/>
        <v>16.652780418035828</v>
      </c>
      <c r="P7" s="9"/>
    </row>
    <row r="8" spans="1:133">
      <c r="A8" s="12"/>
      <c r="B8" s="44">
        <v>513</v>
      </c>
      <c r="C8" s="20" t="s">
        <v>21</v>
      </c>
      <c r="D8" s="46">
        <v>4837627</v>
      </c>
      <c r="E8" s="46">
        <v>27100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4864727</v>
      </c>
      <c r="O8" s="47">
        <f t="shared" si="1"/>
        <v>44.037033013786676</v>
      </c>
      <c r="P8" s="9"/>
    </row>
    <row r="9" spans="1:133">
      <c r="A9" s="12"/>
      <c r="B9" s="44">
        <v>514</v>
      </c>
      <c r="C9" s="20" t="s">
        <v>22</v>
      </c>
      <c r="D9" s="46">
        <v>1428235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1428235</v>
      </c>
      <c r="O9" s="47">
        <f t="shared" si="1"/>
        <v>12.928830712688628</v>
      </c>
      <c r="P9" s="9"/>
    </row>
    <row r="10" spans="1:133">
      <c r="A10" s="12"/>
      <c r="B10" s="44">
        <v>515</v>
      </c>
      <c r="C10" s="20" t="s">
        <v>23</v>
      </c>
      <c r="D10" s="46">
        <v>1325890</v>
      </c>
      <c r="E10" s="46">
        <v>10558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1336448</v>
      </c>
      <c r="O10" s="47">
        <f t="shared" si="1"/>
        <v>12.097946030107995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9191107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9191107</v>
      </c>
      <c r="O11" s="47">
        <f t="shared" si="1"/>
        <v>83.200780309408074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35773556</v>
      </c>
      <c r="L12" s="46">
        <v>0</v>
      </c>
      <c r="M12" s="46">
        <v>0</v>
      </c>
      <c r="N12" s="46">
        <f t="shared" si="2"/>
        <v>35773556</v>
      </c>
      <c r="O12" s="47">
        <f t="shared" si="1"/>
        <v>323.83343743493651</v>
      </c>
      <c r="P12" s="9"/>
    </row>
    <row r="13" spans="1:133">
      <c r="A13" s="12"/>
      <c r="B13" s="44">
        <v>519</v>
      </c>
      <c r="C13" s="20" t="s">
        <v>26</v>
      </c>
      <c r="D13" s="46">
        <v>3241949</v>
      </c>
      <c r="E13" s="46">
        <v>233130</v>
      </c>
      <c r="F13" s="46">
        <v>0</v>
      </c>
      <c r="G13" s="46">
        <v>2012491</v>
      </c>
      <c r="H13" s="46">
        <v>0</v>
      </c>
      <c r="I13" s="46">
        <v>0</v>
      </c>
      <c r="J13" s="46">
        <v>41401389</v>
      </c>
      <c r="K13" s="46">
        <v>0</v>
      </c>
      <c r="L13" s="46">
        <v>0</v>
      </c>
      <c r="M13" s="46">
        <v>0</v>
      </c>
      <c r="N13" s="46">
        <f t="shared" si="2"/>
        <v>46888959</v>
      </c>
      <c r="O13" s="47">
        <f t="shared" si="1"/>
        <v>424.45354805420527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SUM(D15:D20)</f>
        <v>62913081</v>
      </c>
      <c r="E14" s="31">
        <f t="shared" si="3"/>
        <v>2090003</v>
      </c>
      <c r="F14" s="31">
        <f t="shared" si="3"/>
        <v>0</v>
      </c>
      <c r="G14" s="31">
        <f t="shared" si="3"/>
        <v>1928474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66931558</v>
      </c>
      <c r="O14" s="43">
        <f t="shared" si="1"/>
        <v>605.88543392263898</v>
      </c>
      <c r="P14" s="10"/>
    </row>
    <row r="15" spans="1:133">
      <c r="A15" s="12"/>
      <c r="B15" s="44">
        <v>521</v>
      </c>
      <c r="C15" s="20" t="s">
        <v>28</v>
      </c>
      <c r="D15" s="46">
        <v>35923061</v>
      </c>
      <c r="E15" s="46">
        <v>1797504</v>
      </c>
      <c r="F15" s="46">
        <v>0</v>
      </c>
      <c r="G15" s="46">
        <v>96153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37816718</v>
      </c>
      <c r="O15" s="47">
        <f t="shared" si="1"/>
        <v>342.32878001973404</v>
      </c>
      <c r="P15" s="9"/>
    </row>
    <row r="16" spans="1:133">
      <c r="A16" s="12"/>
      <c r="B16" s="44">
        <v>522</v>
      </c>
      <c r="C16" s="20" t="s">
        <v>29</v>
      </c>
      <c r="D16" s="46">
        <v>16215486</v>
      </c>
      <c r="E16" s="46">
        <v>101212</v>
      </c>
      <c r="F16" s="46">
        <v>0</v>
      </c>
      <c r="G16" s="46">
        <v>1676171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17992869</v>
      </c>
      <c r="O16" s="47">
        <f t="shared" si="1"/>
        <v>162.87708768975912</v>
      </c>
      <c r="P16" s="9"/>
    </row>
    <row r="17" spans="1:16">
      <c r="A17" s="12"/>
      <c r="B17" s="44">
        <v>524</v>
      </c>
      <c r="C17" s="20" t="s">
        <v>30</v>
      </c>
      <c r="D17" s="46">
        <v>4222836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4222836</v>
      </c>
      <c r="O17" s="47">
        <f t="shared" si="1"/>
        <v>38.226434565353173</v>
      </c>
      <c r="P17" s="9"/>
    </row>
    <row r="18" spans="1:16">
      <c r="A18" s="12"/>
      <c r="B18" s="44">
        <v>525</v>
      </c>
      <c r="C18" s="20" t="s">
        <v>66</v>
      </c>
      <c r="D18" s="46">
        <v>103145</v>
      </c>
      <c r="E18" s="46">
        <v>2583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105728</v>
      </c>
      <c r="O18" s="47">
        <f t="shared" si="1"/>
        <v>0.95708298255619229</v>
      </c>
      <c r="P18" s="9"/>
    </row>
    <row r="19" spans="1:16">
      <c r="A19" s="12"/>
      <c r="B19" s="44">
        <v>526</v>
      </c>
      <c r="C19" s="20" t="s">
        <v>31</v>
      </c>
      <c r="D19" s="46">
        <v>6448553</v>
      </c>
      <c r="E19" s="46">
        <v>6333</v>
      </c>
      <c r="F19" s="46">
        <v>0</v>
      </c>
      <c r="G19" s="46">
        <v>156150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6611036</v>
      </c>
      <c r="O19" s="47">
        <f t="shared" si="1"/>
        <v>59.845169232997492</v>
      </c>
      <c r="P19" s="9"/>
    </row>
    <row r="20" spans="1:16">
      <c r="A20" s="12"/>
      <c r="B20" s="44">
        <v>529</v>
      </c>
      <c r="C20" s="20" t="s">
        <v>32</v>
      </c>
      <c r="D20" s="46">
        <v>0</v>
      </c>
      <c r="E20" s="46">
        <v>182371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182371</v>
      </c>
      <c r="O20" s="47">
        <f t="shared" si="1"/>
        <v>1.6508794322389087</v>
      </c>
      <c r="P20" s="9"/>
    </row>
    <row r="21" spans="1:16" ht="15.75">
      <c r="A21" s="28" t="s">
        <v>33</v>
      </c>
      <c r="B21" s="29"/>
      <c r="C21" s="30"/>
      <c r="D21" s="31">
        <f t="shared" ref="D21:M21" si="5">SUM(D22:D29)</f>
        <v>2543746</v>
      </c>
      <c r="E21" s="31">
        <f t="shared" si="5"/>
        <v>54705</v>
      </c>
      <c r="F21" s="31">
        <f t="shared" si="5"/>
        <v>0</v>
      </c>
      <c r="G21" s="31">
        <f t="shared" si="5"/>
        <v>5059</v>
      </c>
      <c r="H21" s="31">
        <f t="shared" si="5"/>
        <v>0</v>
      </c>
      <c r="I21" s="31">
        <f t="shared" si="5"/>
        <v>112845456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115448966</v>
      </c>
      <c r="O21" s="43">
        <f t="shared" si="1"/>
        <v>1045.0802125483167</v>
      </c>
      <c r="P21" s="10"/>
    </row>
    <row r="22" spans="1:16">
      <c r="A22" s="12"/>
      <c r="B22" s="44">
        <v>532</v>
      </c>
      <c r="C22" s="20" t="s">
        <v>34</v>
      </c>
      <c r="D22" s="46">
        <v>47106</v>
      </c>
      <c r="E22" s="46">
        <v>0</v>
      </c>
      <c r="F22" s="46">
        <v>0</v>
      </c>
      <c r="G22" s="46">
        <v>0</v>
      </c>
      <c r="H22" s="46">
        <v>0</v>
      </c>
      <c r="I22" s="46">
        <v>33785451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33832557</v>
      </c>
      <c r="O22" s="47">
        <f t="shared" si="1"/>
        <v>306.26290633571409</v>
      </c>
      <c r="P22" s="9"/>
    </row>
    <row r="23" spans="1:16">
      <c r="A23" s="12"/>
      <c r="B23" s="44">
        <v>533</v>
      </c>
      <c r="C23" s="20" t="s">
        <v>35</v>
      </c>
      <c r="D23" s="46">
        <v>235532</v>
      </c>
      <c r="E23" s="46">
        <v>4440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239972</v>
      </c>
      <c r="O23" s="47">
        <f t="shared" si="1"/>
        <v>2.1723017317075377</v>
      </c>
      <c r="P23" s="9"/>
    </row>
    <row r="24" spans="1:16">
      <c r="A24" s="12"/>
      <c r="B24" s="44">
        <v>534</v>
      </c>
      <c r="C24" s="20" t="s">
        <v>36</v>
      </c>
      <c r="D24" s="46">
        <v>94213</v>
      </c>
      <c r="E24" s="46">
        <v>0</v>
      </c>
      <c r="F24" s="46">
        <v>0</v>
      </c>
      <c r="G24" s="46">
        <v>0</v>
      </c>
      <c r="H24" s="46">
        <v>0</v>
      </c>
      <c r="I24" s="46">
        <v>19290127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19384340</v>
      </c>
      <c r="O24" s="47">
        <f t="shared" si="1"/>
        <v>175.47311915560022</v>
      </c>
      <c r="P24" s="9"/>
    </row>
    <row r="25" spans="1:16">
      <c r="A25" s="12"/>
      <c r="B25" s="44">
        <v>535</v>
      </c>
      <c r="C25" s="20" t="s">
        <v>37</v>
      </c>
      <c r="D25" s="46">
        <v>706596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706596</v>
      </c>
      <c r="O25" s="47">
        <f t="shared" si="1"/>
        <v>6.3963283817179484</v>
      </c>
      <c r="P25" s="9"/>
    </row>
    <row r="26" spans="1:16">
      <c r="A26" s="12"/>
      <c r="B26" s="44">
        <v>536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50220249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50220249</v>
      </c>
      <c r="O26" s="47">
        <f t="shared" si="1"/>
        <v>454.6094288895527</v>
      </c>
      <c r="P26" s="9"/>
    </row>
    <row r="27" spans="1:16">
      <c r="A27" s="12"/>
      <c r="B27" s="44">
        <v>537</v>
      </c>
      <c r="C27" s="20" t="s">
        <v>39</v>
      </c>
      <c r="D27" s="46">
        <v>895022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895022</v>
      </c>
      <c r="O27" s="47">
        <f t="shared" si="1"/>
        <v>8.1020195711013958</v>
      </c>
      <c r="P27" s="9"/>
    </row>
    <row r="28" spans="1:16">
      <c r="A28" s="12"/>
      <c r="B28" s="44">
        <v>538</v>
      </c>
      <c r="C28" s="20" t="s">
        <v>40</v>
      </c>
      <c r="D28" s="46">
        <v>94213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94213</v>
      </c>
      <c r="O28" s="47">
        <f t="shared" si="1"/>
        <v>0.8528455946917235</v>
      </c>
      <c r="P28" s="9"/>
    </row>
    <row r="29" spans="1:16">
      <c r="A29" s="12"/>
      <c r="B29" s="44">
        <v>539</v>
      </c>
      <c r="C29" s="20" t="s">
        <v>41</v>
      </c>
      <c r="D29" s="46">
        <v>471064</v>
      </c>
      <c r="E29" s="46">
        <v>50265</v>
      </c>
      <c r="F29" s="46">
        <v>0</v>
      </c>
      <c r="G29" s="46">
        <v>5059</v>
      </c>
      <c r="H29" s="46">
        <v>0</v>
      </c>
      <c r="I29" s="46">
        <v>9549629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10076017</v>
      </c>
      <c r="O29" s="47">
        <f t="shared" si="1"/>
        <v>91.21126288823109</v>
      </c>
      <c r="P29" s="9"/>
    </row>
    <row r="30" spans="1:16" ht="15.75">
      <c r="A30" s="28" t="s">
        <v>42</v>
      </c>
      <c r="B30" s="29"/>
      <c r="C30" s="30"/>
      <c r="D30" s="31">
        <f t="shared" ref="D30:M30" si="7">SUM(D31:D35)</f>
        <v>7478038</v>
      </c>
      <c r="E30" s="31">
        <f t="shared" si="7"/>
        <v>0</v>
      </c>
      <c r="F30" s="31">
        <f t="shared" si="7"/>
        <v>0</v>
      </c>
      <c r="G30" s="31">
        <f t="shared" si="7"/>
        <v>21309163</v>
      </c>
      <c r="H30" s="31">
        <f t="shared" si="7"/>
        <v>0</v>
      </c>
      <c r="I30" s="31">
        <f t="shared" si="7"/>
        <v>3633321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0" si="8">SUM(D30:M30)</f>
        <v>32420522</v>
      </c>
      <c r="O30" s="43">
        <f t="shared" si="1"/>
        <v>293.48072309878791</v>
      </c>
      <c r="P30" s="10"/>
    </row>
    <row r="31" spans="1:16">
      <c r="A31" s="12"/>
      <c r="B31" s="44">
        <v>541</v>
      </c>
      <c r="C31" s="20" t="s">
        <v>43</v>
      </c>
      <c r="D31" s="46">
        <v>6347484</v>
      </c>
      <c r="E31" s="46">
        <v>0</v>
      </c>
      <c r="F31" s="46">
        <v>0</v>
      </c>
      <c r="G31" s="46">
        <v>21300986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27648470</v>
      </c>
      <c r="O31" s="47">
        <f t="shared" si="1"/>
        <v>250.28261322180884</v>
      </c>
      <c r="P31" s="9"/>
    </row>
    <row r="32" spans="1:16">
      <c r="A32" s="12"/>
      <c r="B32" s="44">
        <v>542</v>
      </c>
      <c r="C32" s="20" t="s">
        <v>44</v>
      </c>
      <c r="D32" s="46">
        <v>423958</v>
      </c>
      <c r="E32" s="46">
        <v>0</v>
      </c>
      <c r="F32" s="46">
        <v>0</v>
      </c>
      <c r="G32" s="46">
        <v>0</v>
      </c>
      <c r="H32" s="46">
        <v>0</v>
      </c>
      <c r="I32" s="46">
        <v>176566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600524</v>
      </c>
      <c r="O32" s="47">
        <f t="shared" si="1"/>
        <v>5.4361314033801342</v>
      </c>
      <c r="P32" s="9"/>
    </row>
    <row r="33" spans="1:16">
      <c r="A33" s="12"/>
      <c r="B33" s="44">
        <v>543</v>
      </c>
      <c r="C33" s="20" t="s">
        <v>75</v>
      </c>
      <c r="D33" s="46">
        <v>706596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706596</v>
      </c>
      <c r="O33" s="47">
        <f t="shared" si="1"/>
        <v>6.3963283817179484</v>
      </c>
      <c r="P33" s="9"/>
    </row>
    <row r="34" spans="1:16">
      <c r="A34" s="12"/>
      <c r="B34" s="44">
        <v>545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3456755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3456755</v>
      </c>
      <c r="O34" s="47">
        <f t="shared" si="1"/>
        <v>31.291629325874226</v>
      </c>
      <c r="P34" s="9"/>
    </row>
    <row r="35" spans="1:16">
      <c r="A35" s="12"/>
      <c r="B35" s="44">
        <v>549</v>
      </c>
      <c r="C35" s="20" t="s">
        <v>46</v>
      </c>
      <c r="D35" s="46">
        <v>0</v>
      </c>
      <c r="E35" s="46">
        <v>0</v>
      </c>
      <c r="F35" s="46">
        <v>0</v>
      </c>
      <c r="G35" s="46">
        <v>8177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8177</v>
      </c>
      <c r="O35" s="47">
        <f t="shared" si="1"/>
        <v>7.402076600675303E-2</v>
      </c>
      <c r="P35" s="9"/>
    </row>
    <row r="36" spans="1:16" ht="15.75">
      <c r="A36" s="28" t="s">
        <v>47</v>
      </c>
      <c r="B36" s="29"/>
      <c r="C36" s="30"/>
      <c r="D36" s="31">
        <f t="shared" ref="D36:M36" si="9">SUM(D37:D39)</f>
        <v>1566016</v>
      </c>
      <c r="E36" s="31">
        <f t="shared" si="9"/>
        <v>1915115</v>
      </c>
      <c r="F36" s="31">
        <f t="shared" si="9"/>
        <v>0</v>
      </c>
      <c r="G36" s="31">
        <f t="shared" si="9"/>
        <v>43070</v>
      </c>
      <c r="H36" s="31">
        <f t="shared" si="9"/>
        <v>0</v>
      </c>
      <c r="I36" s="31">
        <f t="shared" si="9"/>
        <v>2664419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19926425</v>
      </c>
      <c r="N36" s="31">
        <f t="shared" si="8"/>
        <v>26115045</v>
      </c>
      <c r="O36" s="43">
        <f t="shared" si="1"/>
        <v>236.40156967112947</v>
      </c>
      <c r="P36" s="10"/>
    </row>
    <row r="37" spans="1:16">
      <c r="A37" s="13"/>
      <c r="B37" s="45">
        <v>552</v>
      </c>
      <c r="C37" s="21" t="s">
        <v>48</v>
      </c>
      <c r="D37" s="46">
        <v>833953</v>
      </c>
      <c r="E37" s="46">
        <v>512403</v>
      </c>
      <c r="F37" s="46">
        <v>0</v>
      </c>
      <c r="G37" s="46">
        <v>31653</v>
      </c>
      <c r="H37" s="46">
        <v>0</v>
      </c>
      <c r="I37" s="46">
        <v>2664419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4042428</v>
      </c>
      <c r="O37" s="47">
        <f t="shared" si="1"/>
        <v>36.593324824158813</v>
      </c>
      <c r="P37" s="9"/>
    </row>
    <row r="38" spans="1:16">
      <c r="A38" s="13"/>
      <c r="B38" s="45">
        <v>554</v>
      </c>
      <c r="C38" s="21" t="s">
        <v>49</v>
      </c>
      <c r="D38" s="46">
        <v>732063</v>
      </c>
      <c r="E38" s="46">
        <v>1266507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19926425</v>
      </c>
      <c r="N38" s="46">
        <f t="shared" si="8"/>
        <v>21924995</v>
      </c>
      <c r="O38" s="47">
        <f t="shared" si="1"/>
        <v>198.47192425024215</v>
      </c>
      <c r="P38" s="9"/>
    </row>
    <row r="39" spans="1:16">
      <c r="A39" s="13"/>
      <c r="B39" s="45">
        <v>559</v>
      </c>
      <c r="C39" s="21" t="s">
        <v>50</v>
      </c>
      <c r="D39" s="46">
        <v>0</v>
      </c>
      <c r="E39" s="46">
        <v>136205</v>
      </c>
      <c r="F39" s="46">
        <v>0</v>
      </c>
      <c r="G39" s="46">
        <v>11417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147622</v>
      </c>
      <c r="O39" s="47">
        <f t="shared" si="1"/>
        <v>1.3363205967284939</v>
      </c>
      <c r="P39" s="9"/>
    </row>
    <row r="40" spans="1:16" ht="15.75">
      <c r="A40" s="28" t="s">
        <v>51</v>
      </c>
      <c r="B40" s="29"/>
      <c r="C40" s="30"/>
      <c r="D40" s="31">
        <f t="shared" ref="D40:M40" si="10">SUM(D41:D41)</f>
        <v>332340</v>
      </c>
      <c r="E40" s="31">
        <f t="shared" si="10"/>
        <v>247578</v>
      </c>
      <c r="F40" s="31">
        <f t="shared" si="10"/>
        <v>0</v>
      </c>
      <c r="G40" s="31">
        <f t="shared" si="10"/>
        <v>0</v>
      </c>
      <c r="H40" s="31">
        <f t="shared" si="10"/>
        <v>0</v>
      </c>
      <c r="I40" s="31">
        <f t="shared" si="10"/>
        <v>0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0</v>
      </c>
      <c r="N40" s="31">
        <f t="shared" si="8"/>
        <v>579918</v>
      </c>
      <c r="O40" s="43">
        <f t="shared" si="1"/>
        <v>5.2495994351356492</v>
      </c>
      <c r="P40" s="10"/>
    </row>
    <row r="41" spans="1:16">
      <c r="A41" s="12"/>
      <c r="B41" s="44">
        <v>569</v>
      </c>
      <c r="C41" s="20" t="s">
        <v>52</v>
      </c>
      <c r="D41" s="46">
        <v>332340</v>
      </c>
      <c r="E41" s="46">
        <v>247578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8" si="11">SUM(D41:M41)</f>
        <v>579918</v>
      </c>
      <c r="O41" s="47">
        <f t="shared" si="1"/>
        <v>5.2495994351356492</v>
      </c>
      <c r="P41" s="9"/>
    </row>
    <row r="42" spans="1:16" ht="15.75">
      <c r="A42" s="28" t="s">
        <v>53</v>
      </c>
      <c r="B42" s="29"/>
      <c r="C42" s="30"/>
      <c r="D42" s="31">
        <f t="shared" ref="D42:M42" si="12">SUM(D43:D48)</f>
        <v>26253216</v>
      </c>
      <c r="E42" s="31">
        <f t="shared" si="12"/>
        <v>1803598</v>
      </c>
      <c r="F42" s="31">
        <f t="shared" si="12"/>
        <v>0</v>
      </c>
      <c r="G42" s="31">
        <f t="shared" si="12"/>
        <v>4566665</v>
      </c>
      <c r="H42" s="31">
        <f t="shared" si="12"/>
        <v>0</v>
      </c>
      <c r="I42" s="31">
        <f t="shared" si="12"/>
        <v>4610033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37233512</v>
      </c>
      <c r="O42" s="43">
        <f t="shared" si="1"/>
        <v>337.04941657840664</v>
      </c>
      <c r="P42" s="9"/>
    </row>
    <row r="43" spans="1:16">
      <c r="A43" s="12"/>
      <c r="B43" s="44">
        <v>571</v>
      </c>
      <c r="C43" s="20" t="s">
        <v>54</v>
      </c>
      <c r="D43" s="46">
        <v>5716499</v>
      </c>
      <c r="E43" s="46">
        <v>44293</v>
      </c>
      <c r="F43" s="46">
        <v>0</v>
      </c>
      <c r="G43" s="46">
        <v>794131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6554923</v>
      </c>
      <c r="O43" s="47">
        <f t="shared" si="1"/>
        <v>59.337216775747045</v>
      </c>
      <c r="P43" s="9"/>
    </row>
    <row r="44" spans="1:16">
      <c r="A44" s="12"/>
      <c r="B44" s="44">
        <v>572</v>
      </c>
      <c r="C44" s="20" t="s">
        <v>55</v>
      </c>
      <c r="D44" s="46">
        <v>18045333</v>
      </c>
      <c r="E44" s="46">
        <v>2161</v>
      </c>
      <c r="F44" s="46">
        <v>0</v>
      </c>
      <c r="G44" s="46">
        <v>3074340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21121834</v>
      </c>
      <c r="O44" s="47">
        <f t="shared" si="1"/>
        <v>191.20145923290696</v>
      </c>
      <c r="P44" s="9"/>
    </row>
    <row r="45" spans="1:16">
      <c r="A45" s="12"/>
      <c r="B45" s="44">
        <v>573</v>
      </c>
      <c r="C45" s="20" t="s">
        <v>56</v>
      </c>
      <c r="D45" s="46">
        <v>266497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266497</v>
      </c>
      <c r="O45" s="47">
        <f t="shared" si="1"/>
        <v>2.412414342485222</v>
      </c>
      <c r="P45" s="9"/>
    </row>
    <row r="46" spans="1:16">
      <c r="A46" s="12"/>
      <c r="B46" s="44">
        <v>574</v>
      </c>
      <c r="C46" s="20" t="s">
        <v>57</v>
      </c>
      <c r="D46" s="46">
        <v>1054008</v>
      </c>
      <c r="E46" s="46">
        <v>1452491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2506499</v>
      </c>
      <c r="O46" s="47">
        <f t="shared" si="1"/>
        <v>22.68961428092949</v>
      </c>
      <c r="P46" s="9"/>
    </row>
    <row r="47" spans="1:16">
      <c r="A47" s="12"/>
      <c r="B47" s="44">
        <v>575</v>
      </c>
      <c r="C47" s="20" t="s">
        <v>58</v>
      </c>
      <c r="D47" s="46">
        <v>1170879</v>
      </c>
      <c r="E47" s="46">
        <v>4511</v>
      </c>
      <c r="F47" s="46">
        <v>0</v>
      </c>
      <c r="G47" s="46">
        <v>698194</v>
      </c>
      <c r="H47" s="46">
        <v>0</v>
      </c>
      <c r="I47" s="46">
        <v>4610033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6483617</v>
      </c>
      <c r="O47" s="47">
        <f t="shared" si="1"/>
        <v>58.691732522246063</v>
      </c>
      <c r="P47" s="9"/>
    </row>
    <row r="48" spans="1:16">
      <c r="A48" s="12"/>
      <c r="B48" s="44">
        <v>579</v>
      </c>
      <c r="C48" s="20" t="s">
        <v>59</v>
      </c>
      <c r="D48" s="46">
        <v>0</v>
      </c>
      <c r="E48" s="46">
        <v>300142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300142</v>
      </c>
      <c r="O48" s="47">
        <f t="shared" si="1"/>
        <v>2.7169794240918268</v>
      </c>
      <c r="P48" s="9"/>
    </row>
    <row r="49" spans="1:119" ht="15.75">
      <c r="A49" s="28" t="s">
        <v>62</v>
      </c>
      <c r="B49" s="29"/>
      <c r="C49" s="30"/>
      <c r="D49" s="31">
        <f t="shared" ref="D49:M49" si="13">SUM(D50:D50)</f>
        <v>12048178</v>
      </c>
      <c r="E49" s="31">
        <f t="shared" si="13"/>
        <v>26328950</v>
      </c>
      <c r="F49" s="31">
        <f t="shared" si="13"/>
        <v>0</v>
      </c>
      <c r="G49" s="31">
        <f t="shared" si="13"/>
        <v>2401570</v>
      </c>
      <c r="H49" s="31">
        <f t="shared" si="13"/>
        <v>0</v>
      </c>
      <c r="I49" s="31">
        <f t="shared" si="13"/>
        <v>8173928</v>
      </c>
      <c r="J49" s="31">
        <f t="shared" si="13"/>
        <v>61481</v>
      </c>
      <c r="K49" s="31">
        <f t="shared" si="13"/>
        <v>0</v>
      </c>
      <c r="L49" s="31">
        <f t="shared" si="13"/>
        <v>0</v>
      </c>
      <c r="M49" s="31">
        <f t="shared" si="13"/>
        <v>0</v>
      </c>
      <c r="N49" s="31">
        <f>SUM(D49:M49)</f>
        <v>49014107</v>
      </c>
      <c r="O49" s="43">
        <f t="shared" si="1"/>
        <v>443.69105359874715</v>
      </c>
      <c r="P49" s="9"/>
    </row>
    <row r="50" spans="1:119" ht="15.75" thickBot="1">
      <c r="A50" s="12"/>
      <c r="B50" s="44">
        <v>581</v>
      </c>
      <c r="C50" s="20" t="s">
        <v>60</v>
      </c>
      <c r="D50" s="46">
        <v>12048178</v>
      </c>
      <c r="E50" s="46">
        <v>26328950</v>
      </c>
      <c r="F50" s="46">
        <v>0</v>
      </c>
      <c r="G50" s="46">
        <v>2401570</v>
      </c>
      <c r="H50" s="46">
        <v>0</v>
      </c>
      <c r="I50" s="46">
        <v>8173928</v>
      </c>
      <c r="J50" s="46">
        <v>61481</v>
      </c>
      <c r="K50" s="46">
        <v>0</v>
      </c>
      <c r="L50" s="46">
        <v>0</v>
      </c>
      <c r="M50" s="46">
        <v>0</v>
      </c>
      <c r="N50" s="46">
        <f>SUM(D50:M50)</f>
        <v>49014107</v>
      </c>
      <c r="O50" s="47">
        <f t="shared" si="1"/>
        <v>443.69105359874715</v>
      </c>
      <c r="P50" s="9"/>
    </row>
    <row r="51" spans="1:119" ht="16.5" thickBot="1">
      <c r="A51" s="14" t="s">
        <v>10</v>
      </c>
      <c r="B51" s="23"/>
      <c r="C51" s="22"/>
      <c r="D51" s="15">
        <f t="shared" ref="D51:M51" si="14">SUM(D5,D14,D21,D30,D36,D40,D42,D49)</f>
        <v>126076872</v>
      </c>
      <c r="E51" s="15">
        <f t="shared" si="14"/>
        <v>32710737</v>
      </c>
      <c r="F51" s="15">
        <f t="shared" si="14"/>
        <v>9191107</v>
      </c>
      <c r="G51" s="15">
        <f t="shared" si="14"/>
        <v>32266492</v>
      </c>
      <c r="H51" s="15">
        <f t="shared" si="14"/>
        <v>0</v>
      </c>
      <c r="I51" s="15">
        <f t="shared" si="14"/>
        <v>131927157</v>
      </c>
      <c r="J51" s="15">
        <f t="shared" si="14"/>
        <v>41462870</v>
      </c>
      <c r="K51" s="15">
        <f t="shared" si="14"/>
        <v>35773556</v>
      </c>
      <c r="L51" s="15">
        <f t="shared" si="14"/>
        <v>0</v>
      </c>
      <c r="M51" s="15">
        <f t="shared" si="14"/>
        <v>19926425</v>
      </c>
      <c r="N51" s="15">
        <f>SUM(D51:M51)</f>
        <v>429335216</v>
      </c>
      <c r="O51" s="37">
        <f t="shared" si="1"/>
        <v>3886.476893970254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93" t="s">
        <v>98</v>
      </c>
      <c r="M53" s="93"/>
      <c r="N53" s="93"/>
      <c r="O53" s="41">
        <v>110469</v>
      </c>
    </row>
    <row r="54" spans="1:119">
      <c r="A54" s="94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6"/>
    </row>
    <row r="55" spans="1:119" ht="15.75" customHeight="1" thickBot="1">
      <c r="A55" s="97" t="s">
        <v>68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9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111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112</v>
      </c>
      <c r="N4" s="34" t="s">
        <v>5</v>
      </c>
      <c r="O4" s="34" t="s">
        <v>113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13878845</v>
      </c>
      <c r="E5" s="26">
        <f t="shared" si="0"/>
        <v>374673</v>
      </c>
      <c r="F5" s="26">
        <f t="shared" si="0"/>
        <v>1707252</v>
      </c>
      <c r="G5" s="26">
        <f t="shared" si="0"/>
        <v>521760</v>
      </c>
      <c r="H5" s="26">
        <f t="shared" si="0"/>
        <v>0</v>
      </c>
      <c r="I5" s="26">
        <f t="shared" si="0"/>
        <v>0</v>
      </c>
      <c r="J5" s="26">
        <f t="shared" si="0"/>
        <v>72400720</v>
      </c>
      <c r="K5" s="26">
        <f t="shared" si="0"/>
        <v>70344238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159227488</v>
      </c>
      <c r="P5" s="32">
        <f t="shared" ref="P5:P50" si="1">(O5/P$52)</f>
        <v>1335.7114287631703</v>
      </c>
      <c r="Q5" s="6"/>
    </row>
    <row r="6" spans="1:134">
      <c r="A6" s="12"/>
      <c r="B6" s="44">
        <v>511</v>
      </c>
      <c r="C6" s="20" t="s">
        <v>19</v>
      </c>
      <c r="D6" s="46">
        <v>362524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362524</v>
      </c>
      <c r="P6" s="47">
        <f t="shared" si="1"/>
        <v>3.0411046238507482</v>
      </c>
      <c r="Q6" s="9"/>
    </row>
    <row r="7" spans="1:134">
      <c r="A7" s="12"/>
      <c r="B7" s="44">
        <v>512</v>
      </c>
      <c r="C7" s="20" t="s">
        <v>20</v>
      </c>
      <c r="D7" s="46">
        <v>2493516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2493516</v>
      </c>
      <c r="P7" s="47">
        <f t="shared" si="1"/>
        <v>20.91735453996376</v>
      </c>
      <c r="Q7" s="9"/>
    </row>
    <row r="8" spans="1:134">
      <c r="A8" s="12"/>
      <c r="B8" s="44">
        <v>513</v>
      </c>
      <c r="C8" s="20" t="s">
        <v>21</v>
      </c>
      <c r="D8" s="46">
        <v>3821506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7233572</v>
      </c>
      <c r="L8" s="46">
        <v>0</v>
      </c>
      <c r="M8" s="46">
        <v>0</v>
      </c>
      <c r="N8" s="46">
        <v>0</v>
      </c>
      <c r="O8" s="46">
        <f t="shared" si="2"/>
        <v>11055078</v>
      </c>
      <c r="P8" s="47">
        <f t="shared" si="1"/>
        <v>92.737718945037244</v>
      </c>
      <c r="Q8" s="9"/>
    </row>
    <row r="9" spans="1:134">
      <c r="A9" s="12"/>
      <c r="B9" s="44">
        <v>514</v>
      </c>
      <c r="C9" s="20" t="s">
        <v>22</v>
      </c>
      <c r="D9" s="46">
        <v>1781237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1781237</v>
      </c>
      <c r="P9" s="47">
        <f t="shared" si="1"/>
        <v>14.942260586537817</v>
      </c>
      <c r="Q9" s="9"/>
    </row>
    <row r="10" spans="1:134">
      <c r="A10" s="12"/>
      <c r="B10" s="44">
        <v>515</v>
      </c>
      <c r="C10" s="20" t="s">
        <v>23</v>
      </c>
      <c r="D10" s="46">
        <v>1465388</v>
      </c>
      <c r="E10" s="46">
        <v>191234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1656622</v>
      </c>
      <c r="P10" s="47">
        <f t="shared" si="1"/>
        <v>13.896902892423327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1224144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1224144</v>
      </c>
      <c r="P11" s="47">
        <f t="shared" si="1"/>
        <v>10.268975236561305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63110666</v>
      </c>
      <c r="L12" s="46">
        <v>0</v>
      </c>
      <c r="M12" s="46">
        <v>0</v>
      </c>
      <c r="N12" s="46">
        <v>0</v>
      </c>
      <c r="O12" s="46">
        <f t="shared" si="2"/>
        <v>63110666</v>
      </c>
      <c r="P12" s="47">
        <f t="shared" si="1"/>
        <v>529.41636467351179</v>
      </c>
      <c r="Q12" s="9"/>
    </row>
    <row r="13" spans="1:134">
      <c r="A13" s="12"/>
      <c r="B13" s="44">
        <v>519</v>
      </c>
      <c r="C13" s="20" t="s">
        <v>26</v>
      </c>
      <c r="D13" s="46">
        <v>3954674</v>
      </c>
      <c r="E13" s="46">
        <v>183439</v>
      </c>
      <c r="F13" s="46">
        <v>483108</v>
      </c>
      <c r="G13" s="46">
        <v>521760</v>
      </c>
      <c r="H13" s="46">
        <v>0</v>
      </c>
      <c r="I13" s="46">
        <v>0</v>
      </c>
      <c r="J13" s="46">
        <v>72400720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77543701</v>
      </c>
      <c r="P13" s="47">
        <f t="shared" si="1"/>
        <v>650.4907472652842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SUM(D15:D20)</f>
        <v>83859518</v>
      </c>
      <c r="E14" s="31">
        <f t="shared" si="3"/>
        <v>2671825</v>
      </c>
      <c r="F14" s="31">
        <f t="shared" si="3"/>
        <v>0</v>
      </c>
      <c r="G14" s="31">
        <f t="shared" si="3"/>
        <v>11842609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98373952</v>
      </c>
      <c r="P14" s="43">
        <f t="shared" si="1"/>
        <v>825.22944768807463</v>
      </c>
      <c r="Q14" s="10"/>
    </row>
    <row r="15" spans="1:134">
      <c r="A15" s="12"/>
      <c r="B15" s="44">
        <v>521</v>
      </c>
      <c r="C15" s="20" t="s">
        <v>28</v>
      </c>
      <c r="D15" s="46">
        <v>47509875</v>
      </c>
      <c r="E15" s="46">
        <v>2552816</v>
      </c>
      <c r="F15" s="46">
        <v>0</v>
      </c>
      <c r="G15" s="46">
        <v>8946447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59009138</v>
      </c>
      <c r="P15" s="47">
        <f t="shared" si="1"/>
        <v>495.00988188712165</v>
      </c>
      <c r="Q15" s="9"/>
    </row>
    <row r="16" spans="1:134">
      <c r="A16" s="12"/>
      <c r="B16" s="44">
        <v>522</v>
      </c>
      <c r="C16" s="20" t="s">
        <v>29</v>
      </c>
      <c r="D16" s="46">
        <v>20052517</v>
      </c>
      <c r="E16" s="46">
        <v>21000</v>
      </c>
      <c r="F16" s="46">
        <v>0</v>
      </c>
      <c r="G16" s="46">
        <v>2842399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0" si="4">SUM(D16:N16)</f>
        <v>22915916</v>
      </c>
      <c r="P16" s="47">
        <f t="shared" si="1"/>
        <v>192.23471579088653</v>
      </c>
      <c r="Q16" s="9"/>
    </row>
    <row r="17" spans="1:17">
      <c r="A17" s="12"/>
      <c r="B17" s="44">
        <v>524</v>
      </c>
      <c r="C17" s="20" t="s">
        <v>30</v>
      </c>
      <c r="D17" s="46">
        <v>4921684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4921684</v>
      </c>
      <c r="P17" s="47">
        <f t="shared" si="1"/>
        <v>41.286524394335949</v>
      </c>
      <c r="Q17" s="9"/>
    </row>
    <row r="18" spans="1:17">
      <c r="A18" s="12"/>
      <c r="B18" s="44">
        <v>525</v>
      </c>
      <c r="C18" s="20" t="s">
        <v>66</v>
      </c>
      <c r="D18" s="46">
        <v>8113</v>
      </c>
      <c r="E18" s="46">
        <v>55797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63910</v>
      </c>
      <c r="P18" s="47">
        <f t="shared" si="1"/>
        <v>0.53612173679618813</v>
      </c>
      <c r="Q18" s="9"/>
    </row>
    <row r="19" spans="1:17">
      <c r="A19" s="12"/>
      <c r="B19" s="44">
        <v>526</v>
      </c>
      <c r="C19" s="20" t="s">
        <v>31</v>
      </c>
      <c r="D19" s="46">
        <v>11367329</v>
      </c>
      <c r="E19" s="46">
        <v>0</v>
      </c>
      <c r="F19" s="46">
        <v>0</v>
      </c>
      <c r="G19" s="46">
        <v>53763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11421092</v>
      </c>
      <c r="P19" s="47">
        <f t="shared" si="1"/>
        <v>95.808100127508226</v>
      </c>
      <c r="Q19" s="9"/>
    </row>
    <row r="20" spans="1:17">
      <c r="A20" s="12"/>
      <c r="B20" s="44">
        <v>529</v>
      </c>
      <c r="C20" s="20" t="s">
        <v>32</v>
      </c>
      <c r="D20" s="46">
        <v>0</v>
      </c>
      <c r="E20" s="46">
        <v>42212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42212</v>
      </c>
      <c r="P20" s="47">
        <f t="shared" si="1"/>
        <v>0.35410375142607881</v>
      </c>
      <c r="Q20" s="9"/>
    </row>
    <row r="21" spans="1:17" ht="15.75">
      <c r="A21" s="28" t="s">
        <v>33</v>
      </c>
      <c r="B21" s="29"/>
      <c r="C21" s="30"/>
      <c r="D21" s="31">
        <f t="shared" ref="D21:N21" si="5">SUM(D22:D29)</f>
        <v>3718994</v>
      </c>
      <c r="E21" s="31">
        <f t="shared" si="5"/>
        <v>68653</v>
      </c>
      <c r="F21" s="31">
        <f t="shared" si="5"/>
        <v>0</v>
      </c>
      <c r="G21" s="31">
        <f t="shared" si="5"/>
        <v>279351</v>
      </c>
      <c r="H21" s="31">
        <f t="shared" si="5"/>
        <v>0</v>
      </c>
      <c r="I21" s="31">
        <f t="shared" si="5"/>
        <v>166192920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170259918</v>
      </c>
      <c r="P21" s="43">
        <f t="shared" si="1"/>
        <v>1428.2591604590295</v>
      </c>
      <c r="Q21" s="10"/>
    </row>
    <row r="22" spans="1:17">
      <c r="A22" s="12"/>
      <c r="B22" s="44">
        <v>532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43181667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43181667</v>
      </c>
      <c r="P22" s="47">
        <f t="shared" si="1"/>
        <v>362.23799577209581</v>
      </c>
      <c r="Q22" s="9"/>
    </row>
    <row r="23" spans="1:17">
      <c r="A23" s="12"/>
      <c r="B23" s="44">
        <v>533</v>
      </c>
      <c r="C23" s="20" t="s">
        <v>35</v>
      </c>
      <c r="D23" s="46">
        <v>717221</v>
      </c>
      <c r="E23" s="46">
        <v>0</v>
      </c>
      <c r="F23" s="46">
        <v>0</v>
      </c>
      <c r="G23" s="46">
        <v>0</v>
      </c>
      <c r="H23" s="46">
        <v>0</v>
      </c>
      <c r="I23" s="46">
        <v>28470413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7" si="6">SUM(D23:N23)</f>
        <v>29187634</v>
      </c>
      <c r="P23" s="47">
        <f t="shared" si="1"/>
        <v>244.84626870679821</v>
      </c>
      <c r="Q23" s="9"/>
    </row>
    <row r="24" spans="1:17">
      <c r="A24" s="12"/>
      <c r="B24" s="44">
        <v>534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23642165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23642165</v>
      </c>
      <c r="P24" s="47">
        <f t="shared" si="1"/>
        <v>198.32699986578081</v>
      </c>
      <c r="Q24" s="9"/>
    </row>
    <row r="25" spans="1:17">
      <c r="A25" s="12"/>
      <c r="B25" s="44">
        <v>535</v>
      </c>
      <c r="C25" s="20" t="s">
        <v>37</v>
      </c>
      <c r="D25" s="46">
        <v>717221</v>
      </c>
      <c r="E25" s="46">
        <v>0</v>
      </c>
      <c r="F25" s="46">
        <v>0</v>
      </c>
      <c r="G25" s="46">
        <v>0</v>
      </c>
      <c r="H25" s="46">
        <v>0</v>
      </c>
      <c r="I25" s="46">
        <v>23803107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24520328</v>
      </c>
      <c r="P25" s="47">
        <f t="shared" si="1"/>
        <v>205.69364472183074</v>
      </c>
      <c r="Q25" s="9"/>
    </row>
    <row r="26" spans="1:17">
      <c r="A26" s="12"/>
      <c r="B26" s="44">
        <v>536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31752789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31752789</v>
      </c>
      <c r="P26" s="47">
        <f t="shared" si="1"/>
        <v>266.36458123615864</v>
      </c>
      <c r="Q26" s="9"/>
    </row>
    <row r="27" spans="1:17">
      <c r="A27" s="12"/>
      <c r="B27" s="44">
        <v>537</v>
      </c>
      <c r="C27" s="20" t="s">
        <v>39</v>
      </c>
      <c r="D27" s="46">
        <v>328726</v>
      </c>
      <c r="E27" s="46">
        <v>0</v>
      </c>
      <c r="F27" s="46">
        <v>0</v>
      </c>
      <c r="G27" s="46">
        <v>0</v>
      </c>
      <c r="H27" s="46">
        <v>0</v>
      </c>
      <c r="I27" s="46">
        <v>3780354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4109080</v>
      </c>
      <c r="P27" s="47">
        <f t="shared" si="1"/>
        <v>34.469834239312796</v>
      </c>
      <c r="Q27" s="9"/>
    </row>
    <row r="28" spans="1:17">
      <c r="A28" s="12"/>
      <c r="B28" s="44">
        <v>538</v>
      </c>
      <c r="C28" s="20" t="s">
        <v>40</v>
      </c>
      <c r="D28" s="46">
        <v>657452</v>
      </c>
      <c r="E28" s="46">
        <v>0</v>
      </c>
      <c r="F28" s="46">
        <v>0</v>
      </c>
      <c r="G28" s="46">
        <v>0</v>
      </c>
      <c r="H28" s="46">
        <v>0</v>
      </c>
      <c r="I28" s="46">
        <v>11562425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12219877</v>
      </c>
      <c r="P28" s="47">
        <f t="shared" si="1"/>
        <v>102.50886685457351</v>
      </c>
      <c r="Q28" s="9"/>
    </row>
    <row r="29" spans="1:17">
      <c r="A29" s="12"/>
      <c r="B29" s="44">
        <v>539</v>
      </c>
      <c r="C29" s="20" t="s">
        <v>41</v>
      </c>
      <c r="D29" s="46">
        <v>1298374</v>
      </c>
      <c r="E29" s="46">
        <v>68653</v>
      </c>
      <c r="F29" s="46">
        <v>0</v>
      </c>
      <c r="G29" s="46">
        <v>279351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1646378</v>
      </c>
      <c r="P29" s="47">
        <f t="shared" si="1"/>
        <v>13.810969062479028</v>
      </c>
      <c r="Q29" s="9"/>
    </row>
    <row r="30" spans="1:17" ht="15.75">
      <c r="A30" s="28" t="s">
        <v>42</v>
      </c>
      <c r="B30" s="29"/>
      <c r="C30" s="30"/>
      <c r="D30" s="31">
        <f t="shared" ref="D30:N30" si="7">SUM(D31:D35)</f>
        <v>5778235</v>
      </c>
      <c r="E30" s="31">
        <f t="shared" si="7"/>
        <v>0</v>
      </c>
      <c r="F30" s="31">
        <f t="shared" si="7"/>
        <v>0</v>
      </c>
      <c r="G30" s="31">
        <f t="shared" si="7"/>
        <v>9753046</v>
      </c>
      <c r="H30" s="31">
        <f t="shared" si="7"/>
        <v>0</v>
      </c>
      <c r="I30" s="31">
        <f t="shared" si="7"/>
        <v>7762621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si="6"/>
        <v>23293902</v>
      </c>
      <c r="P30" s="43">
        <f t="shared" si="1"/>
        <v>195.40552647473325</v>
      </c>
      <c r="Q30" s="10"/>
    </row>
    <row r="31" spans="1:17">
      <c r="A31" s="12"/>
      <c r="B31" s="44">
        <v>541</v>
      </c>
      <c r="C31" s="20" t="s">
        <v>43</v>
      </c>
      <c r="D31" s="46">
        <v>5748351</v>
      </c>
      <c r="E31" s="46">
        <v>0</v>
      </c>
      <c r="F31" s="46">
        <v>0</v>
      </c>
      <c r="G31" s="46">
        <v>8895016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14643367</v>
      </c>
      <c r="P31" s="47">
        <f t="shared" si="1"/>
        <v>122.83879437621636</v>
      </c>
      <c r="Q31" s="9"/>
    </row>
    <row r="32" spans="1:17">
      <c r="A32" s="12"/>
      <c r="B32" s="44">
        <v>542</v>
      </c>
      <c r="C32" s="20" t="s">
        <v>44</v>
      </c>
      <c r="D32" s="46">
        <v>29884</v>
      </c>
      <c r="E32" s="46">
        <v>0</v>
      </c>
      <c r="F32" s="46">
        <v>0</v>
      </c>
      <c r="G32" s="46">
        <v>0</v>
      </c>
      <c r="H32" s="46">
        <v>0</v>
      </c>
      <c r="I32" s="46">
        <v>531320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561204</v>
      </c>
      <c r="P32" s="47">
        <f t="shared" si="1"/>
        <v>4.7077712905174147</v>
      </c>
      <c r="Q32" s="9"/>
    </row>
    <row r="33" spans="1:17">
      <c r="A33" s="12"/>
      <c r="B33" s="44">
        <v>543</v>
      </c>
      <c r="C33" s="20" t="s">
        <v>75</v>
      </c>
      <c r="D33" s="46">
        <v>0</v>
      </c>
      <c r="E33" s="46">
        <v>0</v>
      </c>
      <c r="F33" s="46">
        <v>0</v>
      </c>
      <c r="G33" s="46">
        <v>102472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102472</v>
      </c>
      <c r="P33" s="47">
        <f t="shared" si="1"/>
        <v>0.85960673780283203</v>
      </c>
      <c r="Q33" s="9"/>
    </row>
    <row r="34" spans="1:17">
      <c r="A34" s="12"/>
      <c r="B34" s="44">
        <v>545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7231301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7231301</v>
      </c>
      <c r="P34" s="47">
        <f t="shared" si="1"/>
        <v>60.661205623783637</v>
      </c>
      <c r="Q34" s="9"/>
    </row>
    <row r="35" spans="1:17">
      <c r="A35" s="12"/>
      <c r="B35" s="44">
        <v>549</v>
      </c>
      <c r="C35" s="20" t="s">
        <v>46</v>
      </c>
      <c r="D35" s="46">
        <v>0</v>
      </c>
      <c r="E35" s="46">
        <v>0</v>
      </c>
      <c r="F35" s="46">
        <v>0</v>
      </c>
      <c r="G35" s="46">
        <v>755558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755558</v>
      </c>
      <c r="P35" s="47">
        <f t="shared" si="1"/>
        <v>6.3381484464129922</v>
      </c>
      <c r="Q35" s="9"/>
    </row>
    <row r="36" spans="1:17" ht="15.75">
      <c r="A36" s="28" t="s">
        <v>47</v>
      </c>
      <c r="B36" s="29"/>
      <c r="C36" s="30"/>
      <c r="D36" s="31">
        <f t="shared" ref="D36:N36" si="8">SUM(D37:D38)</f>
        <v>2340339</v>
      </c>
      <c r="E36" s="31">
        <f t="shared" si="8"/>
        <v>1383836</v>
      </c>
      <c r="F36" s="31">
        <f t="shared" si="8"/>
        <v>0</v>
      </c>
      <c r="G36" s="31">
        <f t="shared" si="8"/>
        <v>1486469</v>
      </c>
      <c r="H36" s="31">
        <f t="shared" si="8"/>
        <v>0</v>
      </c>
      <c r="I36" s="31">
        <f t="shared" si="8"/>
        <v>0</v>
      </c>
      <c r="J36" s="31">
        <f t="shared" si="8"/>
        <v>0</v>
      </c>
      <c r="K36" s="31">
        <f t="shared" si="8"/>
        <v>0</v>
      </c>
      <c r="L36" s="31">
        <f t="shared" si="8"/>
        <v>0</v>
      </c>
      <c r="M36" s="31">
        <f t="shared" si="8"/>
        <v>574161</v>
      </c>
      <c r="N36" s="31">
        <f t="shared" si="8"/>
        <v>0</v>
      </c>
      <c r="O36" s="31">
        <f t="shared" si="6"/>
        <v>5784805</v>
      </c>
      <c r="P36" s="43">
        <f t="shared" si="1"/>
        <v>48.526986443862825</v>
      </c>
      <c r="Q36" s="10"/>
    </row>
    <row r="37" spans="1:17">
      <c r="A37" s="13"/>
      <c r="B37" s="45">
        <v>552</v>
      </c>
      <c r="C37" s="21" t="s">
        <v>48</v>
      </c>
      <c r="D37" s="46">
        <v>1724017</v>
      </c>
      <c r="E37" s="46">
        <v>1270856</v>
      </c>
      <c r="F37" s="46">
        <v>0</v>
      </c>
      <c r="G37" s="46">
        <v>1486469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574161</v>
      </c>
      <c r="N37" s="46">
        <v>0</v>
      </c>
      <c r="O37" s="46">
        <f t="shared" si="6"/>
        <v>5055503</v>
      </c>
      <c r="P37" s="47">
        <f t="shared" si="1"/>
        <v>42.409091671699883</v>
      </c>
      <c r="Q37" s="9"/>
    </row>
    <row r="38" spans="1:17">
      <c r="A38" s="13"/>
      <c r="B38" s="45">
        <v>554</v>
      </c>
      <c r="C38" s="21" t="s">
        <v>49</v>
      </c>
      <c r="D38" s="46">
        <v>616322</v>
      </c>
      <c r="E38" s="46">
        <v>112980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729302</v>
      </c>
      <c r="P38" s="47">
        <f t="shared" si="1"/>
        <v>6.1178947721629422</v>
      </c>
      <c r="Q38" s="9"/>
    </row>
    <row r="39" spans="1:17" ht="15.75">
      <c r="A39" s="28" t="s">
        <v>51</v>
      </c>
      <c r="B39" s="29"/>
      <c r="C39" s="30"/>
      <c r="D39" s="31">
        <f t="shared" ref="D39:N39" si="9">SUM(D40:D41)</f>
        <v>322611</v>
      </c>
      <c r="E39" s="31">
        <f t="shared" si="9"/>
        <v>405195</v>
      </c>
      <c r="F39" s="31">
        <f t="shared" si="9"/>
        <v>0</v>
      </c>
      <c r="G39" s="31">
        <f t="shared" si="9"/>
        <v>0</v>
      </c>
      <c r="H39" s="31">
        <f t="shared" si="9"/>
        <v>0</v>
      </c>
      <c r="I39" s="31">
        <f t="shared" si="9"/>
        <v>0</v>
      </c>
      <c r="J39" s="31">
        <f t="shared" si="9"/>
        <v>1473582</v>
      </c>
      <c r="K39" s="31">
        <f t="shared" si="9"/>
        <v>0</v>
      </c>
      <c r="L39" s="31">
        <f t="shared" si="9"/>
        <v>0</v>
      </c>
      <c r="M39" s="31">
        <f t="shared" si="9"/>
        <v>0</v>
      </c>
      <c r="N39" s="31">
        <f t="shared" si="9"/>
        <v>0</v>
      </c>
      <c r="O39" s="31">
        <f t="shared" si="6"/>
        <v>2201388</v>
      </c>
      <c r="P39" s="43">
        <f t="shared" si="1"/>
        <v>18.466780752969598</v>
      </c>
      <c r="Q39" s="10"/>
    </row>
    <row r="40" spans="1:17">
      <c r="A40" s="12"/>
      <c r="B40" s="44">
        <v>562</v>
      </c>
      <c r="C40" s="20" t="s">
        <v>114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1473582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1473582</v>
      </c>
      <c r="P40" s="47">
        <f t="shared" si="1"/>
        <v>12.361435474129253</v>
      </c>
      <c r="Q40" s="9"/>
    </row>
    <row r="41" spans="1:17">
      <c r="A41" s="12"/>
      <c r="B41" s="44">
        <v>569</v>
      </c>
      <c r="C41" s="20" t="s">
        <v>52</v>
      </c>
      <c r="D41" s="46">
        <v>322611</v>
      </c>
      <c r="E41" s="46">
        <v>405195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727806</v>
      </c>
      <c r="P41" s="47">
        <f t="shared" si="1"/>
        <v>6.1053452788403462</v>
      </c>
      <c r="Q41" s="9"/>
    </row>
    <row r="42" spans="1:17" ht="15.75">
      <c r="A42" s="28" t="s">
        <v>53</v>
      </c>
      <c r="B42" s="29"/>
      <c r="C42" s="30"/>
      <c r="D42" s="31">
        <f t="shared" ref="D42:N42" si="10">SUM(D43:D47)</f>
        <v>34562605</v>
      </c>
      <c r="E42" s="31">
        <f t="shared" si="10"/>
        <v>327970</v>
      </c>
      <c r="F42" s="31">
        <f t="shared" si="10"/>
        <v>0</v>
      </c>
      <c r="G42" s="31">
        <f t="shared" si="10"/>
        <v>42779782</v>
      </c>
      <c r="H42" s="31">
        <f t="shared" si="10"/>
        <v>0</v>
      </c>
      <c r="I42" s="31">
        <f t="shared" si="10"/>
        <v>7264396</v>
      </c>
      <c r="J42" s="31">
        <f t="shared" si="10"/>
        <v>0</v>
      </c>
      <c r="K42" s="31">
        <f t="shared" si="10"/>
        <v>0</v>
      </c>
      <c r="L42" s="31">
        <f t="shared" si="10"/>
        <v>0</v>
      </c>
      <c r="M42" s="31">
        <f t="shared" si="10"/>
        <v>0</v>
      </c>
      <c r="N42" s="31">
        <f t="shared" si="10"/>
        <v>0</v>
      </c>
      <c r="O42" s="31">
        <f>SUM(D42:N42)</f>
        <v>84934753</v>
      </c>
      <c r="P42" s="43">
        <f t="shared" si="1"/>
        <v>712.49205590228848</v>
      </c>
      <c r="Q42" s="9"/>
    </row>
    <row r="43" spans="1:17">
      <c r="A43" s="12"/>
      <c r="B43" s="44">
        <v>571</v>
      </c>
      <c r="C43" s="20" t="s">
        <v>54</v>
      </c>
      <c r="D43" s="46">
        <v>7682513</v>
      </c>
      <c r="E43" s="46">
        <v>36384</v>
      </c>
      <c r="F43" s="46">
        <v>0</v>
      </c>
      <c r="G43" s="46">
        <v>53896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7772793</v>
      </c>
      <c r="P43" s="47">
        <f t="shared" si="1"/>
        <v>65.203618884638615</v>
      </c>
      <c r="Q43" s="9"/>
    </row>
    <row r="44" spans="1:17">
      <c r="A44" s="12"/>
      <c r="B44" s="44">
        <v>572</v>
      </c>
      <c r="C44" s="20" t="s">
        <v>55</v>
      </c>
      <c r="D44" s="46">
        <v>22957042</v>
      </c>
      <c r="E44" s="46">
        <v>24146</v>
      </c>
      <c r="F44" s="46">
        <v>0</v>
      </c>
      <c r="G44" s="46">
        <v>5087488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28068676</v>
      </c>
      <c r="P44" s="47">
        <f t="shared" si="1"/>
        <v>235.45966713643381</v>
      </c>
      <c r="Q44" s="9"/>
    </row>
    <row r="45" spans="1:17">
      <c r="A45" s="12"/>
      <c r="B45" s="44">
        <v>574</v>
      </c>
      <c r="C45" s="20" t="s">
        <v>57</v>
      </c>
      <c r="D45" s="46">
        <v>1526823</v>
      </c>
      <c r="E45" s="46">
        <v>267440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1794263</v>
      </c>
      <c r="P45" s="47">
        <f t="shared" si="1"/>
        <v>15.051531776390846</v>
      </c>
      <c r="Q45" s="9"/>
    </row>
    <row r="46" spans="1:17">
      <c r="A46" s="12"/>
      <c r="B46" s="44">
        <v>575</v>
      </c>
      <c r="C46" s="20" t="s">
        <v>58</v>
      </c>
      <c r="D46" s="46">
        <v>2396227</v>
      </c>
      <c r="E46" s="46">
        <v>0</v>
      </c>
      <c r="F46" s="46">
        <v>0</v>
      </c>
      <c r="G46" s="46">
        <v>3200900</v>
      </c>
      <c r="H46" s="46">
        <v>0</v>
      </c>
      <c r="I46" s="46">
        <v>7264396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12861523</v>
      </c>
      <c r="P46" s="47">
        <f t="shared" si="1"/>
        <v>107.8914418495403</v>
      </c>
      <c r="Q46" s="9"/>
    </row>
    <row r="47" spans="1:17">
      <c r="A47" s="12"/>
      <c r="B47" s="44">
        <v>579</v>
      </c>
      <c r="C47" s="20" t="s">
        <v>59</v>
      </c>
      <c r="D47" s="46">
        <v>0</v>
      </c>
      <c r="E47" s="46">
        <v>0</v>
      </c>
      <c r="F47" s="46">
        <v>0</v>
      </c>
      <c r="G47" s="46">
        <v>34437498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34437498</v>
      </c>
      <c r="P47" s="47">
        <f t="shared" si="1"/>
        <v>288.8857962552849</v>
      </c>
      <c r="Q47" s="9"/>
    </row>
    <row r="48" spans="1:17" ht="15.75">
      <c r="A48" s="28" t="s">
        <v>62</v>
      </c>
      <c r="B48" s="29"/>
      <c r="C48" s="30"/>
      <c r="D48" s="31">
        <f t="shared" ref="D48:N48" si="11">SUM(D49:D49)</f>
        <v>54188426</v>
      </c>
      <c r="E48" s="31">
        <f t="shared" si="11"/>
        <v>44411527</v>
      </c>
      <c r="F48" s="31">
        <f t="shared" si="11"/>
        <v>0</v>
      </c>
      <c r="G48" s="31">
        <f t="shared" si="11"/>
        <v>3702471</v>
      </c>
      <c r="H48" s="31">
        <f t="shared" si="11"/>
        <v>0</v>
      </c>
      <c r="I48" s="31">
        <f t="shared" si="11"/>
        <v>12038050</v>
      </c>
      <c r="J48" s="31">
        <f t="shared" si="11"/>
        <v>46032</v>
      </c>
      <c r="K48" s="31">
        <f t="shared" si="11"/>
        <v>0</v>
      </c>
      <c r="L48" s="31">
        <f t="shared" si="11"/>
        <v>0</v>
      </c>
      <c r="M48" s="31">
        <f t="shared" si="11"/>
        <v>0</v>
      </c>
      <c r="N48" s="31">
        <f t="shared" si="11"/>
        <v>0</v>
      </c>
      <c r="O48" s="31">
        <f>SUM(D48:N48)</f>
        <v>114386506</v>
      </c>
      <c r="P48" s="43">
        <f t="shared" si="1"/>
        <v>959.55393933293067</v>
      </c>
      <c r="Q48" s="9"/>
    </row>
    <row r="49" spans="1:120" ht="15.75" thickBot="1">
      <c r="A49" s="12"/>
      <c r="B49" s="44">
        <v>581</v>
      </c>
      <c r="C49" s="20" t="s">
        <v>115</v>
      </c>
      <c r="D49" s="46">
        <v>54188426</v>
      </c>
      <c r="E49" s="46">
        <v>44411527</v>
      </c>
      <c r="F49" s="46">
        <v>0</v>
      </c>
      <c r="G49" s="46">
        <v>3702471</v>
      </c>
      <c r="H49" s="46">
        <v>0</v>
      </c>
      <c r="I49" s="46">
        <v>12038050</v>
      </c>
      <c r="J49" s="46">
        <v>46032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114386506</v>
      </c>
      <c r="P49" s="47">
        <f t="shared" si="1"/>
        <v>959.55393933293067</v>
      </c>
      <c r="Q49" s="9"/>
    </row>
    <row r="50" spans="1:120" ht="16.5" thickBot="1">
      <c r="A50" s="14" t="s">
        <v>10</v>
      </c>
      <c r="B50" s="23"/>
      <c r="C50" s="22"/>
      <c r="D50" s="15">
        <f>SUM(D5,D14,D21,D30,D36,D39,D42,D48)</f>
        <v>198649573</v>
      </c>
      <c r="E50" s="15">
        <f t="shared" ref="E50:N50" si="12">SUM(E5,E14,E21,E30,E36,E39,E42,E48)</f>
        <v>49643679</v>
      </c>
      <c r="F50" s="15">
        <f t="shared" si="12"/>
        <v>1707252</v>
      </c>
      <c r="G50" s="15">
        <f t="shared" si="12"/>
        <v>70365488</v>
      </c>
      <c r="H50" s="15">
        <f t="shared" si="12"/>
        <v>0</v>
      </c>
      <c r="I50" s="15">
        <f t="shared" si="12"/>
        <v>193257987</v>
      </c>
      <c r="J50" s="15">
        <f t="shared" si="12"/>
        <v>73920334</v>
      </c>
      <c r="K50" s="15">
        <f t="shared" si="12"/>
        <v>70344238</v>
      </c>
      <c r="L50" s="15">
        <f t="shared" si="12"/>
        <v>0</v>
      </c>
      <c r="M50" s="15">
        <f t="shared" si="12"/>
        <v>574161</v>
      </c>
      <c r="N50" s="15">
        <f t="shared" si="12"/>
        <v>0</v>
      </c>
      <c r="O50" s="15">
        <f>SUM(D50:N50)</f>
        <v>658462712</v>
      </c>
      <c r="P50" s="37">
        <f t="shared" si="1"/>
        <v>5523.6453258170595</v>
      </c>
      <c r="Q50" s="6"/>
      <c r="R50" s="2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</row>
    <row r="51" spans="1:120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9"/>
    </row>
    <row r="52" spans="1:120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40"/>
      <c r="M52" s="93" t="s">
        <v>118</v>
      </c>
      <c r="N52" s="93"/>
      <c r="O52" s="93"/>
      <c r="P52" s="41">
        <v>119208</v>
      </c>
    </row>
    <row r="53" spans="1:120">
      <c r="A53" s="94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6"/>
    </row>
    <row r="54" spans="1:120" ht="15.75" customHeight="1" thickBot="1">
      <c r="A54" s="97" t="s">
        <v>68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9"/>
    </row>
  </sheetData>
  <mergeCells count="10">
    <mergeCell ref="M52:O52"/>
    <mergeCell ref="A53:P53"/>
    <mergeCell ref="A54:P5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110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111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112</v>
      </c>
      <c r="N4" s="34" t="s">
        <v>5</v>
      </c>
      <c r="O4" s="34" t="s">
        <v>113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12829002</v>
      </c>
      <c r="E5" s="26">
        <f t="shared" si="0"/>
        <v>205996</v>
      </c>
      <c r="F5" s="26">
        <f t="shared" si="0"/>
        <v>1876496</v>
      </c>
      <c r="G5" s="26">
        <f t="shared" si="0"/>
        <v>477172</v>
      </c>
      <c r="H5" s="26">
        <f t="shared" si="0"/>
        <v>0</v>
      </c>
      <c r="I5" s="26">
        <f t="shared" si="0"/>
        <v>0</v>
      </c>
      <c r="J5" s="26">
        <f t="shared" si="0"/>
        <v>67682214</v>
      </c>
      <c r="K5" s="26">
        <f t="shared" si="0"/>
        <v>71317150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154388030</v>
      </c>
      <c r="P5" s="32">
        <f t="shared" ref="P5:P51" si="1">(O5/P$53)</f>
        <v>1310.5944821731748</v>
      </c>
      <c r="Q5" s="6"/>
    </row>
    <row r="6" spans="1:134">
      <c r="A6" s="12"/>
      <c r="B6" s="44">
        <v>511</v>
      </c>
      <c r="C6" s="20" t="s">
        <v>19</v>
      </c>
      <c r="D6" s="46">
        <v>336782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336782</v>
      </c>
      <c r="P6" s="47">
        <f t="shared" si="1"/>
        <v>2.8589303904923598</v>
      </c>
      <c r="Q6" s="9"/>
    </row>
    <row r="7" spans="1:134">
      <c r="A7" s="12"/>
      <c r="B7" s="44">
        <v>512</v>
      </c>
      <c r="C7" s="20" t="s">
        <v>20</v>
      </c>
      <c r="D7" s="46">
        <v>2186436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2186436</v>
      </c>
      <c r="P7" s="47">
        <f t="shared" si="1"/>
        <v>18.560577249575552</v>
      </c>
      <c r="Q7" s="9"/>
    </row>
    <row r="8" spans="1:134">
      <c r="A8" s="12"/>
      <c r="B8" s="44">
        <v>513</v>
      </c>
      <c r="C8" s="20" t="s">
        <v>21</v>
      </c>
      <c r="D8" s="46">
        <v>3783058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8088888</v>
      </c>
      <c r="L8" s="46">
        <v>0</v>
      </c>
      <c r="M8" s="46">
        <v>0</v>
      </c>
      <c r="N8" s="46">
        <v>0</v>
      </c>
      <c r="O8" s="46">
        <f t="shared" si="2"/>
        <v>11871946</v>
      </c>
      <c r="P8" s="47">
        <f t="shared" si="1"/>
        <v>100.78052631578947</v>
      </c>
      <c r="Q8" s="9"/>
    </row>
    <row r="9" spans="1:134">
      <c r="A9" s="12"/>
      <c r="B9" s="44">
        <v>514</v>
      </c>
      <c r="C9" s="20" t="s">
        <v>22</v>
      </c>
      <c r="D9" s="46">
        <v>1756433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1756433</v>
      </c>
      <c r="P9" s="47">
        <f t="shared" si="1"/>
        <v>14.910297113752122</v>
      </c>
      <c r="Q9" s="9"/>
    </row>
    <row r="10" spans="1:134">
      <c r="A10" s="12"/>
      <c r="B10" s="44">
        <v>515</v>
      </c>
      <c r="C10" s="20" t="s">
        <v>23</v>
      </c>
      <c r="D10" s="46">
        <v>1480022</v>
      </c>
      <c r="E10" s="46">
        <v>152516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1632538</v>
      </c>
      <c r="P10" s="47">
        <f t="shared" si="1"/>
        <v>13.858556876061121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1876001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1876001</v>
      </c>
      <c r="P11" s="47">
        <f t="shared" si="1"/>
        <v>15.925305602716469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63228262</v>
      </c>
      <c r="L12" s="46">
        <v>0</v>
      </c>
      <c r="M12" s="46">
        <v>0</v>
      </c>
      <c r="N12" s="46">
        <v>0</v>
      </c>
      <c r="O12" s="46">
        <f t="shared" si="2"/>
        <v>63228262</v>
      </c>
      <c r="P12" s="47">
        <f t="shared" si="1"/>
        <v>536.74246179966042</v>
      </c>
      <c r="Q12" s="9"/>
    </row>
    <row r="13" spans="1:134">
      <c r="A13" s="12"/>
      <c r="B13" s="44">
        <v>519</v>
      </c>
      <c r="C13" s="20" t="s">
        <v>26</v>
      </c>
      <c r="D13" s="46">
        <v>3286271</v>
      </c>
      <c r="E13" s="46">
        <v>53480</v>
      </c>
      <c r="F13" s="46">
        <v>495</v>
      </c>
      <c r="G13" s="46">
        <v>477172</v>
      </c>
      <c r="H13" s="46">
        <v>0</v>
      </c>
      <c r="I13" s="46">
        <v>0</v>
      </c>
      <c r="J13" s="46">
        <v>67682214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71499632</v>
      </c>
      <c r="P13" s="47">
        <f t="shared" si="1"/>
        <v>606.95782682512731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SUM(D15:D20)</f>
        <v>78520554</v>
      </c>
      <c r="E14" s="31">
        <f t="shared" si="3"/>
        <v>2164478</v>
      </c>
      <c r="F14" s="31">
        <f t="shared" si="3"/>
        <v>0</v>
      </c>
      <c r="G14" s="31">
        <f t="shared" si="3"/>
        <v>5027844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2" si="4">SUM(D14:N14)</f>
        <v>85712876</v>
      </c>
      <c r="P14" s="43">
        <f t="shared" si="1"/>
        <v>727.61354838709678</v>
      </c>
      <c r="Q14" s="10"/>
    </row>
    <row r="15" spans="1:134">
      <c r="A15" s="12"/>
      <c r="B15" s="44">
        <v>521</v>
      </c>
      <c r="C15" s="20" t="s">
        <v>28</v>
      </c>
      <c r="D15" s="46">
        <v>44818409</v>
      </c>
      <c r="E15" s="46">
        <v>1993498</v>
      </c>
      <c r="F15" s="46">
        <v>0</v>
      </c>
      <c r="G15" s="46">
        <v>3825227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50637134</v>
      </c>
      <c r="P15" s="47">
        <f t="shared" si="1"/>
        <v>429.85682512733445</v>
      </c>
      <c r="Q15" s="9"/>
    </row>
    <row r="16" spans="1:134">
      <c r="A16" s="12"/>
      <c r="B16" s="44">
        <v>522</v>
      </c>
      <c r="C16" s="20" t="s">
        <v>29</v>
      </c>
      <c r="D16" s="46">
        <v>18544846</v>
      </c>
      <c r="E16" s="46">
        <v>0</v>
      </c>
      <c r="F16" s="46">
        <v>0</v>
      </c>
      <c r="G16" s="46">
        <v>1183585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19728431</v>
      </c>
      <c r="P16" s="47">
        <f t="shared" si="1"/>
        <v>167.47394736842105</v>
      </c>
      <c r="Q16" s="9"/>
    </row>
    <row r="17" spans="1:17">
      <c r="A17" s="12"/>
      <c r="B17" s="44">
        <v>524</v>
      </c>
      <c r="C17" s="20" t="s">
        <v>30</v>
      </c>
      <c r="D17" s="46">
        <v>4365281</v>
      </c>
      <c r="E17" s="46">
        <v>650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4365931</v>
      </c>
      <c r="P17" s="47">
        <f t="shared" si="1"/>
        <v>37.062232597623087</v>
      </c>
      <c r="Q17" s="9"/>
    </row>
    <row r="18" spans="1:17">
      <c r="A18" s="12"/>
      <c r="B18" s="44">
        <v>525</v>
      </c>
      <c r="C18" s="20" t="s">
        <v>66</v>
      </c>
      <c r="D18" s="46">
        <v>0</v>
      </c>
      <c r="E18" s="46">
        <v>45104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45104</v>
      </c>
      <c r="P18" s="47">
        <f t="shared" si="1"/>
        <v>0.38288624787775893</v>
      </c>
      <c r="Q18" s="9"/>
    </row>
    <row r="19" spans="1:17">
      <c r="A19" s="12"/>
      <c r="B19" s="44">
        <v>526</v>
      </c>
      <c r="C19" s="20" t="s">
        <v>31</v>
      </c>
      <c r="D19" s="46">
        <v>10792018</v>
      </c>
      <c r="E19" s="46">
        <v>0</v>
      </c>
      <c r="F19" s="46">
        <v>0</v>
      </c>
      <c r="G19" s="46">
        <v>19032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10811050</v>
      </c>
      <c r="P19" s="47">
        <f t="shared" si="1"/>
        <v>91.77461799660442</v>
      </c>
      <c r="Q19" s="9"/>
    </row>
    <row r="20" spans="1:17">
      <c r="A20" s="12"/>
      <c r="B20" s="44">
        <v>529</v>
      </c>
      <c r="C20" s="20" t="s">
        <v>32</v>
      </c>
      <c r="D20" s="46">
        <v>0</v>
      </c>
      <c r="E20" s="46">
        <v>125226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125226</v>
      </c>
      <c r="P20" s="47">
        <f t="shared" si="1"/>
        <v>1.0630390492359931</v>
      </c>
      <c r="Q20" s="9"/>
    </row>
    <row r="21" spans="1:17" ht="15.75">
      <c r="A21" s="28" t="s">
        <v>33</v>
      </c>
      <c r="B21" s="29"/>
      <c r="C21" s="30"/>
      <c r="D21" s="31">
        <f t="shared" ref="D21:N21" si="5">SUM(D22:D29)</f>
        <v>3535334</v>
      </c>
      <c r="E21" s="31">
        <f t="shared" si="5"/>
        <v>25710</v>
      </c>
      <c r="F21" s="31">
        <f t="shared" si="5"/>
        <v>0</v>
      </c>
      <c r="G21" s="31">
        <f t="shared" si="5"/>
        <v>626891</v>
      </c>
      <c r="H21" s="31">
        <f t="shared" si="5"/>
        <v>0</v>
      </c>
      <c r="I21" s="31">
        <f t="shared" si="5"/>
        <v>145278149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 t="shared" si="4"/>
        <v>149466084</v>
      </c>
      <c r="P21" s="43">
        <f t="shared" si="1"/>
        <v>1268.8122580645161</v>
      </c>
      <c r="Q21" s="10"/>
    </row>
    <row r="22" spans="1:17">
      <c r="A22" s="12"/>
      <c r="B22" s="44">
        <v>532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36772060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36772060</v>
      </c>
      <c r="P22" s="47">
        <f t="shared" si="1"/>
        <v>312.15670628183364</v>
      </c>
      <c r="Q22" s="9"/>
    </row>
    <row r="23" spans="1:17">
      <c r="A23" s="12"/>
      <c r="B23" s="44">
        <v>533</v>
      </c>
      <c r="C23" s="20" t="s">
        <v>35</v>
      </c>
      <c r="D23" s="46">
        <v>695465</v>
      </c>
      <c r="E23" s="46">
        <v>0</v>
      </c>
      <c r="F23" s="46">
        <v>0</v>
      </c>
      <c r="G23" s="46">
        <v>0</v>
      </c>
      <c r="H23" s="46">
        <v>0</v>
      </c>
      <c r="I23" s="46">
        <v>27864925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9" si="6">SUM(D23:N23)</f>
        <v>28560390</v>
      </c>
      <c r="P23" s="47">
        <f t="shared" si="1"/>
        <v>242.4481324278438</v>
      </c>
      <c r="Q23" s="9"/>
    </row>
    <row r="24" spans="1:17">
      <c r="A24" s="12"/>
      <c r="B24" s="44">
        <v>534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23661391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23661391</v>
      </c>
      <c r="P24" s="47">
        <f t="shared" si="1"/>
        <v>200.86070458404075</v>
      </c>
      <c r="Q24" s="9"/>
    </row>
    <row r="25" spans="1:17">
      <c r="A25" s="12"/>
      <c r="B25" s="44">
        <v>535</v>
      </c>
      <c r="C25" s="20" t="s">
        <v>37</v>
      </c>
      <c r="D25" s="46">
        <v>695465</v>
      </c>
      <c r="E25" s="46">
        <v>0</v>
      </c>
      <c r="F25" s="46">
        <v>0</v>
      </c>
      <c r="G25" s="46">
        <v>0</v>
      </c>
      <c r="H25" s="46">
        <v>0</v>
      </c>
      <c r="I25" s="46">
        <v>22177930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22873395</v>
      </c>
      <c r="P25" s="47">
        <f t="shared" si="1"/>
        <v>194.17143463497453</v>
      </c>
      <c r="Q25" s="9"/>
    </row>
    <row r="26" spans="1:17">
      <c r="A26" s="12"/>
      <c r="B26" s="44">
        <v>536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17972443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17972443</v>
      </c>
      <c r="P26" s="47">
        <f t="shared" si="1"/>
        <v>152.56742784380305</v>
      </c>
      <c r="Q26" s="9"/>
    </row>
    <row r="27" spans="1:17">
      <c r="A27" s="12"/>
      <c r="B27" s="44">
        <v>537</v>
      </c>
      <c r="C27" s="20" t="s">
        <v>39</v>
      </c>
      <c r="D27" s="46">
        <v>318754</v>
      </c>
      <c r="E27" s="46">
        <v>0</v>
      </c>
      <c r="F27" s="46">
        <v>0</v>
      </c>
      <c r="G27" s="46">
        <v>0</v>
      </c>
      <c r="H27" s="46">
        <v>0</v>
      </c>
      <c r="I27" s="46">
        <v>3812775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4131529</v>
      </c>
      <c r="P27" s="47">
        <f t="shared" si="1"/>
        <v>35.07240237691002</v>
      </c>
      <c r="Q27" s="9"/>
    </row>
    <row r="28" spans="1:17">
      <c r="A28" s="12"/>
      <c r="B28" s="44">
        <v>538</v>
      </c>
      <c r="C28" s="20" t="s">
        <v>40</v>
      </c>
      <c r="D28" s="46">
        <v>637509</v>
      </c>
      <c r="E28" s="46">
        <v>0</v>
      </c>
      <c r="F28" s="46">
        <v>0</v>
      </c>
      <c r="G28" s="46">
        <v>0</v>
      </c>
      <c r="H28" s="46">
        <v>0</v>
      </c>
      <c r="I28" s="46">
        <v>13016625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13654134</v>
      </c>
      <c r="P28" s="47">
        <f t="shared" si="1"/>
        <v>115.90945670628183</v>
      </c>
      <c r="Q28" s="9"/>
    </row>
    <row r="29" spans="1:17">
      <c r="A29" s="12"/>
      <c r="B29" s="44">
        <v>539</v>
      </c>
      <c r="C29" s="20" t="s">
        <v>41</v>
      </c>
      <c r="D29" s="46">
        <v>1188141</v>
      </c>
      <c r="E29" s="46">
        <v>25710</v>
      </c>
      <c r="F29" s="46">
        <v>0</v>
      </c>
      <c r="G29" s="46">
        <v>626891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1840742</v>
      </c>
      <c r="P29" s="47">
        <f t="shared" si="1"/>
        <v>15.625993208828524</v>
      </c>
      <c r="Q29" s="9"/>
    </row>
    <row r="30" spans="1:17" ht="15.75">
      <c r="A30" s="28" t="s">
        <v>42</v>
      </c>
      <c r="B30" s="29"/>
      <c r="C30" s="30"/>
      <c r="D30" s="31">
        <f t="shared" ref="D30:N30" si="7">SUM(D31:D35)</f>
        <v>5982807</v>
      </c>
      <c r="E30" s="31">
        <f t="shared" si="7"/>
        <v>0</v>
      </c>
      <c r="F30" s="31">
        <f t="shared" si="7"/>
        <v>0</v>
      </c>
      <c r="G30" s="31">
        <f t="shared" si="7"/>
        <v>3142628</v>
      </c>
      <c r="H30" s="31">
        <f t="shared" si="7"/>
        <v>0</v>
      </c>
      <c r="I30" s="31">
        <f t="shared" si="7"/>
        <v>6226333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ref="O30:O39" si="8">SUM(D30:N30)</f>
        <v>15351768</v>
      </c>
      <c r="P30" s="43">
        <f t="shared" si="1"/>
        <v>130.32061120543293</v>
      </c>
      <c r="Q30" s="10"/>
    </row>
    <row r="31" spans="1:17">
      <c r="A31" s="12"/>
      <c r="B31" s="44">
        <v>541</v>
      </c>
      <c r="C31" s="20" t="s">
        <v>43</v>
      </c>
      <c r="D31" s="46">
        <v>5953830</v>
      </c>
      <c r="E31" s="46">
        <v>0</v>
      </c>
      <c r="F31" s="46">
        <v>0</v>
      </c>
      <c r="G31" s="46">
        <v>2773245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8727075</v>
      </c>
      <c r="P31" s="47">
        <f t="shared" si="1"/>
        <v>74.0838285229202</v>
      </c>
      <c r="Q31" s="9"/>
    </row>
    <row r="32" spans="1:17">
      <c r="A32" s="12"/>
      <c r="B32" s="44">
        <v>542</v>
      </c>
      <c r="C32" s="20" t="s">
        <v>44</v>
      </c>
      <c r="D32" s="46">
        <v>28977</v>
      </c>
      <c r="E32" s="46">
        <v>0</v>
      </c>
      <c r="F32" s="46">
        <v>0</v>
      </c>
      <c r="G32" s="46">
        <v>0</v>
      </c>
      <c r="H32" s="46">
        <v>0</v>
      </c>
      <c r="I32" s="46">
        <v>510714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539691</v>
      </c>
      <c r="P32" s="47">
        <f t="shared" si="1"/>
        <v>4.58141765704584</v>
      </c>
      <c r="Q32" s="9"/>
    </row>
    <row r="33" spans="1:17">
      <c r="A33" s="12"/>
      <c r="B33" s="44">
        <v>543</v>
      </c>
      <c r="C33" s="20" t="s">
        <v>75</v>
      </c>
      <c r="D33" s="46">
        <v>0</v>
      </c>
      <c r="E33" s="46">
        <v>0</v>
      </c>
      <c r="F33" s="46">
        <v>0</v>
      </c>
      <c r="G33" s="46">
        <v>104475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104475</v>
      </c>
      <c r="P33" s="47">
        <f t="shared" si="1"/>
        <v>0.88688455008488964</v>
      </c>
      <c r="Q33" s="9"/>
    </row>
    <row r="34" spans="1:17">
      <c r="A34" s="12"/>
      <c r="B34" s="44">
        <v>545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5715619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5715619</v>
      </c>
      <c r="P34" s="47">
        <f t="shared" si="1"/>
        <v>48.519685908319182</v>
      </c>
      <c r="Q34" s="9"/>
    </row>
    <row r="35" spans="1:17">
      <c r="A35" s="12"/>
      <c r="B35" s="44">
        <v>549</v>
      </c>
      <c r="C35" s="20" t="s">
        <v>46</v>
      </c>
      <c r="D35" s="46">
        <v>0</v>
      </c>
      <c r="E35" s="46">
        <v>0</v>
      </c>
      <c r="F35" s="46">
        <v>0</v>
      </c>
      <c r="G35" s="46">
        <v>264908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264908</v>
      </c>
      <c r="P35" s="47">
        <f t="shared" si="1"/>
        <v>2.2487945670628182</v>
      </c>
      <c r="Q35" s="9"/>
    </row>
    <row r="36" spans="1:17" ht="15.75">
      <c r="A36" s="28" t="s">
        <v>47</v>
      </c>
      <c r="B36" s="29"/>
      <c r="C36" s="30"/>
      <c r="D36" s="31">
        <f t="shared" ref="D36:N36" si="9">SUM(D37:D38)</f>
        <v>2213551</v>
      </c>
      <c r="E36" s="31">
        <f t="shared" si="9"/>
        <v>2157521</v>
      </c>
      <c r="F36" s="31">
        <f t="shared" si="9"/>
        <v>0</v>
      </c>
      <c r="G36" s="31">
        <f t="shared" si="9"/>
        <v>339843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648396</v>
      </c>
      <c r="N36" s="31">
        <f t="shared" si="9"/>
        <v>0</v>
      </c>
      <c r="O36" s="31">
        <f t="shared" si="8"/>
        <v>5359311</v>
      </c>
      <c r="P36" s="43">
        <f t="shared" si="1"/>
        <v>45.494999999999997</v>
      </c>
      <c r="Q36" s="10"/>
    </row>
    <row r="37" spans="1:17">
      <c r="A37" s="13"/>
      <c r="B37" s="45">
        <v>552</v>
      </c>
      <c r="C37" s="21" t="s">
        <v>48</v>
      </c>
      <c r="D37" s="46">
        <v>1666492</v>
      </c>
      <c r="E37" s="46">
        <v>521434</v>
      </c>
      <c r="F37" s="46">
        <v>0</v>
      </c>
      <c r="G37" s="46">
        <v>339843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648396</v>
      </c>
      <c r="N37" s="46">
        <v>0</v>
      </c>
      <c r="O37" s="46">
        <f t="shared" si="8"/>
        <v>3176165</v>
      </c>
      <c r="P37" s="47">
        <f t="shared" si="1"/>
        <v>26.962351443123939</v>
      </c>
      <c r="Q37" s="9"/>
    </row>
    <row r="38" spans="1:17">
      <c r="A38" s="13"/>
      <c r="B38" s="45">
        <v>554</v>
      </c>
      <c r="C38" s="21" t="s">
        <v>49</v>
      </c>
      <c r="D38" s="46">
        <v>547059</v>
      </c>
      <c r="E38" s="46">
        <v>1636087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2183146</v>
      </c>
      <c r="P38" s="47">
        <f t="shared" si="1"/>
        <v>18.532648556876062</v>
      </c>
      <c r="Q38" s="9"/>
    </row>
    <row r="39" spans="1:17" ht="15.75">
      <c r="A39" s="28" t="s">
        <v>51</v>
      </c>
      <c r="B39" s="29"/>
      <c r="C39" s="30"/>
      <c r="D39" s="31">
        <f t="shared" ref="D39:N39" si="10">SUM(D40:D41)</f>
        <v>206089</v>
      </c>
      <c r="E39" s="31">
        <f t="shared" si="10"/>
        <v>388801</v>
      </c>
      <c r="F39" s="31">
        <f t="shared" si="10"/>
        <v>0</v>
      </c>
      <c r="G39" s="31">
        <f t="shared" si="10"/>
        <v>0</v>
      </c>
      <c r="H39" s="31">
        <f t="shared" si="10"/>
        <v>0</v>
      </c>
      <c r="I39" s="31">
        <f t="shared" si="10"/>
        <v>0</v>
      </c>
      <c r="J39" s="31">
        <f t="shared" si="10"/>
        <v>1660826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10"/>
        <v>0</v>
      </c>
      <c r="O39" s="31">
        <f t="shared" si="8"/>
        <v>2255716</v>
      </c>
      <c r="P39" s="43">
        <f t="shared" si="1"/>
        <v>19.148692699490663</v>
      </c>
      <c r="Q39" s="10"/>
    </row>
    <row r="40" spans="1:17">
      <c r="A40" s="12"/>
      <c r="B40" s="44">
        <v>562</v>
      </c>
      <c r="C40" s="20" t="s">
        <v>114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1660826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8" si="11">SUM(D40:N40)</f>
        <v>1660826</v>
      </c>
      <c r="P40" s="47">
        <f t="shared" si="1"/>
        <v>14.098692699490663</v>
      </c>
      <c r="Q40" s="9"/>
    </row>
    <row r="41" spans="1:17">
      <c r="A41" s="12"/>
      <c r="B41" s="44">
        <v>569</v>
      </c>
      <c r="C41" s="20" t="s">
        <v>52</v>
      </c>
      <c r="D41" s="46">
        <v>206089</v>
      </c>
      <c r="E41" s="46">
        <v>388801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1"/>
        <v>594890</v>
      </c>
      <c r="P41" s="47">
        <f t="shared" si="1"/>
        <v>5.05</v>
      </c>
      <c r="Q41" s="9"/>
    </row>
    <row r="42" spans="1:17" ht="15.75">
      <c r="A42" s="28" t="s">
        <v>53</v>
      </c>
      <c r="B42" s="29"/>
      <c r="C42" s="30"/>
      <c r="D42" s="31">
        <f t="shared" ref="D42:N42" si="12">SUM(D43:D48)</f>
        <v>31834429</v>
      </c>
      <c r="E42" s="31">
        <f t="shared" si="12"/>
        <v>132644</v>
      </c>
      <c r="F42" s="31">
        <f t="shared" si="12"/>
        <v>0</v>
      </c>
      <c r="G42" s="31">
        <f t="shared" si="12"/>
        <v>16232826</v>
      </c>
      <c r="H42" s="31">
        <f t="shared" si="12"/>
        <v>0</v>
      </c>
      <c r="I42" s="31">
        <f t="shared" si="12"/>
        <v>5601448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si="12"/>
        <v>0</v>
      </c>
      <c r="O42" s="31">
        <f>SUM(D42:N42)</f>
        <v>53801347</v>
      </c>
      <c r="P42" s="43">
        <f t="shared" si="1"/>
        <v>456.71771646859082</v>
      </c>
      <c r="Q42" s="9"/>
    </row>
    <row r="43" spans="1:17">
      <c r="A43" s="12"/>
      <c r="B43" s="44">
        <v>571</v>
      </c>
      <c r="C43" s="20" t="s">
        <v>54</v>
      </c>
      <c r="D43" s="46">
        <v>7336306</v>
      </c>
      <c r="E43" s="46">
        <v>1031</v>
      </c>
      <c r="F43" s="46">
        <v>0</v>
      </c>
      <c r="G43" s="46">
        <v>69012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7406349</v>
      </c>
      <c r="P43" s="47">
        <f t="shared" si="1"/>
        <v>62.872232597623089</v>
      </c>
      <c r="Q43" s="9"/>
    </row>
    <row r="44" spans="1:17">
      <c r="A44" s="12"/>
      <c r="B44" s="44">
        <v>572</v>
      </c>
      <c r="C44" s="20" t="s">
        <v>55</v>
      </c>
      <c r="D44" s="46">
        <v>21506461</v>
      </c>
      <c r="E44" s="46">
        <v>4796</v>
      </c>
      <c r="F44" s="46">
        <v>0</v>
      </c>
      <c r="G44" s="46">
        <v>2736281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24247538</v>
      </c>
      <c r="P44" s="47">
        <f t="shared" si="1"/>
        <v>205.83648556876062</v>
      </c>
      <c r="Q44" s="9"/>
    </row>
    <row r="45" spans="1:17">
      <c r="A45" s="12"/>
      <c r="B45" s="44">
        <v>573</v>
      </c>
      <c r="C45" s="20" t="s">
        <v>56</v>
      </c>
      <c r="D45" s="46">
        <v>45</v>
      </c>
      <c r="E45" s="46">
        <v>0</v>
      </c>
      <c r="F45" s="46">
        <v>0</v>
      </c>
      <c r="G45" s="46">
        <v>49933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49978</v>
      </c>
      <c r="P45" s="47">
        <f t="shared" si="1"/>
        <v>0.42426146010186755</v>
      </c>
      <c r="Q45" s="9"/>
    </row>
    <row r="46" spans="1:17">
      <c r="A46" s="12"/>
      <c r="B46" s="44">
        <v>574</v>
      </c>
      <c r="C46" s="20" t="s">
        <v>57</v>
      </c>
      <c r="D46" s="46">
        <v>1007135</v>
      </c>
      <c r="E46" s="46">
        <v>126817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1133952</v>
      </c>
      <c r="P46" s="47">
        <f t="shared" si="1"/>
        <v>9.6260780984719858</v>
      </c>
      <c r="Q46" s="9"/>
    </row>
    <row r="47" spans="1:17">
      <c r="A47" s="12"/>
      <c r="B47" s="44">
        <v>575</v>
      </c>
      <c r="C47" s="20" t="s">
        <v>58</v>
      </c>
      <c r="D47" s="46">
        <v>1984482</v>
      </c>
      <c r="E47" s="46">
        <v>0</v>
      </c>
      <c r="F47" s="46">
        <v>0</v>
      </c>
      <c r="G47" s="46">
        <v>4198122</v>
      </c>
      <c r="H47" s="46">
        <v>0</v>
      </c>
      <c r="I47" s="46">
        <v>5601448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11784052</v>
      </c>
      <c r="P47" s="47">
        <f t="shared" si="1"/>
        <v>100.0343972835314</v>
      </c>
      <c r="Q47" s="9"/>
    </row>
    <row r="48" spans="1:17">
      <c r="A48" s="12"/>
      <c r="B48" s="44">
        <v>579</v>
      </c>
      <c r="C48" s="20" t="s">
        <v>59</v>
      </c>
      <c r="D48" s="46">
        <v>0</v>
      </c>
      <c r="E48" s="46">
        <v>0</v>
      </c>
      <c r="F48" s="46">
        <v>0</v>
      </c>
      <c r="G48" s="46">
        <v>9179478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1"/>
        <v>9179478</v>
      </c>
      <c r="P48" s="47">
        <f t="shared" si="1"/>
        <v>77.924261460101874</v>
      </c>
      <c r="Q48" s="9"/>
    </row>
    <row r="49" spans="1:120" ht="15.75">
      <c r="A49" s="28" t="s">
        <v>62</v>
      </c>
      <c r="B49" s="29"/>
      <c r="C49" s="30"/>
      <c r="D49" s="31">
        <f t="shared" ref="D49:N49" si="13">SUM(D50:D50)</f>
        <v>12691510</v>
      </c>
      <c r="E49" s="31">
        <f t="shared" si="13"/>
        <v>23643209</v>
      </c>
      <c r="F49" s="31">
        <f t="shared" si="13"/>
        <v>0</v>
      </c>
      <c r="G49" s="31">
        <f t="shared" si="13"/>
        <v>4019412</v>
      </c>
      <c r="H49" s="31">
        <f t="shared" si="13"/>
        <v>0</v>
      </c>
      <c r="I49" s="31">
        <f t="shared" si="13"/>
        <v>12914291</v>
      </c>
      <c r="J49" s="31">
        <f t="shared" si="13"/>
        <v>182592</v>
      </c>
      <c r="K49" s="31">
        <f t="shared" si="13"/>
        <v>0</v>
      </c>
      <c r="L49" s="31">
        <f t="shared" si="13"/>
        <v>0</v>
      </c>
      <c r="M49" s="31">
        <f t="shared" si="13"/>
        <v>0</v>
      </c>
      <c r="N49" s="31">
        <f t="shared" si="13"/>
        <v>0</v>
      </c>
      <c r="O49" s="31">
        <f>SUM(D49:N49)</f>
        <v>53451014</v>
      </c>
      <c r="P49" s="43">
        <f t="shared" si="1"/>
        <v>453.74375212224106</v>
      </c>
      <c r="Q49" s="9"/>
    </row>
    <row r="50" spans="1:120" ht="15.75" thickBot="1">
      <c r="A50" s="12"/>
      <c r="B50" s="44">
        <v>581</v>
      </c>
      <c r="C50" s="20" t="s">
        <v>115</v>
      </c>
      <c r="D50" s="46">
        <v>12691510</v>
      </c>
      <c r="E50" s="46">
        <v>23643209</v>
      </c>
      <c r="F50" s="46">
        <v>0</v>
      </c>
      <c r="G50" s="46">
        <v>4019412</v>
      </c>
      <c r="H50" s="46">
        <v>0</v>
      </c>
      <c r="I50" s="46">
        <v>12914291</v>
      </c>
      <c r="J50" s="46">
        <v>182592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53451014</v>
      </c>
      <c r="P50" s="47">
        <f t="shared" si="1"/>
        <v>453.74375212224106</v>
      </c>
      <c r="Q50" s="9"/>
    </row>
    <row r="51" spans="1:120" ht="16.5" thickBot="1">
      <c r="A51" s="14" t="s">
        <v>10</v>
      </c>
      <c r="B51" s="23"/>
      <c r="C51" s="22"/>
      <c r="D51" s="15">
        <f>SUM(D5,D14,D21,D30,D36,D39,D42,D49)</f>
        <v>147813276</v>
      </c>
      <c r="E51" s="15">
        <f t="shared" ref="E51:N51" si="14">SUM(E5,E14,E21,E30,E36,E39,E42,E49)</f>
        <v>28718359</v>
      </c>
      <c r="F51" s="15">
        <f t="shared" si="14"/>
        <v>1876496</v>
      </c>
      <c r="G51" s="15">
        <f t="shared" si="14"/>
        <v>29866616</v>
      </c>
      <c r="H51" s="15">
        <f t="shared" si="14"/>
        <v>0</v>
      </c>
      <c r="I51" s="15">
        <f t="shared" si="14"/>
        <v>170020221</v>
      </c>
      <c r="J51" s="15">
        <f t="shared" si="14"/>
        <v>69525632</v>
      </c>
      <c r="K51" s="15">
        <f t="shared" si="14"/>
        <v>71317150</v>
      </c>
      <c r="L51" s="15">
        <f t="shared" si="14"/>
        <v>0</v>
      </c>
      <c r="M51" s="15">
        <f t="shared" si="14"/>
        <v>648396</v>
      </c>
      <c r="N51" s="15">
        <f t="shared" si="14"/>
        <v>0</v>
      </c>
      <c r="O51" s="15">
        <f>SUM(D51:N51)</f>
        <v>519786146</v>
      </c>
      <c r="P51" s="37">
        <f t="shared" si="1"/>
        <v>4412.4460611205432</v>
      </c>
      <c r="Q51" s="6"/>
      <c r="R51" s="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</row>
    <row r="52" spans="1:120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9"/>
    </row>
    <row r="53" spans="1:120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40"/>
      <c r="M53" s="93" t="s">
        <v>116</v>
      </c>
      <c r="N53" s="93"/>
      <c r="O53" s="93"/>
      <c r="P53" s="41">
        <v>117800</v>
      </c>
    </row>
    <row r="54" spans="1:120">
      <c r="A54" s="94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6"/>
    </row>
    <row r="55" spans="1:120" ht="15.75" customHeight="1" thickBot="1">
      <c r="A55" s="97" t="s">
        <v>68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9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108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12291587</v>
      </c>
      <c r="E5" s="26">
        <f t="shared" si="0"/>
        <v>147339</v>
      </c>
      <c r="F5" s="26">
        <f t="shared" si="0"/>
        <v>1815290</v>
      </c>
      <c r="G5" s="26">
        <f t="shared" si="0"/>
        <v>1039903</v>
      </c>
      <c r="H5" s="26">
        <f t="shared" si="0"/>
        <v>0</v>
      </c>
      <c r="I5" s="26">
        <f t="shared" si="0"/>
        <v>0</v>
      </c>
      <c r="J5" s="26">
        <f t="shared" si="0"/>
        <v>58399894</v>
      </c>
      <c r="K5" s="26">
        <f t="shared" si="0"/>
        <v>62548200</v>
      </c>
      <c r="L5" s="26">
        <f t="shared" si="0"/>
        <v>0</v>
      </c>
      <c r="M5" s="26">
        <f t="shared" si="0"/>
        <v>0</v>
      </c>
      <c r="N5" s="27">
        <f>SUM(D5:M5)</f>
        <v>136242213</v>
      </c>
      <c r="O5" s="32">
        <f t="shared" ref="O5:O51" si="1">(N5/O$53)</f>
        <v>1154.4287094232186</v>
      </c>
      <c r="P5" s="6"/>
    </row>
    <row r="6" spans="1:133">
      <c r="A6" s="12"/>
      <c r="B6" s="44">
        <v>511</v>
      </c>
      <c r="C6" s="20" t="s">
        <v>19</v>
      </c>
      <c r="D6" s="46">
        <v>338934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338934</v>
      </c>
      <c r="O6" s="47">
        <f t="shared" si="1"/>
        <v>2.871908284399705</v>
      </c>
      <c r="P6" s="9"/>
    </row>
    <row r="7" spans="1:133">
      <c r="A7" s="12"/>
      <c r="B7" s="44">
        <v>512</v>
      </c>
      <c r="C7" s="20" t="s">
        <v>20</v>
      </c>
      <c r="D7" s="46">
        <v>2365173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2365173</v>
      </c>
      <c r="O7" s="47">
        <f t="shared" si="1"/>
        <v>20.040951727293525</v>
      </c>
      <c r="P7" s="9"/>
    </row>
    <row r="8" spans="1:133">
      <c r="A8" s="12"/>
      <c r="B8" s="44">
        <v>513</v>
      </c>
      <c r="C8" s="20" t="s">
        <v>21</v>
      </c>
      <c r="D8" s="46">
        <v>3652563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6875171</v>
      </c>
      <c r="L8" s="46">
        <v>0</v>
      </c>
      <c r="M8" s="46">
        <v>0</v>
      </c>
      <c r="N8" s="46">
        <f t="shared" si="2"/>
        <v>10527734</v>
      </c>
      <c r="O8" s="47">
        <f t="shared" si="1"/>
        <v>89.205233144377502</v>
      </c>
      <c r="P8" s="9"/>
    </row>
    <row r="9" spans="1:133">
      <c r="A9" s="12"/>
      <c r="B9" s="44">
        <v>514</v>
      </c>
      <c r="C9" s="20" t="s">
        <v>22</v>
      </c>
      <c r="D9" s="46">
        <v>1662939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1662939</v>
      </c>
      <c r="O9" s="47">
        <f t="shared" si="1"/>
        <v>14.090673377564249</v>
      </c>
      <c r="P9" s="9"/>
    </row>
    <row r="10" spans="1:133">
      <c r="A10" s="12"/>
      <c r="B10" s="44">
        <v>515</v>
      </c>
      <c r="C10" s="20" t="s">
        <v>23</v>
      </c>
      <c r="D10" s="46">
        <v>1487740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1487740</v>
      </c>
      <c r="O10" s="47">
        <f t="shared" si="1"/>
        <v>12.606149961446233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1814795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1814795</v>
      </c>
      <c r="O11" s="47">
        <f t="shared" si="1"/>
        <v>15.377403255463197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55673029</v>
      </c>
      <c r="L12" s="46">
        <v>0</v>
      </c>
      <c r="M12" s="46">
        <v>0</v>
      </c>
      <c r="N12" s="46">
        <f t="shared" si="2"/>
        <v>55673029</v>
      </c>
      <c r="O12" s="47">
        <f t="shared" si="1"/>
        <v>471.73736834523839</v>
      </c>
      <c r="P12" s="9"/>
    </row>
    <row r="13" spans="1:133">
      <c r="A13" s="12"/>
      <c r="B13" s="44">
        <v>519</v>
      </c>
      <c r="C13" s="20" t="s">
        <v>80</v>
      </c>
      <c r="D13" s="46">
        <v>2784238</v>
      </c>
      <c r="E13" s="46">
        <v>147339</v>
      </c>
      <c r="F13" s="46">
        <v>495</v>
      </c>
      <c r="G13" s="46">
        <v>1039903</v>
      </c>
      <c r="H13" s="46">
        <v>0</v>
      </c>
      <c r="I13" s="46">
        <v>0</v>
      </c>
      <c r="J13" s="46">
        <v>58399894</v>
      </c>
      <c r="K13" s="46">
        <v>0</v>
      </c>
      <c r="L13" s="46">
        <v>0</v>
      </c>
      <c r="M13" s="46">
        <v>0</v>
      </c>
      <c r="N13" s="46">
        <f t="shared" si="2"/>
        <v>62371869</v>
      </c>
      <c r="O13" s="47">
        <f t="shared" si="1"/>
        <v>528.49902132743591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SUM(D15:D20)</f>
        <v>74974023</v>
      </c>
      <c r="E14" s="31">
        <f t="shared" si="3"/>
        <v>2499017</v>
      </c>
      <c r="F14" s="31">
        <f t="shared" si="3"/>
        <v>0</v>
      </c>
      <c r="G14" s="31">
        <f t="shared" si="3"/>
        <v>2032035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79505075</v>
      </c>
      <c r="O14" s="43">
        <f t="shared" si="1"/>
        <v>673.67476719455669</v>
      </c>
      <c r="P14" s="10"/>
    </row>
    <row r="15" spans="1:133">
      <c r="A15" s="12"/>
      <c r="B15" s="44">
        <v>521</v>
      </c>
      <c r="C15" s="20" t="s">
        <v>28</v>
      </c>
      <c r="D15" s="46">
        <v>43776009</v>
      </c>
      <c r="E15" s="46">
        <v>2252499</v>
      </c>
      <c r="F15" s="46">
        <v>0</v>
      </c>
      <c r="G15" s="46">
        <v>593459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46621967</v>
      </c>
      <c r="O15" s="47">
        <f t="shared" si="1"/>
        <v>395.04450206326209</v>
      </c>
      <c r="P15" s="9"/>
    </row>
    <row r="16" spans="1:133">
      <c r="A16" s="12"/>
      <c r="B16" s="44">
        <v>522</v>
      </c>
      <c r="C16" s="20" t="s">
        <v>29</v>
      </c>
      <c r="D16" s="46">
        <v>16866523</v>
      </c>
      <c r="E16" s="46">
        <v>0</v>
      </c>
      <c r="F16" s="46">
        <v>0</v>
      </c>
      <c r="G16" s="46">
        <v>1303952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18170475</v>
      </c>
      <c r="O16" s="47">
        <f t="shared" si="1"/>
        <v>153.96489488802462</v>
      </c>
      <c r="P16" s="9"/>
    </row>
    <row r="17" spans="1:16">
      <c r="A17" s="12"/>
      <c r="B17" s="44">
        <v>524</v>
      </c>
      <c r="C17" s="20" t="s">
        <v>30</v>
      </c>
      <c r="D17" s="46">
        <v>4143401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4143401</v>
      </c>
      <c r="O17" s="47">
        <f t="shared" si="1"/>
        <v>35.108509790962316</v>
      </c>
      <c r="P17" s="9"/>
    </row>
    <row r="18" spans="1:16">
      <c r="A18" s="12"/>
      <c r="B18" s="44">
        <v>525</v>
      </c>
      <c r="C18" s="20" t="s">
        <v>66</v>
      </c>
      <c r="D18" s="46">
        <v>0</v>
      </c>
      <c r="E18" s="46">
        <v>191396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191396</v>
      </c>
      <c r="O18" s="47">
        <f t="shared" si="1"/>
        <v>1.6217663556945185</v>
      </c>
      <c r="P18" s="9"/>
    </row>
    <row r="19" spans="1:16">
      <c r="A19" s="12"/>
      <c r="B19" s="44">
        <v>526</v>
      </c>
      <c r="C19" s="20" t="s">
        <v>31</v>
      </c>
      <c r="D19" s="46">
        <v>10188090</v>
      </c>
      <c r="E19" s="46">
        <v>6411</v>
      </c>
      <c r="F19" s="46">
        <v>0</v>
      </c>
      <c r="G19" s="46">
        <v>134624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10329125</v>
      </c>
      <c r="O19" s="47">
        <f t="shared" si="1"/>
        <v>87.522348475219673</v>
      </c>
      <c r="P19" s="9"/>
    </row>
    <row r="20" spans="1:16">
      <c r="A20" s="12"/>
      <c r="B20" s="44">
        <v>529</v>
      </c>
      <c r="C20" s="20" t="s">
        <v>32</v>
      </c>
      <c r="D20" s="46">
        <v>0</v>
      </c>
      <c r="E20" s="46">
        <v>48711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48711</v>
      </c>
      <c r="O20" s="47">
        <f t="shared" si="1"/>
        <v>0.41274562139352805</v>
      </c>
      <c r="P20" s="9"/>
    </row>
    <row r="21" spans="1:16" ht="15.75">
      <c r="A21" s="28" t="s">
        <v>33</v>
      </c>
      <c r="B21" s="29"/>
      <c r="C21" s="30"/>
      <c r="D21" s="31">
        <f t="shared" ref="D21:M21" si="5">SUM(D22:D29)</f>
        <v>3532928</v>
      </c>
      <c r="E21" s="31">
        <f t="shared" si="5"/>
        <v>25493</v>
      </c>
      <c r="F21" s="31">
        <f t="shared" si="5"/>
        <v>0</v>
      </c>
      <c r="G21" s="31">
        <f t="shared" si="5"/>
        <v>1225845</v>
      </c>
      <c r="H21" s="31">
        <f t="shared" si="5"/>
        <v>0</v>
      </c>
      <c r="I21" s="31">
        <f t="shared" si="5"/>
        <v>139715946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144500212</v>
      </c>
      <c r="O21" s="43">
        <f t="shared" si="1"/>
        <v>1224.4016709457112</v>
      </c>
      <c r="P21" s="10"/>
    </row>
    <row r="22" spans="1:16">
      <c r="A22" s="12"/>
      <c r="B22" s="44">
        <v>532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32945930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32945930</v>
      </c>
      <c r="O22" s="47">
        <f t="shared" si="1"/>
        <v>279.16257827262172</v>
      </c>
      <c r="P22" s="9"/>
    </row>
    <row r="23" spans="1:16">
      <c r="A23" s="12"/>
      <c r="B23" s="44">
        <v>533</v>
      </c>
      <c r="C23" s="20" t="s">
        <v>35</v>
      </c>
      <c r="D23" s="46">
        <v>724373</v>
      </c>
      <c r="E23" s="46">
        <v>0</v>
      </c>
      <c r="F23" s="46">
        <v>0</v>
      </c>
      <c r="G23" s="46">
        <v>0</v>
      </c>
      <c r="H23" s="46">
        <v>0</v>
      </c>
      <c r="I23" s="46">
        <v>27598689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28323062</v>
      </c>
      <c r="O23" s="47">
        <f t="shared" si="1"/>
        <v>239.99137412406688</v>
      </c>
      <c r="P23" s="9"/>
    </row>
    <row r="24" spans="1:16">
      <c r="A24" s="12"/>
      <c r="B24" s="44">
        <v>534</v>
      </c>
      <c r="C24" s="20" t="s">
        <v>81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21883241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21883241</v>
      </c>
      <c r="O24" s="47">
        <f t="shared" si="1"/>
        <v>185.42448121880747</v>
      </c>
      <c r="P24" s="9"/>
    </row>
    <row r="25" spans="1:16">
      <c r="A25" s="12"/>
      <c r="B25" s="44">
        <v>535</v>
      </c>
      <c r="C25" s="20" t="s">
        <v>37</v>
      </c>
      <c r="D25" s="46">
        <v>724373</v>
      </c>
      <c r="E25" s="46">
        <v>0</v>
      </c>
      <c r="F25" s="46">
        <v>0</v>
      </c>
      <c r="G25" s="46">
        <v>0</v>
      </c>
      <c r="H25" s="46">
        <v>0</v>
      </c>
      <c r="I25" s="46">
        <v>20886712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21611085</v>
      </c>
      <c r="O25" s="47">
        <f t="shared" si="1"/>
        <v>183.11840667022548</v>
      </c>
      <c r="P25" s="9"/>
    </row>
    <row r="26" spans="1:16">
      <c r="A26" s="12"/>
      <c r="B26" s="44">
        <v>536</v>
      </c>
      <c r="C26" s="20" t="s">
        <v>82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19943760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19943760</v>
      </c>
      <c r="O26" s="47">
        <f t="shared" si="1"/>
        <v>168.99056915529118</v>
      </c>
      <c r="P26" s="9"/>
    </row>
    <row r="27" spans="1:16">
      <c r="A27" s="12"/>
      <c r="B27" s="44">
        <v>537</v>
      </c>
      <c r="C27" s="20" t="s">
        <v>83</v>
      </c>
      <c r="D27" s="46">
        <v>332004</v>
      </c>
      <c r="E27" s="46">
        <v>0</v>
      </c>
      <c r="F27" s="46">
        <v>0</v>
      </c>
      <c r="G27" s="46">
        <v>0</v>
      </c>
      <c r="H27" s="46">
        <v>0</v>
      </c>
      <c r="I27" s="46">
        <v>3966808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4298812</v>
      </c>
      <c r="O27" s="47">
        <f t="shared" si="1"/>
        <v>36.425362447782945</v>
      </c>
      <c r="P27" s="9"/>
    </row>
    <row r="28" spans="1:16">
      <c r="A28" s="12"/>
      <c r="B28" s="44">
        <v>538</v>
      </c>
      <c r="C28" s="20" t="s">
        <v>84</v>
      </c>
      <c r="D28" s="46">
        <v>664008</v>
      </c>
      <c r="E28" s="46">
        <v>0</v>
      </c>
      <c r="F28" s="46">
        <v>0</v>
      </c>
      <c r="G28" s="46">
        <v>0</v>
      </c>
      <c r="H28" s="46">
        <v>0</v>
      </c>
      <c r="I28" s="46">
        <v>12490806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13154814</v>
      </c>
      <c r="O28" s="47">
        <f t="shared" si="1"/>
        <v>111.46541599938992</v>
      </c>
      <c r="P28" s="9"/>
    </row>
    <row r="29" spans="1:16">
      <c r="A29" s="12"/>
      <c r="B29" s="44">
        <v>539</v>
      </c>
      <c r="C29" s="20" t="s">
        <v>41</v>
      </c>
      <c r="D29" s="46">
        <v>1088170</v>
      </c>
      <c r="E29" s="46">
        <v>25493</v>
      </c>
      <c r="F29" s="46">
        <v>0</v>
      </c>
      <c r="G29" s="46">
        <v>1225845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2339508</v>
      </c>
      <c r="O29" s="47">
        <f t="shared" si="1"/>
        <v>19.82348305752561</v>
      </c>
      <c r="P29" s="9"/>
    </row>
    <row r="30" spans="1:16" ht="15.75">
      <c r="A30" s="28" t="s">
        <v>42</v>
      </c>
      <c r="B30" s="29"/>
      <c r="C30" s="30"/>
      <c r="D30" s="31">
        <f t="shared" ref="D30:M30" si="7">SUM(D31:D35)</f>
        <v>6038040</v>
      </c>
      <c r="E30" s="31">
        <f t="shared" si="7"/>
        <v>0</v>
      </c>
      <c r="F30" s="31">
        <f t="shared" si="7"/>
        <v>0</v>
      </c>
      <c r="G30" s="31">
        <f t="shared" si="7"/>
        <v>3264925</v>
      </c>
      <c r="H30" s="31">
        <f t="shared" si="7"/>
        <v>0</v>
      </c>
      <c r="I30" s="31">
        <f t="shared" si="7"/>
        <v>6239471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15542436</v>
      </c>
      <c r="O30" s="43">
        <f t="shared" si="1"/>
        <v>131.69658608505554</v>
      </c>
      <c r="P30" s="10"/>
    </row>
    <row r="31" spans="1:16">
      <c r="A31" s="12"/>
      <c r="B31" s="44">
        <v>541</v>
      </c>
      <c r="C31" s="20" t="s">
        <v>85</v>
      </c>
      <c r="D31" s="46">
        <v>6007857</v>
      </c>
      <c r="E31" s="46">
        <v>0</v>
      </c>
      <c r="F31" s="46">
        <v>0</v>
      </c>
      <c r="G31" s="46">
        <v>3195984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9203841</v>
      </c>
      <c r="O31" s="47">
        <f t="shared" si="1"/>
        <v>77.987417067032709</v>
      </c>
      <c r="P31" s="9"/>
    </row>
    <row r="32" spans="1:16">
      <c r="A32" s="12"/>
      <c r="B32" s="44">
        <v>542</v>
      </c>
      <c r="C32" s="20" t="s">
        <v>44</v>
      </c>
      <c r="D32" s="46">
        <v>30183</v>
      </c>
      <c r="E32" s="46">
        <v>0</v>
      </c>
      <c r="F32" s="46">
        <v>0</v>
      </c>
      <c r="G32" s="46">
        <v>0</v>
      </c>
      <c r="H32" s="46">
        <v>0</v>
      </c>
      <c r="I32" s="46">
        <v>488207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518390</v>
      </c>
      <c r="O32" s="47">
        <f t="shared" si="1"/>
        <v>4.3925027750239369</v>
      </c>
      <c r="P32" s="9"/>
    </row>
    <row r="33" spans="1:16">
      <c r="A33" s="12"/>
      <c r="B33" s="44">
        <v>543</v>
      </c>
      <c r="C33" s="20" t="s">
        <v>86</v>
      </c>
      <c r="D33" s="46">
        <v>0</v>
      </c>
      <c r="E33" s="46">
        <v>0</v>
      </c>
      <c r="F33" s="46">
        <v>0</v>
      </c>
      <c r="G33" s="46">
        <v>59386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59386</v>
      </c>
      <c r="O33" s="47">
        <f t="shared" si="1"/>
        <v>0.50319869171390563</v>
      </c>
      <c r="P33" s="9"/>
    </row>
    <row r="34" spans="1:16">
      <c r="A34" s="12"/>
      <c r="B34" s="44">
        <v>545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5751264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5751264</v>
      </c>
      <c r="O34" s="47">
        <f t="shared" si="1"/>
        <v>48.732504639162151</v>
      </c>
      <c r="P34" s="9"/>
    </row>
    <row r="35" spans="1:16">
      <c r="A35" s="12"/>
      <c r="B35" s="44">
        <v>549</v>
      </c>
      <c r="C35" s="20" t="s">
        <v>87</v>
      </c>
      <c r="D35" s="46">
        <v>0</v>
      </c>
      <c r="E35" s="46">
        <v>0</v>
      </c>
      <c r="F35" s="46">
        <v>0</v>
      </c>
      <c r="G35" s="46">
        <v>9555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9555</v>
      </c>
      <c r="O35" s="47">
        <f t="shared" si="1"/>
        <v>8.0962912122829758E-2</v>
      </c>
      <c r="P35" s="9"/>
    </row>
    <row r="36" spans="1:16" ht="15.75">
      <c r="A36" s="28" t="s">
        <v>47</v>
      </c>
      <c r="B36" s="29"/>
      <c r="C36" s="30"/>
      <c r="D36" s="31">
        <f t="shared" ref="D36:M36" si="9">SUM(D37:D38)</f>
        <v>2279736</v>
      </c>
      <c r="E36" s="31">
        <f t="shared" si="9"/>
        <v>3143189</v>
      </c>
      <c r="F36" s="31">
        <f t="shared" si="9"/>
        <v>0</v>
      </c>
      <c r="G36" s="31">
        <f t="shared" si="9"/>
        <v>3172907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8"/>
        <v>8595832</v>
      </c>
      <c r="O36" s="43">
        <f t="shared" si="1"/>
        <v>72.835540642449814</v>
      </c>
      <c r="P36" s="10"/>
    </row>
    <row r="37" spans="1:16">
      <c r="A37" s="13"/>
      <c r="B37" s="45">
        <v>552</v>
      </c>
      <c r="C37" s="21" t="s">
        <v>48</v>
      </c>
      <c r="D37" s="46">
        <v>1696499</v>
      </c>
      <c r="E37" s="46">
        <v>468717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2165216</v>
      </c>
      <c r="O37" s="47">
        <f t="shared" si="1"/>
        <v>18.346644974876501</v>
      </c>
      <c r="P37" s="9"/>
    </row>
    <row r="38" spans="1:16">
      <c r="A38" s="13"/>
      <c r="B38" s="45">
        <v>554</v>
      </c>
      <c r="C38" s="21" t="s">
        <v>49</v>
      </c>
      <c r="D38" s="46">
        <v>583237</v>
      </c>
      <c r="E38" s="46">
        <v>2674472</v>
      </c>
      <c r="F38" s="46">
        <v>0</v>
      </c>
      <c r="G38" s="46">
        <v>3172907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6430616</v>
      </c>
      <c r="O38" s="47">
        <f t="shared" si="1"/>
        <v>54.488895667573317</v>
      </c>
      <c r="P38" s="9"/>
    </row>
    <row r="39" spans="1:16" ht="15.75">
      <c r="A39" s="28" t="s">
        <v>51</v>
      </c>
      <c r="B39" s="29"/>
      <c r="C39" s="30"/>
      <c r="D39" s="31">
        <f t="shared" ref="D39:M39" si="10">SUM(D40:D41)</f>
        <v>214044</v>
      </c>
      <c r="E39" s="31">
        <f t="shared" si="10"/>
        <v>419909</v>
      </c>
      <c r="F39" s="31">
        <f t="shared" si="10"/>
        <v>0</v>
      </c>
      <c r="G39" s="31">
        <f t="shared" si="10"/>
        <v>0</v>
      </c>
      <c r="H39" s="31">
        <f t="shared" si="10"/>
        <v>0</v>
      </c>
      <c r="I39" s="31">
        <f t="shared" si="10"/>
        <v>0</v>
      </c>
      <c r="J39" s="31">
        <f t="shared" si="10"/>
        <v>1659559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8"/>
        <v>2293512</v>
      </c>
      <c r="O39" s="43">
        <f t="shared" si="1"/>
        <v>19.433742596405601</v>
      </c>
      <c r="P39" s="10"/>
    </row>
    <row r="40" spans="1:16">
      <c r="A40" s="12"/>
      <c r="B40" s="44">
        <v>562</v>
      </c>
      <c r="C40" s="20" t="s">
        <v>106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1659559</v>
      </c>
      <c r="K40" s="46">
        <v>0</v>
      </c>
      <c r="L40" s="46">
        <v>0</v>
      </c>
      <c r="M40" s="46">
        <v>0</v>
      </c>
      <c r="N40" s="46">
        <f t="shared" ref="N40:N48" si="11">SUM(D40:M40)</f>
        <v>1659559</v>
      </c>
      <c r="O40" s="47">
        <f t="shared" si="1"/>
        <v>14.062033435860934</v>
      </c>
      <c r="P40" s="9"/>
    </row>
    <row r="41" spans="1:16">
      <c r="A41" s="12"/>
      <c r="B41" s="44">
        <v>569</v>
      </c>
      <c r="C41" s="20" t="s">
        <v>52</v>
      </c>
      <c r="D41" s="46">
        <v>214044</v>
      </c>
      <c r="E41" s="46">
        <v>419909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633953</v>
      </c>
      <c r="O41" s="47">
        <f t="shared" si="1"/>
        <v>5.3717091605446674</v>
      </c>
      <c r="P41" s="9"/>
    </row>
    <row r="42" spans="1:16" ht="15.75">
      <c r="A42" s="28" t="s">
        <v>53</v>
      </c>
      <c r="B42" s="29"/>
      <c r="C42" s="30"/>
      <c r="D42" s="31">
        <f t="shared" ref="D42:M42" si="12">SUM(D43:D48)</f>
        <v>31904004</v>
      </c>
      <c r="E42" s="31">
        <f t="shared" si="12"/>
        <v>939003</v>
      </c>
      <c r="F42" s="31">
        <f t="shared" si="12"/>
        <v>0</v>
      </c>
      <c r="G42" s="31">
        <f t="shared" si="12"/>
        <v>12021256</v>
      </c>
      <c r="H42" s="31">
        <f t="shared" si="12"/>
        <v>0</v>
      </c>
      <c r="I42" s="31">
        <f t="shared" si="12"/>
        <v>4649853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49514116</v>
      </c>
      <c r="O42" s="43">
        <f t="shared" si="1"/>
        <v>419.55070879619041</v>
      </c>
      <c r="P42" s="9"/>
    </row>
    <row r="43" spans="1:16">
      <c r="A43" s="12"/>
      <c r="B43" s="44">
        <v>571</v>
      </c>
      <c r="C43" s="20" t="s">
        <v>54</v>
      </c>
      <c r="D43" s="46">
        <v>7474655</v>
      </c>
      <c r="E43" s="46">
        <v>23648</v>
      </c>
      <c r="F43" s="46">
        <v>0</v>
      </c>
      <c r="G43" s="46">
        <v>156361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7654664</v>
      </c>
      <c r="O43" s="47">
        <f t="shared" si="1"/>
        <v>64.860689561673311</v>
      </c>
      <c r="P43" s="9"/>
    </row>
    <row r="44" spans="1:16">
      <c r="A44" s="12"/>
      <c r="B44" s="44">
        <v>572</v>
      </c>
      <c r="C44" s="20" t="s">
        <v>88</v>
      </c>
      <c r="D44" s="46">
        <v>21221323</v>
      </c>
      <c r="E44" s="46">
        <v>3316</v>
      </c>
      <c r="F44" s="46">
        <v>0</v>
      </c>
      <c r="G44" s="46">
        <v>1539815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22764454</v>
      </c>
      <c r="O44" s="47">
        <f t="shared" si="1"/>
        <v>192.89131226857148</v>
      </c>
      <c r="P44" s="9"/>
    </row>
    <row r="45" spans="1:16">
      <c r="A45" s="12"/>
      <c r="B45" s="44">
        <v>573</v>
      </c>
      <c r="C45" s="20" t="s">
        <v>56</v>
      </c>
      <c r="D45" s="46">
        <v>7291</v>
      </c>
      <c r="E45" s="46">
        <v>0</v>
      </c>
      <c r="F45" s="46">
        <v>0</v>
      </c>
      <c r="G45" s="46">
        <v>26100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33391</v>
      </c>
      <c r="O45" s="47">
        <f t="shared" si="1"/>
        <v>0.28293381461992761</v>
      </c>
      <c r="P45" s="9"/>
    </row>
    <row r="46" spans="1:16">
      <c r="A46" s="12"/>
      <c r="B46" s="44">
        <v>574</v>
      </c>
      <c r="C46" s="20" t="s">
        <v>57</v>
      </c>
      <c r="D46" s="46">
        <v>1396892</v>
      </c>
      <c r="E46" s="46">
        <v>912039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2308931</v>
      </c>
      <c r="O46" s="47">
        <f t="shared" si="1"/>
        <v>19.564393265377021</v>
      </c>
      <c r="P46" s="9"/>
    </row>
    <row r="47" spans="1:16">
      <c r="A47" s="12"/>
      <c r="B47" s="44">
        <v>575</v>
      </c>
      <c r="C47" s="20" t="s">
        <v>89</v>
      </c>
      <c r="D47" s="46">
        <v>1803843</v>
      </c>
      <c r="E47" s="46">
        <v>0</v>
      </c>
      <c r="F47" s="46">
        <v>0</v>
      </c>
      <c r="G47" s="46">
        <v>6476779</v>
      </c>
      <c r="H47" s="46">
        <v>0</v>
      </c>
      <c r="I47" s="46">
        <v>4649853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12930475</v>
      </c>
      <c r="O47" s="47">
        <f t="shared" si="1"/>
        <v>109.56451189235449</v>
      </c>
      <c r="P47" s="9"/>
    </row>
    <row r="48" spans="1:16">
      <c r="A48" s="12"/>
      <c r="B48" s="44">
        <v>579</v>
      </c>
      <c r="C48" s="20" t="s">
        <v>59</v>
      </c>
      <c r="D48" s="46">
        <v>0</v>
      </c>
      <c r="E48" s="46">
        <v>0</v>
      </c>
      <c r="F48" s="46">
        <v>0</v>
      </c>
      <c r="G48" s="46">
        <v>3822201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3822201</v>
      </c>
      <c r="O48" s="47">
        <f t="shared" si="1"/>
        <v>32.386867993594144</v>
      </c>
      <c r="P48" s="9"/>
    </row>
    <row r="49" spans="1:119" ht="15.75">
      <c r="A49" s="28" t="s">
        <v>90</v>
      </c>
      <c r="B49" s="29"/>
      <c r="C49" s="30"/>
      <c r="D49" s="31">
        <f t="shared" ref="D49:M49" si="13">SUM(D50:D50)</f>
        <v>18086550</v>
      </c>
      <c r="E49" s="31">
        <f t="shared" si="13"/>
        <v>22775684</v>
      </c>
      <c r="F49" s="31">
        <f t="shared" si="13"/>
        <v>0</v>
      </c>
      <c r="G49" s="31">
        <f t="shared" si="13"/>
        <v>2116418</v>
      </c>
      <c r="H49" s="31">
        <f t="shared" si="13"/>
        <v>0</v>
      </c>
      <c r="I49" s="31">
        <f t="shared" si="13"/>
        <v>13643152</v>
      </c>
      <c r="J49" s="31">
        <f t="shared" si="13"/>
        <v>171913</v>
      </c>
      <c r="K49" s="31">
        <f t="shared" si="13"/>
        <v>0</v>
      </c>
      <c r="L49" s="31">
        <f t="shared" si="13"/>
        <v>0</v>
      </c>
      <c r="M49" s="31">
        <f t="shared" si="13"/>
        <v>0</v>
      </c>
      <c r="N49" s="31">
        <f>SUM(D49:M49)</f>
        <v>56793717</v>
      </c>
      <c r="O49" s="43">
        <f t="shared" si="1"/>
        <v>481.2333562113933</v>
      </c>
      <c r="P49" s="9"/>
    </row>
    <row r="50" spans="1:119" ht="15.75" thickBot="1">
      <c r="A50" s="12"/>
      <c r="B50" s="44">
        <v>581</v>
      </c>
      <c r="C50" s="20" t="s">
        <v>91</v>
      </c>
      <c r="D50" s="46">
        <v>18086550</v>
      </c>
      <c r="E50" s="46">
        <v>22775684</v>
      </c>
      <c r="F50" s="46">
        <v>0</v>
      </c>
      <c r="G50" s="46">
        <v>2116418</v>
      </c>
      <c r="H50" s="46">
        <v>0</v>
      </c>
      <c r="I50" s="46">
        <v>13643152</v>
      </c>
      <c r="J50" s="46">
        <v>171913</v>
      </c>
      <c r="K50" s="46">
        <v>0</v>
      </c>
      <c r="L50" s="46">
        <v>0</v>
      </c>
      <c r="M50" s="46">
        <v>0</v>
      </c>
      <c r="N50" s="46">
        <f>SUM(D50:M50)</f>
        <v>56793717</v>
      </c>
      <c r="O50" s="47">
        <f t="shared" si="1"/>
        <v>481.2333562113933</v>
      </c>
      <c r="P50" s="9"/>
    </row>
    <row r="51" spans="1:119" ht="16.5" thickBot="1">
      <c r="A51" s="14" t="s">
        <v>10</v>
      </c>
      <c r="B51" s="23"/>
      <c r="C51" s="22"/>
      <c r="D51" s="15">
        <f t="shared" ref="D51:M51" si="14">SUM(D5,D14,D21,D30,D36,D39,D42,D49)</f>
        <v>149320912</v>
      </c>
      <c r="E51" s="15">
        <f t="shared" si="14"/>
        <v>29949634</v>
      </c>
      <c r="F51" s="15">
        <f t="shared" si="14"/>
        <v>1815290</v>
      </c>
      <c r="G51" s="15">
        <f t="shared" si="14"/>
        <v>24873289</v>
      </c>
      <c r="H51" s="15">
        <f t="shared" si="14"/>
        <v>0</v>
      </c>
      <c r="I51" s="15">
        <f t="shared" si="14"/>
        <v>164248422</v>
      </c>
      <c r="J51" s="15">
        <f t="shared" si="14"/>
        <v>60231366</v>
      </c>
      <c r="K51" s="15">
        <f t="shared" si="14"/>
        <v>62548200</v>
      </c>
      <c r="L51" s="15">
        <f t="shared" si="14"/>
        <v>0</v>
      </c>
      <c r="M51" s="15">
        <f t="shared" si="14"/>
        <v>0</v>
      </c>
      <c r="N51" s="15">
        <f>SUM(D51:M51)</f>
        <v>492987113</v>
      </c>
      <c r="O51" s="37">
        <f t="shared" si="1"/>
        <v>4177.2550818949812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93" t="s">
        <v>109</v>
      </c>
      <c r="M53" s="93"/>
      <c r="N53" s="93"/>
      <c r="O53" s="41">
        <v>118017</v>
      </c>
    </row>
    <row r="54" spans="1:119">
      <c r="A54" s="94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6"/>
    </row>
    <row r="55" spans="1:119" ht="15.75" customHeight="1" thickBot="1">
      <c r="A55" s="97" t="s">
        <v>68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9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105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15022956</v>
      </c>
      <c r="E5" s="26">
        <f t="shared" si="0"/>
        <v>2152243</v>
      </c>
      <c r="F5" s="26">
        <f t="shared" si="0"/>
        <v>1834357</v>
      </c>
      <c r="G5" s="26">
        <f t="shared" si="0"/>
        <v>2326186</v>
      </c>
      <c r="H5" s="26">
        <f t="shared" si="0"/>
        <v>0</v>
      </c>
      <c r="I5" s="26">
        <f t="shared" si="0"/>
        <v>0</v>
      </c>
      <c r="J5" s="26">
        <f t="shared" si="0"/>
        <v>58307332</v>
      </c>
      <c r="K5" s="26">
        <f t="shared" si="0"/>
        <v>60490280</v>
      </c>
      <c r="L5" s="26">
        <f t="shared" si="0"/>
        <v>0</v>
      </c>
      <c r="M5" s="26">
        <f t="shared" si="0"/>
        <v>0</v>
      </c>
      <c r="N5" s="27">
        <f>SUM(D5:M5)</f>
        <v>140133354</v>
      </c>
      <c r="O5" s="32">
        <f t="shared" ref="O5:O52" si="1">(N5/O$54)</f>
        <v>1201.9844233820818</v>
      </c>
      <c r="P5" s="6"/>
    </row>
    <row r="6" spans="1:133">
      <c r="A6" s="12"/>
      <c r="B6" s="44">
        <v>511</v>
      </c>
      <c r="C6" s="20" t="s">
        <v>19</v>
      </c>
      <c r="D6" s="46">
        <v>317937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317937</v>
      </c>
      <c r="O6" s="47">
        <f t="shared" si="1"/>
        <v>2.7270832439850752</v>
      </c>
      <c r="P6" s="9"/>
    </row>
    <row r="7" spans="1:133">
      <c r="A7" s="12"/>
      <c r="B7" s="44">
        <v>512</v>
      </c>
      <c r="C7" s="20" t="s">
        <v>20</v>
      </c>
      <c r="D7" s="46">
        <v>2212444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2212444</v>
      </c>
      <c r="O7" s="47">
        <f t="shared" si="1"/>
        <v>18.977089677059656</v>
      </c>
      <c r="P7" s="9"/>
    </row>
    <row r="8" spans="1:133">
      <c r="A8" s="12"/>
      <c r="B8" s="44">
        <v>513</v>
      </c>
      <c r="C8" s="20" t="s">
        <v>21</v>
      </c>
      <c r="D8" s="46">
        <v>3826370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6973529</v>
      </c>
      <c r="L8" s="46">
        <v>0</v>
      </c>
      <c r="M8" s="46">
        <v>0</v>
      </c>
      <c r="N8" s="46">
        <f t="shared" si="2"/>
        <v>10799899</v>
      </c>
      <c r="O8" s="47">
        <f t="shared" si="1"/>
        <v>92.635407642492595</v>
      </c>
      <c r="P8" s="9"/>
    </row>
    <row r="9" spans="1:133">
      <c r="A9" s="12"/>
      <c r="B9" s="44">
        <v>514</v>
      </c>
      <c r="C9" s="20" t="s">
        <v>22</v>
      </c>
      <c r="D9" s="46">
        <v>1596373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1596373</v>
      </c>
      <c r="O9" s="47">
        <f t="shared" si="1"/>
        <v>13.692782090320367</v>
      </c>
      <c r="P9" s="9"/>
    </row>
    <row r="10" spans="1:133">
      <c r="A10" s="12"/>
      <c r="B10" s="44">
        <v>515</v>
      </c>
      <c r="C10" s="20" t="s">
        <v>23</v>
      </c>
      <c r="D10" s="46">
        <v>1865028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1865028</v>
      </c>
      <c r="O10" s="47">
        <f t="shared" si="1"/>
        <v>15.997152292318908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1833862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1833862</v>
      </c>
      <c r="O11" s="47">
        <f t="shared" si="1"/>
        <v>15.729828022472875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53516751</v>
      </c>
      <c r="L12" s="46">
        <v>0</v>
      </c>
      <c r="M12" s="46">
        <v>0</v>
      </c>
      <c r="N12" s="46">
        <f t="shared" si="2"/>
        <v>53516751</v>
      </c>
      <c r="O12" s="47">
        <f t="shared" si="1"/>
        <v>459.03633400523222</v>
      </c>
      <c r="P12" s="9"/>
    </row>
    <row r="13" spans="1:133">
      <c r="A13" s="12"/>
      <c r="B13" s="44">
        <v>519</v>
      </c>
      <c r="C13" s="20" t="s">
        <v>80</v>
      </c>
      <c r="D13" s="46">
        <v>5204804</v>
      </c>
      <c r="E13" s="46">
        <v>2152243</v>
      </c>
      <c r="F13" s="46">
        <v>495</v>
      </c>
      <c r="G13" s="46">
        <v>2326186</v>
      </c>
      <c r="H13" s="46">
        <v>0</v>
      </c>
      <c r="I13" s="46">
        <v>0</v>
      </c>
      <c r="J13" s="46">
        <v>58307332</v>
      </c>
      <c r="K13" s="46">
        <v>0</v>
      </c>
      <c r="L13" s="46">
        <v>0</v>
      </c>
      <c r="M13" s="46">
        <v>0</v>
      </c>
      <c r="N13" s="46">
        <f t="shared" si="2"/>
        <v>67991060</v>
      </c>
      <c r="O13" s="47">
        <f t="shared" si="1"/>
        <v>583.18874640820002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SUM(D15:D20)</f>
        <v>71245894</v>
      </c>
      <c r="E14" s="31">
        <f t="shared" si="3"/>
        <v>2501562</v>
      </c>
      <c r="F14" s="31">
        <f t="shared" si="3"/>
        <v>0</v>
      </c>
      <c r="G14" s="31">
        <f t="shared" si="3"/>
        <v>447930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74195386</v>
      </c>
      <c r="O14" s="43">
        <f t="shared" si="1"/>
        <v>636.40593558347985</v>
      </c>
      <c r="P14" s="10"/>
    </row>
    <row r="15" spans="1:133">
      <c r="A15" s="12"/>
      <c r="B15" s="44">
        <v>521</v>
      </c>
      <c r="C15" s="20" t="s">
        <v>28</v>
      </c>
      <c r="D15" s="46">
        <v>41678164</v>
      </c>
      <c r="E15" s="46">
        <v>1756873</v>
      </c>
      <c r="F15" s="46">
        <v>0</v>
      </c>
      <c r="G15" s="46">
        <v>304097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43739134</v>
      </c>
      <c r="O15" s="47">
        <f t="shared" si="1"/>
        <v>375.1694814941888</v>
      </c>
      <c r="P15" s="9"/>
    </row>
    <row r="16" spans="1:133">
      <c r="A16" s="12"/>
      <c r="B16" s="44">
        <v>522</v>
      </c>
      <c r="C16" s="20" t="s">
        <v>29</v>
      </c>
      <c r="D16" s="46">
        <v>16870002</v>
      </c>
      <c r="E16" s="46">
        <v>0</v>
      </c>
      <c r="F16" s="46">
        <v>0</v>
      </c>
      <c r="G16" s="46">
        <v>90204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16960206</v>
      </c>
      <c r="O16" s="47">
        <f t="shared" si="1"/>
        <v>145.47502680447741</v>
      </c>
      <c r="P16" s="9"/>
    </row>
    <row r="17" spans="1:16">
      <c r="A17" s="12"/>
      <c r="B17" s="44">
        <v>524</v>
      </c>
      <c r="C17" s="20" t="s">
        <v>30</v>
      </c>
      <c r="D17" s="46">
        <v>3934539</v>
      </c>
      <c r="E17" s="46">
        <v>21512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3956051</v>
      </c>
      <c r="O17" s="47">
        <f t="shared" si="1"/>
        <v>33.932761504481711</v>
      </c>
      <c r="P17" s="9"/>
    </row>
    <row r="18" spans="1:16">
      <c r="A18" s="12"/>
      <c r="B18" s="44">
        <v>525</v>
      </c>
      <c r="C18" s="20" t="s">
        <v>66</v>
      </c>
      <c r="D18" s="46">
        <v>10504</v>
      </c>
      <c r="E18" s="46">
        <v>697816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708320</v>
      </c>
      <c r="O18" s="47">
        <f t="shared" si="1"/>
        <v>6.0755671827422049</v>
      </c>
      <c r="P18" s="9"/>
    </row>
    <row r="19" spans="1:16">
      <c r="A19" s="12"/>
      <c r="B19" s="44">
        <v>526</v>
      </c>
      <c r="C19" s="20" t="s">
        <v>31</v>
      </c>
      <c r="D19" s="46">
        <v>8752685</v>
      </c>
      <c r="E19" s="46">
        <v>0</v>
      </c>
      <c r="F19" s="46">
        <v>0</v>
      </c>
      <c r="G19" s="46">
        <v>53629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8806314</v>
      </c>
      <c r="O19" s="47">
        <f t="shared" si="1"/>
        <v>75.535566324998925</v>
      </c>
      <c r="P19" s="9"/>
    </row>
    <row r="20" spans="1:16">
      <c r="A20" s="12"/>
      <c r="B20" s="44">
        <v>529</v>
      </c>
      <c r="C20" s="20" t="s">
        <v>32</v>
      </c>
      <c r="D20" s="46">
        <v>0</v>
      </c>
      <c r="E20" s="46">
        <v>25361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25361</v>
      </c>
      <c r="O20" s="47">
        <f t="shared" si="1"/>
        <v>0.21753227259081356</v>
      </c>
      <c r="P20" s="9"/>
    </row>
    <row r="21" spans="1:16" ht="15.75">
      <c r="A21" s="28" t="s">
        <v>33</v>
      </c>
      <c r="B21" s="29"/>
      <c r="C21" s="30"/>
      <c r="D21" s="31">
        <f t="shared" ref="D21:M21" si="5">SUM(D22:D29)</f>
        <v>3337264</v>
      </c>
      <c r="E21" s="31">
        <f t="shared" si="5"/>
        <v>35509</v>
      </c>
      <c r="F21" s="31">
        <f t="shared" si="5"/>
        <v>0</v>
      </c>
      <c r="G21" s="31">
        <f t="shared" si="5"/>
        <v>2937768</v>
      </c>
      <c r="H21" s="31">
        <f t="shared" si="5"/>
        <v>0</v>
      </c>
      <c r="I21" s="31">
        <f t="shared" si="5"/>
        <v>137738621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144049162</v>
      </c>
      <c r="O21" s="43">
        <f t="shared" si="1"/>
        <v>1235.5720032594245</v>
      </c>
      <c r="P21" s="10"/>
    </row>
    <row r="22" spans="1:16">
      <c r="A22" s="12"/>
      <c r="B22" s="44">
        <v>532</v>
      </c>
      <c r="C22" s="20" t="s">
        <v>34</v>
      </c>
      <c r="D22" s="46">
        <v>29078</v>
      </c>
      <c r="E22" s="46">
        <v>0</v>
      </c>
      <c r="F22" s="46">
        <v>0</v>
      </c>
      <c r="G22" s="46">
        <v>0</v>
      </c>
      <c r="H22" s="46">
        <v>0</v>
      </c>
      <c r="I22" s="46">
        <v>35776215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35805293</v>
      </c>
      <c r="O22" s="47">
        <f t="shared" si="1"/>
        <v>307.1174936741433</v>
      </c>
      <c r="P22" s="9"/>
    </row>
    <row r="23" spans="1:16">
      <c r="A23" s="12"/>
      <c r="B23" s="44">
        <v>533</v>
      </c>
      <c r="C23" s="20" t="s">
        <v>35</v>
      </c>
      <c r="D23" s="46">
        <v>726939</v>
      </c>
      <c r="E23" s="46">
        <v>0</v>
      </c>
      <c r="F23" s="46">
        <v>0</v>
      </c>
      <c r="G23" s="46">
        <v>0</v>
      </c>
      <c r="H23" s="46">
        <v>0</v>
      </c>
      <c r="I23" s="46">
        <v>26873706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27600645</v>
      </c>
      <c r="O23" s="47">
        <f t="shared" si="1"/>
        <v>236.74267701676888</v>
      </c>
      <c r="P23" s="9"/>
    </row>
    <row r="24" spans="1:16">
      <c r="A24" s="12"/>
      <c r="B24" s="44">
        <v>534</v>
      </c>
      <c r="C24" s="20" t="s">
        <v>81</v>
      </c>
      <c r="D24" s="46">
        <v>58155</v>
      </c>
      <c r="E24" s="46">
        <v>0</v>
      </c>
      <c r="F24" s="46">
        <v>0</v>
      </c>
      <c r="G24" s="46">
        <v>0</v>
      </c>
      <c r="H24" s="46">
        <v>0</v>
      </c>
      <c r="I24" s="46">
        <v>21294516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21352671</v>
      </c>
      <c r="O24" s="47">
        <f t="shared" si="1"/>
        <v>183.15110005575332</v>
      </c>
      <c r="P24" s="9"/>
    </row>
    <row r="25" spans="1:16">
      <c r="A25" s="12"/>
      <c r="B25" s="44">
        <v>535</v>
      </c>
      <c r="C25" s="20" t="s">
        <v>37</v>
      </c>
      <c r="D25" s="46">
        <v>726939</v>
      </c>
      <c r="E25" s="46">
        <v>0</v>
      </c>
      <c r="F25" s="46">
        <v>0</v>
      </c>
      <c r="G25" s="46">
        <v>0</v>
      </c>
      <c r="H25" s="46">
        <v>0</v>
      </c>
      <c r="I25" s="46">
        <v>22532271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23259210</v>
      </c>
      <c r="O25" s="47">
        <f t="shared" si="1"/>
        <v>199.50431015996912</v>
      </c>
      <c r="P25" s="9"/>
    </row>
    <row r="26" spans="1:16">
      <c r="A26" s="12"/>
      <c r="B26" s="44">
        <v>536</v>
      </c>
      <c r="C26" s="20" t="s">
        <v>82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15636479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15636479</v>
      </c>
      <c r="O26" s="47">
        <f t="shared" si="1"/>
        <v>134.1208474503581</v>
      </c>
      <c r="P26" s="9"/>
    </row>
    <row r="27" spans="1:16">
      <c r="A27" s="12"/>
      <c r="B27" s="44">
        <v>537</v>
      </c>
      <c r="C27" s="20" t="s">
        <v>83</v>
      </c>
      <c r="D27" s="46">
        <v>290776</v>
      </c>
      <c r="E27" s="46">
        <v>0</v>
      </c>
      <c r="F27" s="46">
        <v>0</v>
      </c>
      <c r="G27" s="46">
        <v>0</v>
      </c>
      <c r="H27" s="46">
        <v>0</v>
      </c>
      <c r="I27" s="46">
        <v>3746361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4037137</v>
      </c>
      <c r="O27" s="47">
        <f t="shared" si="1"/>
        <v>34.628271218424324</v>
      </c>
      <c r="P27" s="9"/>
    </row>
    <row r="28" spans="1:16">
      <c r="A28" s="12"/>
      <c r="B28" s="44">
        <v>538</v>
      </c>
      <c r="C28" s="20" t="s">
        <v>84</v>
      </c>
      <c r="D28" s="46">
        <v>581551</v>
      </c>
      <c r="E28" s="46">
        <v>0</v>
      </c>
      <c r="F28" s="46">
        <v>0</v>
      </c>
      <c r="G28" s="46">
        <v>0</v>
      </c>
      <c r="H28" s="46">
        <v>0</v>
      </c>
      <c r="I28" s="46">
        <v>11879073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12460624</v>
      </c>
      <c r="O28" s="47">
        <f t="shared" si="1"/>
        <v>106.88016468670926</v>
      </c>
      <c r="P28" s="9"/>
    </row>
    <row r="29" spans="1:16">
      <c r="A29" s="12"/>
      <c r="B29" s="44">
        <v>539</v>
      </c>
      <c r="C29" s="20" t="s">
        <v>41</v>
      </c>
      <c r="D29" s="46">
        <v>923826</v>
      </c>
      <c r="E29" s="46">
        <v>35509</v>
      </c>
      <c r="F29" s="46">
        <v>0</v>
      </c>
      <c r="G29" s="46">
        <v>2937768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3897103</v>
      </c>
      <c r="O29" s="47">
        <f t="shared" si="1"/>
        <v>33.427138997298108</v>
      </c>
      <c r="P29" s="9"/>
    </row>
    <row r="30" spans="1:16" ht="15.75">
      <c r="A30" s="28" t="s">
        <v>42</v>
      </c>
      <c r="B30" s="29"/>
      <c r="C30" s="30"/>
      <c r="D30" s="31">
        <f t="shared" ref="D30:M30" si="7">SUM(D31:D35)</f>
        <v>6044751</v>
      </c>
      <c r="E30" s="31">
        <f t="shared" si="7"/>
        <v>37081</v>
      </c>
      <c r="F30" s="31">
        <f t="shared" si="7"/>
        <v>0</v>
      </c>
      <c r="G30" s="31">
        <f t="shared" si="7"/>
        <v>5248716</v>
      </c>
      <c r="H30" s="31">
        <f t="shared" si="7"/>
        <v>0</v>
      </c>
      <c r="I30" s="31">
        <f t="shared" si="7"/>
        <v>5625086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0" si="8">SUM(D30:M30)</f>
        <v>16955634</v>
      </c>
      <c r="O30" s="43">
        <f t="shared" si="1"/>
        <v>145.435810781833</v>
      </c>
      <c r="P30" s="10"/>
    </row>
    <row r="31" spans="1:16">
      <c r="A31" s="12"/>
      <c r="B31" s="44">
        <v>541</v>
      </c>
      <c r="C31" s="20" t="s">
        <v>85</v>
      </c>
      <c r="D31" s="46">
        <v>5957518</v>
      </c>
      <c r="E31" s="46">
        <v>0</v>
      </c>
      <c r="F31" s="46">
        <v>0</v>
      </c>
      <c r="G31" s="46">
        <v>5120902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11078420</v>
      </c>
      <c r="O31" s="47">
        <f t="shared" si="1"/>
        <v>95.024402796243081</v>
      </c>
      <c r="P31" s="9"/>
    </row>
    <row r="32" spans="1:16">
      <c r="A32" s="12"/>
      <c r="B32" s="44">
        <v>542</v>
      </c>
      <c r="C32" s="20" t="s">
        <v>44</v>
      </c>
      <c r="D32" s="46">
        <v>87233</v>
      </c>
      <c r="E32" s="46">
        <v>0</v>
      </c>
      <c r="F32" s="46">
        <v>0</v>
      </c>
      <c r="G32" s="46">
        <v>0</v>
      </c>
      <c r="H32" s="46">
        <v>0</v>
      </c>
      <c r="I32" s="46">
        <v>503571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590804</v>
      </c>
      <c r="O32" s="47">
        <f t="shared" si="1"/>
        <v>5.0675815928292662</v>
      </c>
      <c r="P32" s="9"/>
    </row>
    <row r="33" spans="1:16">
      <c r="A33" s="12"/>
      <c r="B33" s="44">
        <v>543</v>
      </c>
      <c r="C33" s="20" t="s">
        <v>86</v>
      </c>
      <c r="D33" s="46">
        <v>0</v>
      </c>
      <c r="E33" s="46">
        <v>0</v>
      </c>
      <c r="F33" s="46">
        <v>0</v>
      </c>
      <c r="G33" s="46">
        <v>54166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54166</v>
      </c>
      <c r="O33" s="47">
        <f t="shared" si="1"/>
        <v>0.4646052236565596</v>
      </c>
      <c r="P33" s="9"/>
    </row>
    <row r="34" spans="1:16">
      <c r="A34" s="12"/>
      <c r="B34" s="44">
        <v>545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5121515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5121515</v>
      </c>
      <c r="O34" s="47">
        <f t="shared" si="1"/>
        <v>43.929450615430802</v>
      </c>
      <c r="P34" s="9"/>
    </row>
    <row r="35" spans="1:16">
      <c r="A35" s="12"/>
      <c r="B35" s="44">
        <v>549</v>
      </c>
      <c r="C35" s="20" t="s">
        <v>87</v>
      </c>
      <c r="D35" s="46">
        <v>0</v>
      </c>
      <c r="E35" s="46">
        <v>37081</v>
      </c>
      <c r="F35" s="46">
        <v>0</v>
      </c>
      <c r="G35" s="46">
        <v>73648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110729</v>
      </c>
      <c r="O35" s="47">
        <f t="shared" si="1"/>
        <v>0.94977055367328556</v>
      </c>
      <c r="P35" s="9"/>
    </row>
    <row r="36" spans="1:16" ht="15.75">
      <c r="A36" s="28" t="s">
        <v>47</v>
      </c>
      <c r="B36" s="29"/>
      <c r="C36" s="30"/>
      <c r="D36" s="31">
        <f t="shared" ref="D36:M36" si="9">SUM(D37:D39)</f>
        <v>2149433</v>
      </c>
      <c r="E36" s="31">
        <f t="shared" si="9"/>
        <v>1476624</v>
      </c>
      <c r="F36" s="31">
        <f t="shared" si="9"/>
        <v>0</v>
      </c>
      <c r="G36" s="31">
        <f t="shared" si="9"/>
        <v>1734874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8"/>
        <v>5360931</v>
      </c>
      <c r="O36" s="43">
        <f t="shared" si="1"/>
        <v>45.98302526053952</v>
      </c>
      <c r="P36" s="10"/>
    </row>
    <row r="37" spans="1:16">
      <c r="A37" s="13"/>
      <c r="B37" s="45">
        <v>552</v>
      </c>
      <c r="C37" s="21" t="s">
        <v>48</v>
      </c>
      <c r="D37" s="46">
        <v>1649734</v>
      </c>
      <c r="E37" s="46">
        <v>546236</v>
      </c>
      <c r="F37" s="46">
        <v>0</v>
      </c>
      <c r="G37" s="46">
        <v>1734874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3930844</v>
      </c>
      <c r="O37" s="47">
        <f t="shared" si="1"/>
        <v>33.716550156538148</v>
      </c>
      <c r="P37" s="9"/>
    </row>
    <row r="38" spans="1:16">
      <c r="A38" s="13"/>
      <c r="B38" s="45">
        <v>554</v>
      </c>
      <c r="C38" s="21" t="s">
        <v>49</v>
      </c>
      <c r="D38" s="46">
        <v>499699</v>
      </c>
      <c r="E38" s="46">
        <v>911583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1411282</v>
      </c>
      <c r="O38" s="47">
        <f t="shared" si="1"/>
        <v>12.105176480679333</v>
      </c>
      <c r="P38" s="9"/>
    </row>
    <row r="39" spans="1:16">
      <c r="A39" s="13"/>
      <c r="B39" s="45">
        <v>559</v>
      </c>
      <c r="C39" s="21" t="s">
        <v>50</v>
      </c>
      <c r="D39" s="46">
        <v>0</v>
      </c>
      <c r="E39" s="46">
        <v>18805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18805</v>
      </c>
      <c r="O39" s="47">
        <f t="shared" si="1"/>
        <v>0.1612986233220397</v>
      </c>
      <c r="P39" s="9"/>
    </row>
    <row r="40" spans="1:16" ht="15.75">
      <c r="A40" s="28" t="s">
        <v>51</v>
      </c>
      <c r="B40" s="29"/>
      <c r="C40" s="30"/>
      <c r="D40" s="31">
        <f t="shared" ref="D40:M40" si="10">SUM(D41:D42)</f>
        <v>194067</v>
      </c>
      <c r="E40" s="31">
        <f t="shared" si="10"/>
        <v>400304</v>
      </c>
      <c r="F40" s="31">
        <f t="shared" si="10"/>
        <v>0</v>
      </c>
      <c r="G40" s="31">
        <f t="shared" si="10"/>
        <v>0</v>
      </c>
      <c r="H40" s="31">
        <f t="shared" si="10"/>
        <v>0</v>
      </c>
      <c r="I40" s="31">
        <f t="shared" si="10"/>
        <v>0</v>
      </c>
      <c r="J40" s="31">
        <f t="shared" si="10"/>
        <v>1644024</v>
      </c>
      <c r="K40" s="31">
        <f t="shared" si="10"/>
        <v>0</v>
      </c>
      <c r="L40" s="31">
        <f t="shared" si="10"/>
        <v>0</v>
      </c>
      <c r="M40" s="31">
        <f t="shared" si="10"/>
        <v>0</v>
      </c>
      <c r="N40" s="31">
        <f t="shared" si="8"/>
        <v>2238395</v>
      </c>
      <c r="O40" s="43">
        <f t="shared" si="1"/>
        <v>19.199682634987347</v>
      </c>
      <c r="P40" s="10"/>
    </row>
    <row r="41" spans="1:16">
      <c r="A41" s="12"/>
      <c r="B41" s="44">
        <v>562</v>
      </c>
      <c r="C41" s="20" t="s">
        <v>106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1644024</v>
      </c>
      <c r="K41" s="46">
        <v>0</v>
      </c>
      <c r="L41" s="46">
        <v>0</v>
      </c>
      <c r="M41" s="46">
        <v>0</v>
      </c>
      <c r="N41" s="46">
        <f t="shared" ref="N41:N49" si="11">SUM(D41:M41)</f>
        <v>1644024</v>
      </c>
      <c r="O41" s="47">
        <f t="shared" si="1"/>
        <v>14.101505339451903</v>
      </c>
      <c r="P41" s="9"/>
    </row>
    <row r="42" spans="1:16">
      <c r="A42" s="12"/>
      <c r="B42" s="44">
        <v>569</v>
      </c>
      <c r="C42" s="20" t="s">
        <v>52</v>
      </c>
      <c r="D42" s="46">
        <v>194067</v>
      </c>
      <c r="E42" s="46">
        <v>400304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594371</v>
      </c>
      <c r="O42" s="47">
        <f t="shared" si="1"/>
        <v>5.0981772955354465</v>
      </c>
      <c r="P42" s="9"/>
    </row>
    <row r="43" spans="1:16" ht="15.75">
      <c r="A43" s="28" t="s">
        <v>53</v>
      </c>
      <c r="B43" s="29"/>
      <c r="C43" s="30"/>
      <c r="D43" s="31">
        <f t="shared" ref="D43:M43" si="12">SUM(D44:D49)</f>
        <v>31788962</v>
      </c>
      <c r="E43" s="31">
        <f t="shared" si="12"/>
        <v>1244882</v>
      </c>
      <c r="F43" s="31">
        <f t="shared" si="12"/>
        <v>0</v>
      </c>
      <c r="G43" s="31">
        <f t="shared" si="12"/>
        <v>12374828</v>
      </c>
      <c r="H43" s="31">
        <f t="shared" si="12"/>
        <v>0</v>
      </c>
      <c r="I43" s="31">
        <f t="shared" si="12"/>
        <v>5178458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0</v>
      </c>
      <c r="N43" s="31">
        <f>SUM(D43:M43)</f>
        <v>50587130</v>
      </c>
      <c r="O43" s="43">
        <f t="shared" si="1"/>
        <v>433.90770682334778</v>
      </c>
      <c r="P43" s="9"/>
    </row>
    <row r="44" spans="1:16">
      <c r="A44" s="12"/>
      <c r="B44" s="44">
        <v>571</v>
      </c>
      <c r="C44" s="20" t="s">
        <v>54</v>
      </c>
      <c r="D44" s="46">
        <v>7207188</v>
      </c>
      <c r="E44" s="46">
        <v>25159</v>
      </c>
      <c r="F44" s="46">
        <v>0</v>
      </c>
      <c r="G44" s="46">
        <v>243051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7475398</v>
      </c>
      <c r="O44" s="47">
        <f t="shared" si="1"/>
        <v>64.119723806664666</v>
      </c>
      <c r="P44" s="9"/>
    </row>
    <row r="45" spans="1:16">
      <c r="A45" s="12"/>
      <c r="B45" s="44">
        <v>572</v>
      </c>
      <c r="C45" s="20" t="s">
        <v>88</v>
      </c>
      <c r="D45" s="46">
        <v>21000275</v>
      </c>
      <c r="E45" s="46">
        <v>4962</v>
      </c>
      <c r="F45" s="46">
        <v>0</v>
      </c>
      <c r="G45" s="46">
        <v>5079856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26085093</v>
      </c>
      <c r="O45" s="47">
        <f t="shared" si="1"/>
        <v>223.74313162070592</v>
      </c>
      <c r="P45" s="9"/>
    </row>
    <row r="46" spans="1:16">
      <c r="A46" s="12"/>
      <c r="B46" s="44">
        <v>573</v>
      </c>
      <c r="C46" s="20" t="s">
        <v>56</v>
      </c>
      <c r="D46" s="46">
        <v>57574</v>
      </c>
      <c r="E46" s="46">
        <v>0</v>
      </c>
      <c r="F46" s="46">
        <v>0</v>
      </c>
      <c r="G46" s="46">
        <v>10409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67983</v>
      </c>
      <c r="O46" s="47">
        <f t="shared" si="1"/>
        <v>0.58311961230003861</v>
      </c>
      <c r="P46" s="9"/>
    </row>
    <row r="47" spans="1:16">
      <c r="A47" s="12"/>
      <c r="B47" s="44">
        <v>574</v>
      </c>
      <c r="C47" s="20" t="s">
        <v>57</v>
      </c>
      <c r="D47" s="46">
        <v>1485288</v>
      </c>
      <c r="E47" s="46">
        <v>1214761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2700049</v>
      </c>
      <c r="O47" s="47">
        <f t="shared" si="1"/>
        <v>23.159488785006648</v>
      </c>
      <c r="P47" s="9"/>
    </row>
    <row r="48" spans="1:16">
      <c r="A48" s="12"/>
      <c r="B48" s="44">
        <v>575</v>
      </c>
      <c r="C48" s="20" t="s">
        <v>89</v>
      </c>
      <c r="D48" s="46">
        <v>2038637</v>
      </c>
      <c r="E48" s="46">
        <v>0</v>
      </c>
      <c r="F48" s="46">
        <v>0</v>
      </c>
      <c r="G48" s="46">
        <v>4370791</v>
      </c>
      <c r="H48" s="46">
        <v>0</v>
      </c>
      <c r="I48" s="46">
        <v>5178458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11587886</v>
      </c>
      <c r="O48" s="47">
        <f t="shared" si="1"/>
        <v>99.394313162070588</v>
      </c>
      <c r="P48" s="9"/>
    </row>
    <row r="49" spans="1:119">
      <c r="A49" s="12"/>
      <c r="B49" s="44">
        <v>579</v>
      </c>
      <c r="C49" s="20" t="s">
        <v>59</v>
      </c>
      <c r="D49" s="46">
        <v>0</v>
      </c>
      <c r="E49" s="46">
        <v>0</v>
      </c>
      <c r="F49" s="46">
        <v>0</v>
      </c>
      <c r="G49" s="46">
        <v>2670721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2670721</v>
      </c>
      <c r="O49" s="47">
        <f t="shared" si="1"/>
        <v>22.907929836599905</v>
      </c>
      <c r="P49" s="9"/>
    </row>
    <row r="50" spans="1:119" ht="15.75">
      <c r="A50" s="28" t="s">
        <v>90</v>
      </c>
      <c r="B50" s="29"/>
      <c r="C50" s="30"/>
      <c r="D50" s="31">
        <f t="shared" ref="D50:M50" si="13">SUM(D51:D51)</f>
        <v>16919419</v>
      </c>
      <c r="E50" s="31">
        <f t="shared" si="13"/>
        <v>20259462</v>
      </c>
      <c r="F50" s="31">
        <f t="shared" si="13"/>
        <v>0</v>
      </c>
      <c r="G50" s="31">
        <f t="shared" si="13"/>
        <v>3217791</v>
      </c>
      <c r="H50" s="31">
        <f t="shared" si="13"/>
        <v>0</v>
      </c>
      <c r="I50" s="31">
        <f t="shared" si="13"/>
        <v>13183866</v>
      </c>
      <c r="J50" s="31">
        <f t="shared" si="13"/>
        <v>68541</v>
      </c>
      <c r="K50" s="31">
        <f t="shared" si="13"/>
        <v>0</v>
      </c>
      <c r="L50" s="31">
        <f t="shared" si="13"/>
        <v>0</v>
      </c>
      <c r="M50" s="31">
        <f t="shared" si="13"/>
        <v>0</v>
      </c>
      <c r="N50" s="31">
        <f>SUM(D50:M50)</f>
        <v>53649079</v>
      </c>
      <c r="O50" s="43">
        <f t="shared" si="1"/>
        <v>460.17136852939916</v>
      </c>
      <c r="P50" s="9"/>
    </row>
    <row r="51" spans="1:119" ht="15.75" thickBot="1">
      <c r="A51" s="12"/>
      <c r="B51" s="44">
        <v>581</v>
      </c>
      <c r="C51" s="20" t="s">
        <v>91</v>
      </c>
      <c r="D51" s="46">
        <v>16919419</v>
      </c>
      <c r="E51" s="46">
        <v>20259462</v>
      </c>
      <c r="F51" s="46">
        <v>0</v>
      </c>
      <c r="G51" s="46">
        <v>3217791</v>
      </c>
      <c r="H51" s="46">
        <v>0</v>
      </c>
      <c r="I51" s="46">
        <v>13183866</v>
      </c>
      <c r="J51" s="46">
        <v>68541</v>
      </c>
      <c r="K51" s="46">
        <v>0</v>
      </c>
      <c r="L51" s="46">
        <v>0</v>
      </c>
      <c r="M51" s="46">
        <v>0</v>
      </c>
      <c r="N51" s="46">
        <f>SUM(D51:M51)</f>
        <v>53649079</v>
      </c>
      <c r="O51" s="47">
        <f t="shared" si="1"/>
        <v>460.17136852939916</v>
      </c>
      <c r="P51" s="9"/>
    </row>
    <row r="52" spans="1:119" ht="16.5" thickBot="1">
      <c r="A52" s="14" t="s">
        <v>10</v>
      </c>
      <c r="B52" s="23"/>
      <c r="C52" s="22"/>
      <c r="D52" s="15">
        <f t="shared" ref="D52:M52" si="14">SUM(D5,D14,D21,D30,D36,D40,D43,D50)</f>
        <v>146702746</v>
      </c>
      <c r="E52" s="15">
        <f t="shared" si="14"/>
        <v>28107667</v>
      </c>
      <c r="F52" s="15">
        <f t="shared" si="14"/>
        <v>1834357</v>
      </c>
      <c r="G52" s="15">
        <f t="shared" si="14"/>
        <v>28288093</v>
      </c>
      <c r="H52" s="15">
        <f t="shared" si="14"/>
        <v>0</v>
      </c>
      <c r="I52" s="15">
        <f t="shared" si="14"/>
        <v>161726031</v>
      </c>
      <c r="J52" s="15">
        <f t="shared" si="14"/>
        <v>60019897</v>
      </c>
      <c r="K52" s="15">
        <f t="shared" si="14"/>
        <v>60490280</v>
      </c>
      <c r="L52" s="15">
        <f t="shared" si="14"/>
        <v>0</v>
      </c>
      <c r="M52" s="15">
        <f t="shared" si="14"/>
        <v>0</v>
      </c>
      <c r="N52" s="15">
        <f>SUM(D52:M52)</f>
        <v>487169071</v>
      </c>
      <c r="O52" s="37">
        <f t="shared" si="1"/>
        <v>4178.6599562550928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38"/>
      <c r="B54" s="39"/>
      <c r="C54" s="39"/>
      <c r="D54" s="40"/>
      <c r="E54" s="40"/>
      <c r="F54" s="40"/>
      <c r="G54" s="40"/>
      <c r="H54" s="40"/>
      <c r="I54" s="40"/>
      <c r="J54" s="40"/>
      <c r="K54" s="40"/>
      <c r="L54" s="93" t="s">
        <v>107</v>
      </c>
      <c r="M54" s="93"/>
      <c r="N54" s="93"/>
      <c r="O54" s="41">
        <v>116585</v>
      </c>
    </row>
    <row r="55" spans="1:119">
      <c r="A55" s="94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6"/>
    </row>
    <row r="56" spans="1:119" ht="15.75" customHeight="1" thickBot="1">
      <c r="A56" s="97" t="s">
        <v>68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9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103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14077727</v>
      </c>
      <c r="E5" s="26">
        <f t="shared" si="0"/>
        <v>3019286</v>
      </c>
      <c r="F5" s="26">
        <f t="shared" si="0"/>
        <v>1645935</v>
      </c>
      <c r="G5" s="26">
        <f t="shared" si="0"/>
        <v>160846</v>
      </c>
      <c r="H5" s="26">
        <f t="shared" si="0"/>
        <v>0</v>
      </c>
      <c r="I5" s="26">
        <f t="shared" si="0"/>
        <v>0</v>
      </c>
      <c r="J5" s="26">
        <f t="shared" si="0"/>
        <v>57280676</v>
      </c>
      <c r="K5" s="26">
        <f t="shared" si="0"/>
        <v>59483459</v>
      </c>
      <c r="L5" s="26">
        <f t="shared" si="0"/>
        <v>0</v>
      </c>
      <c r="M5" s="26">
        <f t="shared" si="0"/>
        <v>0</v>
      </c>
      <c r="N5" s="27">
        <f>SUM(D5:M5)</f>
        <v>135667929</v>
      </c>
      <c r="O5" s="32">
        <f t="shared" ref="O5:O52" si="1">(N5/O$54)</f>
        <v>1173.7096869079237</v>
      </c>
      <c r="P5" s="6"/>
    </row>
    <row r="6" spans="1:133">
      <c r="A6" s="12"/>
      <c r="B6" s="44">
        <v>511</v>
      </c>
      <c r="C6" s="20" t="s">
        <v>19</v>
      </c>
      <c r="D6" s="46">
        <v>318650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318650</v>
      </c>
      <c r="O6" s="47">
        <f t="shared" si="1"/>
        <v>2.7567502097950496</v>
      </c>
      <c r="P6" s="9"/>
    </row>
    <row r="7" spans="1:133">
      <c r="A7" s="12"/>
      <c r="B7" s="44">
        <v>512</v>
      </c>
      <c r="C7" s="20" t="s">
        <v>20</v>
      </c>
      <c r="D7" s="46">
        <v>2036746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2036746</v>
      </c>
      <c r="O7" s="47">
        <f t="shared" si="1"/>
        <v>17.620586734031786</v>
      </c>
      <c r="P7" s="9"/>
    </row>
    <row r="8" spans="1:133">
      <c r="A8" s="12"/>
      <c r="B8" s="44">
        <v>513</v>
      </c>
      <c r="C8" s="20" t="s">
        <v>21</v>
      </c>
      <c r="D8" s="46">
        <v>4507456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7201640</v>
      </c>
      <c r="L8" s="46">
        <v>0</v>
      </c>
      <c r="M8" s="46">
        <v>0</v>
      </c>
      <c r="N8" s="46">
        <f t="shared" si="2"/>
        <v>11709096</v>
      </c>
      <c r="O8" s="47">
        <f t="shared" si="1"/>
        <v>101.29939700144477</v>
      </c>
      <c r="P8" s="9"/>
    </row>
    <row r="9" spans="1:133">
      <c r="A9" s="12"/>
      <c r="B9" s="44">
        <v>514</v>
      </c>
      <c r="C9" s="20" t="s">
        <v>22</v>
      </c>
      <c r="D9" s="46">
        <v>1523084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1523084</v>
      </c>
      <c r="O9" s="47">
        <f t="shared" si="1"/>
        <v>13.176720968258225</v>
      </c>
      <c r="P9" s="9"/>
    </row>
    <row r="10" spans="1:133">
      <c r="A10" s="12"/>
      <c r="B10" s="44">
        <v>515</v>
      </c>
      <c r="C10" s="20" t="s">
        <v>23</v>
      </c>
      <c r="D10" s="46">
        <v>1874565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1874565</v>
      </c>
      <c r="O10" s="47">
        <f t="shared" si="1"/>
        <v>16.217503395651836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1645440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1645440</v>
      </c>
      <c r="O11" s="47">
        <f t="shared" si="1"/>
        <v>14.235264601302893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52281819</v>
      </c>
      <c r="L12" s="46">
        <v>0</v>
      </c>
      <c r="M12" s="46">
        <v>0</v>
      </c>
      <c r="N12" s="46">
        <f t="shared" si="2"/>
        <v>52281819</v>
      </c>
      <c r="O12" s="47">
        <f t="shared" si="1"/>
        <v>452.30790992222444</v>
      </c>
      <c r="P12" s="9"/>
    </row>
    <row r="13" spans="1:133">
      <c r="A13" s="12"/>
      <c r="B13" s="44">
        <v>519</v>
      </c>
      <c r="C13" s="20" t="s">
        <v>80</v>
      </c>
      <c r="D13" s="46">
        <v>3817226</v>
      </c>
      <c r="E13" s="46">
        <v>3019286</v>
      </c>
      <c r="F13" s="46">
        <v>495</v>
      </c>
      <c r="G13" s="46">
        <v>160846</v>
      </c>
      <c r="H13" s="46">
        <v>0</v>
      </c>
      <c r="I13" s="46">
        <v>0</v>
      </c>
      <c r="J13" s="46">
        <v>57280676</v>
      </c>
      <c r="K13" s="46">
        <v>0</v>
      </c>
      <c r="L13" s="46">
        <v>0</v>
      </c>
      <c r="M13" s="46">
        <v>0</v>
      </c>
      <c r="N13" s="46">
        <f t="shared" si="2"/>
        <v>64278529</v>
      </c>
      <c r="O13" s="47">
        <f t="shared" si="1"/>
        <v>556.09555407521475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SUM(D15:D20)</f>
        <v>70099153</v>
      </c>
      <c r="E14" s="31">
        <f t="shared" si="3"/>
        <v>3247952</v>
      </c>
      <c r="F14" s="31">
        <f t="shared" si="3"/>
        <v>0</v>
      </c>
      <c r="G14" s="31">
        <f t="shared" si="3"/>
        <v>1806530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75153635</v>
      </c>
      <c r="O14" s="43">
        <f t="shared" si="1"/>
        <v>650.17981814878578</v>
      </c>
      <c r="P14" s="10"/>
    </row>
    <row r="15" spans="1:133">
      <c r="A15" s="12"/>
      <c r="B15" s="44">
        <v>521</v>
      </c>
      <c r="C15" s="20" t="s">
        <v>28</v>
      </c>
      <c r="D15" s="46">
        <v>40196692</v>
      </c>
      <c r="E15" s="46">
        <v>1521747</v>
      </c>
      <c r="F15" s="46">
        <v>0</v>
      </c>
      <c r="G15" s="46">
        <v>87499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41805938</v>
      </c>
      <c r="O15" s="47">
        <f t="shared" si="1"/>
        <v>361.67747796070563</v>
      </c>
      <c r="P15" s="9"/>
    </row>
    <row r="16" spans="1:133">
      <c r="A16" s="12"/>
      <c r="B16" s="44">
        <v>522</v>
      </c>
      <c r="C16" s="20" t="s">
        <v>29</v>
      </c>
      <c r="D16" s="46">
        <v>18557672</v>
      </c>
      <c r="E16" s="46">
        <v>0</v>
      </c>
      <c r="F16" s="46">
        <v>0</v>
      </c>
      <c r="G16" s="46">
        <v>1719031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20276703</v>
      </c>
      <c r="O16" s="47">
        <f t="shared" si="1"/>
        <v>175.42069747121266</v>
      </c>
      <c r="P16" s="9"/>
    </row>
    <row r="17" spans="1:16">
      <c r="A17" s="12"/>
      <c r="B17" s="44">
        <v>524</v>
      </c>
      <c r="C17" s="20" t="s">
        <v>30</v>
      </c>
      <c r="D17" s="46">
        <v>3840286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3840286</v>
      </c>
      <c r="O17" s="47">
        <f t="shared" si="1"/>
        <v>33.223628545968907</v>
      </c>
      <c r="P17" s="9"/>
    </row>
    <row r="18" spans="1:16">
      <c r="A18" s="12"/>
      <c r="B18" s="44">
        <v>525</v>
      </c>
      <c r="C18" s="20" t="s">
        <v>66</v>
      </c>
      <c r="D18" s="46">
        <v>0</v>
      </c>
      <c r="E18" s="46">
        <v>1698563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1698563</v>
      </c>
      <c r="O18" s="47">
        <f t="shared" si="1"/>
        <v>14.694849855955152</v>
      </c>
      <c r="P18" s="9"/>
    </row>
    <row r="19" spans="1:16">
      <c r="A19" s="12"/>
      <c r="B19" s="44">
        <v>526</v>
      </c>
      <c r="C19" s="20" t="s">
        <v>31</v>
      </c>
      <c r="D19" s="46">
        <v>7504503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7504503</v>
      </c>
      <c r="O19" s="47">
        <f t="shared" si="1"/>
        <v>64.924023912309991</v>
      </c>
      <c r="P19" s="9"/>
    </row>
    <row r="20" spans="1:16">
      <c r="A20" s="12"/>
      <c r="B20" s="44">
        <v>529</v>
      </c>
      <c r="C20" s="20" t="s">
        <v>32</v>
      </c>
      <c r="D20" s="46">
        <v>0</v>
      </c>
      <c r="E20" s="46">
        <v>27642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27642</v>
      </c>
      <c r="O20" s="47">
        <f t="shared" si="1"/>
        <v>0.23914040263346859</v>
      </c>
      <c r="P20" s="9"/>
    </row>
    <row r="21" spans="1:16" ht="15.75">
      <c r="A21" s="28" t="s">
        <v>33</v>
      </c>
      <c r="B21" s="29"/>
      <c r="C21" s="30"/>
      <c r="D21" s="31">
        <f t="shared" ref="D21:M21" si="5">SUM(D22:D29)</f>
        <v>3358593</v>
      </c>
      <c r="E21" s="31">
        <f t="shared" si="5"/>
        <v>43995</v>
      </c>
      <c r="F21" s="31">
        <f t="shared" si="5"/>
        <v>0</v>
      </c>
      <c r="G21" s="31">
        <f t="shared" si="5"/>
        <v>946137</v>
      </c>
      <c r="H21" s="31">
        <f t="shared" si="5"/>
        <v>0</v>
      </c>
      <c r="I21" s="31">
        <f t="shared" si="5"/>
        <v>153565683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157914408</v>
      </c>
      <c r="O21" s="43">
        <f t="shared" si="1"/>
        <v>1366.1715907223006</v>
      </c>
      <c r="P21" s="10"/>
    </row>
    <row r="22" spans="1:16">
      <c r="A22" s="12"/>
      <c r="B22" s="44">
        <v>532</v>
      </c>
      <c r="C22" s="20" t="s">
        <v>34</v>
      </c>
      <c r="D22" s="46">
        <v>37318</v>
      </c>
      <c r="E22" s="46">
        <v>0</v>
      </c>
      <c r="F22" s="46">
        <v>0</v>
      </c>
      <c r="G22" s="46">
        <v>0</v>
      </c>
      <c r="H22" s="46">
        <v>0</v>
      </c>
      <c r="I22" s="46">
        <v>35800329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35837647</v>
      </c>
      <c r="O22" s="47">
        <f t="shared" si="1"/>
        <v>310.04374983778735</v>
      </c>
      <c r="P22" s="9"/>
    </row>
    <row r="23" spans="1:16">
      <c r="A23" s="12"/>
      <c r="B23" s="44">
        <v>533</v>
      </c>
      <c r="C23" s="20" t="s">
        <v>35</v>
      </c>
      <c r="D23" s="46">
        <v>671719</v>
      </c>
      <c r="E23" s="46">
        <v>0</v>
      </c>
      <c r="F23" s="46">
        <v>0</v>
      </c>
      <c r="G23" s="46">
        <v>0</v>
      </c>
      <c r="H23" s="46">
        <v>0</v>
      </c>
      <c r="I23" s="46">
        <v>31667807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32339526</v>
      </c>
      <c r="O23" s="47">
        <f t="shared" si="1"/>
        <v>279.78030781475746</v>
      </c>
      <c r="P23" s="9"/>
    </row>
    <row r="24" spans="1:16">
      <c r="A24" s="12"/>
      <c r="B24" s="44">
        <v>534</v>
      </c>
      <c r="C24" s="20" t="s">
        <v>81</v>
      </c>
      <c r="D24" s="46">
        <v>74635</v>
      </c>
      <c r="E24" s="46">
        <v>0</v>
      </c>
      <c r="F24" s="46">
        <v>0</v>
      </c>
      <c r="G24" s="46">
        <v>0</v>
      </c>
      <c r="H24" s="46">
        <v>0</v>
      </c>
      <c r="I24" s="46">
        <v>20457705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20532340</v>
      </c>
      <c r="O24" s="47">
        <f t="shared" si="1"/>
        <v>177.63230065144606</v>
      </c>
      <c r="P24" s="9"/>
    </row>
    <row r="25" spans="1:16">
      <c r="A25" s="12"/>
      <c r="B25" s="44">
        <v>535</v>
      </c>
      <c r="C25" s="20" t="s">
        <v>37</v>
      </c>
      <c r="D25" s="46">
        <v>671719</v>
      </c>
      <c r="E25" s="46">
        <v>0</v>
      </c>
      <c r="F25" s="46">
        <v>0</v>
      </c>
      <c r="G25" s="46">
        <v>0</v>
      </c>
      <c r="H25" s="46">
        <v>0</v>
      </c>
      <c r="I25" s="46">
        <v>34147656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34819375</v>
      </c>
      <c r="O25" s="47">
        <f t="shared" si="1"/>
        <v>301.23433025633926</v>
      </c>
      <c r="P25" s="9"/>
    </row>
    <row r="26" spans="1:16">
      <c r="A26" s="12"/>
      <c r="B26" s="44">
        <v>536</v>
      </c>
      <c r="C26" s="20" t="s">
        <v>82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11699891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11699891</v>
      </c>
      <c r="O26" s="47">
        <f t="shared" si="1"/>
        <v>101.21976139598058</v>
      </c>
      <c r="P26" s="9"/>
    </row>
    <row r="27" spans="1:16">
      <c r="A27" s="12"/>
      <c r="B27" s="44">
        <v>537</v>
      </c>
      <c r="C27" s="20" t="s">
        <v>83</v>
      </c>
      <c r="D27" s="46">
        <v>1194166</v>
      </c>
      <c r="E27" s="46">
        <v>0</v>
      </c>
      <c r="F27" s="46">
        <v>0</v>
      </c>
      <c r="G27" s="46">
        <v>0</v>
      </c>
      <c r="H27" s="46">
        <v>0</v>
      </c>
      <c r="I27" s="46">
        <v>5100524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6294690</v>
      </c>
      <c r="O27" s="47">
        <f t="shared" si="1"/>
        <v>54.457517583853132</v>
      </c>
      <c r="P27" s="9"/>
    </row>
    <row r="28" spans="1:16">
      <c r="A28" s="12"/>
      <c r="B28" s="44">
        <v>538</v>
      </c>
      <c r="C28" s="20" t="s">
        <v>84</v>
      </c>
      <c r="D28" s="46">
        <v>559765</v>
      </c>
      <c r="E28" s="46">
        <v>955</v>
      </c>
      <c r="F28" s="46">
        <v>0</v>
      </c>
      <c r="G28" s="46">
        <v>0</v>
      </c>
      <c r="H28" s="46">
        <v>0</v>
      </c>
      <c r="I28" s="46">
        <v>14691771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15252491</v>
      </c>
      <c r="O28" s="47">
        <f t="shared" si="1"/>
        <v>131.95451989376153</v>
      </c>
      <c r="P28" s="9"/>
    </row>
    <row r="29" spans="1:16">
      <c r="A29" s="12"/>
      <c r="B29" s="44">
        <v>539</v>
      </c>
      <c r="C29" s="20" t="s">
        <v>41</v>
      </c>
      <c r="D29" s="46">
        <v>149271</v>
      </c>
      <c r="E29" s="46">
        <v>43040</v>
      </c>
      <c r="F29" s="46">
        <v>0</v>
      </c>
      <c r="G29" s="46">
        <v>946137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1138448</v>
      </c>
      <c r="O29" s="47">
        <f t="shared" si="1"/>
        <v>9.8491032883751917</v>
      </c>
      <c r="P29" s="9"/>
    </row>
    <row r="30" spans="1:16" ht="15.75">
      <c r="A30" s="28" t="s">
        <v>42</v>
      </c>
      <c r="B30" s="29"/>
      <c r="C30" s="30"/>
      <c r="D30" s="31">
        <f>SUM(D31:D36)</f>
        <v>5762954</v>
      </c>
      <c r="E30" s="31">
        <f t="shared" ref="E30:M30" si="7">SUM(E31:E36)</f>
        <v>132325</v>
      </c>
      <c r="F30" s="31">
        <f t="shared" si="7"/>
        <v>0</v>
      </c>
      <c r="G30" s="31">
        <f t="shared" si="7"/>
        <v>7547359</v>
      </c>
      <c r="H30" s="31">
        <f t="shared" si="7"/>
        <v>0</v>
      </c>
      <c r="I30" s="31">
        <f t="shared" si="7"/>
        <v>5489016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1" si="8">SUM(D30:M30)</f>
        <v>18931654</v>
      </c>
      <c r="O30" s="43">
        <f t="shared" si="1"/>
        <v>163.78421822145705</v>
      </c>
      <c r="P30" s="10"/>
    </row>
    <row r="31" spans="1:16">
      <c r="A31" s="12"/>
      <c r="B31" s="44">
        <v>541</v>
      </c>
      <c r="C31" s="20" t="s">
        <v>85</v>
      </c>
      <c r="D31" s="46">
        <v>5651001</v>
      </c>
      <c r="E31" s="46">
        <v>0</v>
      </c>
      <c r="F31" s="46">
        <v>0</v>
      </c>
      <c r="G31" s="46">
        <v>7155140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12806141</v>
      </c>
      <c r="O31" s="47">
        <f t="shared" si="1"/>
        <v>110.7903087664051</v>
      </c>
      <c r="P31" s="9"/>
    </row>
    <row r="32" spans="1:16">
      <c r="A32" s="12"/>
      <c r="B32" s="44">
        <v>542</v>
      </c>
      <c r="C32" s="20" t="s">
        <v>44</v>
      </c>
      <c r="D32" s="46">
        <v>111953</v>
      </c>
      <c r="E32" s="46">
        <v>0</v>
      </c>
      <c r="F32" s="46">
        <v>0</v>
      </c>
      <c r="G32" s="46">
        <v>0</v>
      </c>
      <c r="H32" s="46">
        <v>0</v>
      </c>
      <c r="I32" s="46">
        <v>641413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753366</v>
      </c>
      <c r="O32" s="47">
        <f t="shared" si="1"/>
        <v>6.5176271098460923</v>
      </c>
      <c r="P32" s="9"/>
    </row>
    <row r="33" spans="1:16">
      <c r="A33" s="12"/>
      <c r="B33" s="44">
        <v>543</v>
      </c>
      <c r="C33" s="20" t="s">
        <v>86</v>
      </c>
      <c r="D33" s="46">
        <v>0</v>
      </c>
      <c r="E33" s="46">
        <v>0</v>
      </c>
      <c r="F33" s="46">
        <v>0</v>
      </c>
      <c r="G33" s="46">
        <v>80787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80787</v>
      </c>
      <c r="O33" s="47">
        <f t="shared" si="1"/>
        <v>0.69891598681535438</v>
      </c>
      <c r="P33" s="9"/>
    </row>
    <row r="34" spans="1:16">
      <c r="A34" s="12"/>
      <c r="B34" s="44">
        <v>544</v>
      </c>
      <c r="C34" s="20" t="s">
        <v>94</v>
      </c>
      <c r="D34" s="46">
        <v>0</v>
      </c>
      <c r="E34" s="46">
        <v>0</v>
      </c>
      <c r="F34" s="46">
        <v>0</v>
      </c>
      <c r="G34" s="46">
        <v>250000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250000</v>
      </c>
      <c r="O34" s="47">
        <f t="shared" si="1"/>
        <v>2.1628355639377448</v>
      </c>
      <c r="P34" s="9"/>
    </row>
    <row r="35" spans="1:16">
      <c r="A35" s="12"/>
      <c r="B35" s="44">
        <v>545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4847603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4847603</v>
      </c>
      <c r="O35" s="47">
        <f t="shared" si="1"/>
        <v>41.938272673005216</v>
      </c>
      <c r="P35" s="9"/>
    </row>
    <row r="36" spans="1:16">
      <c r="A36" s="12"/>
      <c r="B36" s="44">
        <v>549</v>
      </c>
      <c r="C36" s="20" t="s">
        <v>87</v>
      </c>
      <c r="D36" s="46">
        <v>0</v>
      </c>
      <c r="E36" s="46">
        <v>132325</v>
      </c>
      <c r="F36" s="46">
        <v>0</v>
      </c>
      <c r="G36" s="46">
        <v>61432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193757</v>
      </c>
      <c r="O36" s="47">
        <f t="shared" si="1"/>
        <v>1.6762581214475425</v>
      </c>
      <c r="P36" s="9"/>
    </row>
    <row r="37" spans="1:16" ht="15.75">
      <c r="A37" s="28" t="s">
        <v>47</v>
      </c>
      <c r="B37" s="29"/>
      <c r="C37" s="30"/>
      <c r="D37" s="31">
        <f t="shared" ref="D37:M37" si="9">SUM(D38:D40)</f>
        <v>2037686</v>
      </c>
      <c r="E37" s="31">
        <f t="shared" si="9"/>
        <v>1763878</v>
      </c>
      <c r="F37" s="31">
        <f t="shared" si="9"/>
        <v>0</v>
      </c>
      <c r="G37" s="31">
        <f t="shared" si="9"/>
        <v>566424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8"/>
        <v>4367988</v>
      </c>
      <c r="O37" s="43">
        <f t="shared" si="1"/>
        <v>37.78895915701321</v>
      </c>
      <c r="P37" s="10"/>
    </row>
    <row r="38" spans="1:16">
      <c r="A38" s="13"/>
      <c r="B38" s="45">
        <v>552</v>
      </c>
      <c r="C38" s="21" t="s">
        <v>48</v>
      </c>
      <c r="D38" s="46">
        <v>1595511</v>
      </c>
      <c r="E38" s="46">
        <v>399340</v>
      </c>
      <c r="F38" s="46">
        <v>0</v>
      </c>
      <c r="G38" s="46">
        <v>566424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2561275</v>
      </c>
      <c r="O38" s="47">
        <f t="shared" si="1"/>
        <v>22.158466636098591</v>
      </c>
      <c r="P38" s="9"/>
    </row>
    <row r="39" spans="1:16">
      <c r="A39" s="13"/>
      <c r="B39" s="45">
        <v>554</v>
      </c>
      <c r="C39" s="21" t="s">
        <v>49</v>
      </c>
      <c r="D39" s="46">
        <v>442175</v>
      </c>
      <c r="E39" s="46">
        <v>1223279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1665454</v>
      </c>
      <c r="O39" s="47">
        <f t="shared" si="1"/>
        <v>14.408412565209492</v>
      </c>
      <c r="P39" s="9"/>
    </row>
    <row r="40" spans="1:16">
      <c r="A40" s="13"/>
      <c r="B40" s="45">
        <v>559</v>
      </c>
      <c r="C40" s="21" t="s">
        <v>50</v>
      </c>
      <c r="D40" s="46">
        <v>0</v>
      </c>
      <c r="E40" s="46">
        <v>141259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141259</v>
      </c>
      <c r="O40" s="47">
        <f t="shared" si="1"/>
        <v>1.2220799557051276</v>
      </c>
      <c r="P40" s="9"/>
    </row>
    <row r="41" spans="1:16" ht="15.75">
      <c r="A41" s="28" t="s">
        <v>51</v>
      </c>
      <c r="B41" s="29"/>
      <c r="C41" s="30"/>
      <c r="D41" s="31">
        <f t="shared" ref="D41:M41" si="10">SUM(D42:D42)</f>
        <v>172211</v>
      </c>
      <c r="E41" s="31">
        <f t="shared" si="10"/>
        <v>317551</v>
      </c>
      <c r="F41" s="31">
        <f t="shared" si="10"/>
        <v>0</v>
      </c>
      <c r="G41" s="31">
        <f t="shared" si="10"/>
        <v>0</v>
      </c>
      <c r="H41" s="31">
        <f t="shared" si="10"/>
        <v>0</v>
      </c>
      <c r="I41" s="31">
        <f t="shared" si="10"/>
        <v>0</v>
      </c>
      <c r="J41" s="31">
        <f t="shared" si="10"/>
        <v>0</v>
      </c>
      <c r="K41" s="31">
        <f t="shared" si="10"/>
        <v>0</v>
      </c>
      <c r="L41" s="31">
        <f t="shared" si="10"/>
        <v>0</v>
      </c>
      <c r="M41" s="31">
        <f t="shared" si="10"/>
        <v>0</v>
      </c>
      <c r="N41" s="31">
        <f t="shared" si="8"/>
        <v>489762</v>
      </c>
      <c r="O41" s="43">
        <f t="shared" si="1"/>
        <v>4.2370986858611115</v>
      </c>
      <c r="P41" s="10"/>
    </row>
    <row r="42" spans="1:16">
      <c r="A42" s="12"/>
      <c r="B42" s="44">
        <v>569</v>
      </c>
      <c r="C42" s="20" t="s">
        <v>52</v>
      </c>
      <c r="D42" s="46">
        <v>172211</v>
      </c>
      <c r="E42" s="46">
        <v>317551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9" si="11">SUM(D42:M42)</f>
        <v>489762</v>
      </c>
      <c r="O42" s="47">
        <f t="shared" si="1"/>
        <v>4.2370986858611115</v>
      </c>
      <c r="P42" s="9"/>
    </row>
    <row r="43" spans="1:16" ht="15.75">
      <c r="A43" s="28" t="s">
        <v>53</v>
      </c>
      <c r="B43" s="29"/>
      <c r="C43" s="30"/>
      <c r="D43" s="31">
        <f t="shared" ref="D43:M43" si="12">SUM(D44:D49)</f>
        <v>30229124</v>
      </c>
      <c r="E43" s="31">
        <f t="shared" si="12"/>
        <v>1869576</v>
      </c>
      <c r="F43" s="31">
        <f t="shared" si="12"/>
        <v>0</v>
      </c>
      <c r="G43" s="31">
        <f t="shared" si="12"/>
        <v>15161222</v>
      </c>
      <c r="H43" s="31">
        <f t="shared" si="12"/>
        <v>0</v>
      </c>
      <c r="I43" s="31">
        <f t="shared" si="12"/>
        <v>5038285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0</v>
      </c>
      <c r="N43" s="31">
        <f>SUM(D43:M43)</f>
        <v>52298207</v>
      </c>
      <c r="O43" s="43">
        <f t="shared" si="1"/>
        <v>452.44968811911167</v>
      </c>
      <c r="P43" s="9"/>
    </row>
    <row r="44" spans="1:16">
      <c r="A44" s="12"/>
      <c r="B44" s="44">
        <v>571</v>
      </c>
      <c r="C44" s="20" t="s">
        <v>54</v>
      </c>
      <c r="D44" s="46">
        <v>6890860</v>
      </c>
      <c r="E44" s="46">
        <v>15717</v>
      </c>
      <c r="F44" s="46">
        <v>0</v>
      </c>
      <c r="G44" s="46">
        <v>665857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7572434</v>
      </c>
      <c r="O44" s="47">
        <f t="shared" si="1"/>
        <v>65.511718243085411</v>
      </c>
      <c r="P44" s="9"/>
    </row>
    <row r="45" spans="1:16">
      <c r="A45" s="12"/>
      <c r="B45" s="44">
        <v>572</v>
      </c>
      <c r="C45" s="20" t="s">
        <v>88</v>
      </c>
      <c r="D45" s="46">
        <v>19958117</v>
      </c>
      <c r="E45" s="46">
        <v>0</v>
      </c>
      <c r="F45" s="46">
        <v>0</v>
      </c>
      <c r="G45" s="46">
        <v>9213366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29171483</v>
      </c>
      <c r="O45" s="47">
        <f t="shared" si="1"/>
        <v>252.37248354082135</v>
      </c>
      <c r="P45" s="9"/>
    </row>
    <row r="46" spans="1:16">
      <c r="A46" s="12"/>
      <c r="B46" s="44">
        <v>573</v>
      </c>
      <c r="C46" s="20" t="s">
        <v>56</v>
      </c>
      <c r="D46" s="46">
        <v>47797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47797</v>
      </c>
      <c r="O46" s="47">
        <f t="shared" si="1"/>
        <v>0.41350820579812958</v>
      </c>
      <c r="P46" s="9"/>
    </row>
    <row r="47" spans="1:16">
      <c r="A47" s="12"/>
      <c r="B47" s="44">
        <v>574</v>
      </c>
      <c r="C47" s="20" t="s">
        <v>57</v>
      </c>
      <c r="D47" s="46">
        <v>1502676</v>
      </c>
      <c r="E47" s="46">
        <v>1853859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3356535</v>
      </c>
      <c r="O47" s="47">
        <f t="shared" si="1"/>
        <v>29.038533078407117</v>
      </c>
      <c r="P47" s="9"/>
    </row>
    <row r="48" spans="1:16">
      <c r="A48" s="12"/>
      <c r="B48" s="44">
        <v>575</v>
      </c>
      <c r="C48" s="20" t="s">
        <v>89</v>
      </c>
      <c r="D48" s="46">
        <v>1829674</v>
      </c>
      <c r="E48" s="46">
        <v>0</v>
      </c>
      <c r="F48" s="46">
        <v>0</v>
      </c>
      <c r="G48" s="46">
        <v>4349966</v>
      </c>
      <c r="H48" s="46">
        <v>0</v>
      </c>
      <c r="I48" s="46">
        <v>5038285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11217925</v>
      </c>
      <c r="O48" s="47">
        <f t="shared" si="1"/>
        <v>97.050108574345316</v>
      </c>
      <c r="P48" s="9"/>
    </row>
    <row r="49" spans="1:119">
      <c r="A49" s="12"/>
      <c r="B49" s="44">
        <v>579</v>
      </c>
      <c r="C49" s="20" t="s">
        <v>59</v>
      </c>
      <c r="D49" s="46">
        <v>0</v>
      </c>
      <c r="E49" s="46">
        <v>0</v>
      </c>
      <c r="F49" s="46">
        <v>0</v>
      </c>
      <c r="G49" s="46">
        <v>932033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932033</v>
      </c>
      <c r="O49" s="47">
        <f t="shared" si="1"/>
        <v>8.0633364766543529</v>
      </c>
      <c r="P49" s="9"/>
    </row>
    <row r="50" spans="1:119" ht="15.75">
      <c r="A50" s="28" t="s">
        <v>90</v>
      </c>
      <c r="B50" s="29"/>
      <c r="C50" s="30"/>
      <c r="D50" s="31">
        <f t="shared" ref="D50:M50" si="13">SUM(D51:D51)</f>
        <v>13326667</v>
      </c>
      <c r="E50" s="31">
        <f t="shared" si="13"/>
        <v>28651678</v>
      </c>
      <c r="F50" s="31">
        <f t="shared" si="13"/>
        <v>0</v>
      </c>
      <c r="G50" s="31">
        <f t="shared" si="13"/>
        <v>2065949</v>
      </c>
      <c r="H50" s="31">
        <f t="shared" si="13"/>
        <v>0</v>
      </c>
      <c r="I50" s="31">
        <f t="shared" si="13"/>
        <v>10789571</v>
      </c>
      <c r="J50" s="31">
        <f t="shared" si="13"/>
        <v>559758</v>
      </c>
      <c r="K50" s="31">
        <f t="shared" si="13"/>
        <v>0</v>
      </c>
      <c r="L50" s="31">
        <f t="shared" si="13"/>
        <v>0</v>
      </c>
      <c r="M50" s="31">
        <f t="shared" si="13"/>
        <v>0</v>
      </c>
      <c r="N50" s="31">
        <f>SUM(D50:M50)</f>
        <v>55393623</v>
      </c>
      <c r="O50" s="43">
        <f t="shared" si="1"/>
        <v>479.22919135903936</v>
      </c>
      <c r="P50" s="9"/>
    </row>
    <row r="51" spans="1:119" ht="15.75" thickBot="1">
      <c r="A51" s="12"/>
      <c r="B51" s="44">
        <v>581</v>
      </c>
      <c r="C51" s="20" t="s">
        <v>91</v>
      </c>
      <c r="D51" s="46">
        <v>13326667</v>
      </c>
      <c r="E51" s="46">
        <v>28651678</v>
      </c>
      <c r="F51" s="46">
        <v>0</v>
      </c>
      <c r="G51" s="46">
        <v>2065949</v>
      </c>
      <c r="H51" s="46">
        <v>0</v>
      </c>
      <c r="I51" s="46">
        <v>10789571</v>
      </c>
      <c r="J51" s="46">
        <v>559758</v>
      </c>
      <c r="K51" s="46">
        <v>0</v>
      </c>
      <c r="L51" s="46">
        <v>0</v>
      </c>
      <c r="M51" s="46">
        <v>0</v>
      </c>
      <c r="N51" s="46">
        <f>SUM(D51:M51)</f>
        <v>55393623</v>
      </c>
      <c r="O51" s="47">
        <f t="shared" si="1"/>
        <v>479.22919135903936</v>
      </c>
      <c r="P51" s="9"/>
    </row>
    <row r="52" spans="1:119" ht="16.5" thickBot="1">
      <c r="A52" s="14" t="s">
        <v>10</v>
      </c>
      <c r="B52" s="23"/>
      <c r="C52" s="22"/>
      <c r="D52" s="15">
        <f t="shared" ref="D52:M52" si="14">SUM(D5,D14,D21,D30,D37,D41,D43,D50)</f>
        <v>139064115</v>
      </c>
      <c r="E52" s="15">
        <f t="shared" si="14"/>
        <v>39046241</v>
      </c>
      <c r="F52" s="15">
        <f t="shared" si="14"/>
        <v>1645935</v>
      </c>
      <c r="G52" s="15">
        <f t="shared" si="14"/>
        <v>28254467</v>
      </c>
      <c r="H52" s="15">
        <f t="shared" si="14"/>
        <v>0</v>
      </c>
      <c r="I52" s="15">
        <f t="shared" si="14"/>
        <v>174882555</v>
      </c>
      <c r="J52" s="15">
        <f t="shared" si="14"/>
        <v>57840434</v>
      </c>
      <c r="K52" s="15">
        <f t="shared" si="14"/>
        <v>59483459</v>
      </c>
      <c r="L52" s="15">
        <f t="shared" si="14"/>
        <v>0</v>
      </c>
      <c r="M52" s="15">
        <f t="shared" si="14"/>
        <v>0</v>
      </c>
      <c r="N52" s="15">
        <f>SUM(D52:M52)</f>
        <v>500217206</v>
      </c>
      <c r="O52" s="37">
        <f t="shared" si="1"/>
        <v>4327.5502513214924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38"/>
      <c r="B54" s="39"/>
      <c r="C54" s="39"/>
      <c r="D54" s="40"/>
      <c r="E54" s="40"/>
      <c r="F54" s="40"/>
      <c r="G54" s="40"/>
      <c r="H54" s="40"/>
      <c r="I54" s="40"/>
      <c r="J54" s="40"/>
      <c r="K54" s="40"/>
      <c r="L54" s="93" t="s">
        <v>104</v>
      </c>
      <c r="M54" s="93"/>
      <c r="N54" s="93"/>
      <c r="O54" s="41">
        <v>115589</v>
      </c>
    </row>
    <row r="55" spans="1:119">
      <c r="A55" s="94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6"/>
    </row>
    <row r="56" spans="1:119" ht="15.75" customHeight="1" thickBot="1">
      <c r="A56" s="97" t="s">
        <v>68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9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4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101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16174944</v>
      </c>
      <c r="E5" s="26">
        <f t="shared" si="0"/>
        <v>11193</v>
      </c>
      <c r="F5" s="26">
        <f t="shared" si="0"/>
        <v>1491189</v>
      </c>
      <c r="G5" s="26">
        <f t="shared" si="0"/>
        <v>91254</v>
      </c>
      <c r="H5" s="26">
        <f t="shared" si="0"/>
        <v>0</v>
      </c>
      <c r="I5" s="26">
        <f t="shared" si="0"/>
        <v>0</v>
      </c>
      <c r="J5" s="26">
        <f t="shared" si="0"/>
        <v>54180046</v>
      </c>
      <c r="K5" s="26">
        <f t="shared" si="0"/>
        <v>56147253</v>
      </c>
      <c r="L5" s="26">
        <f t="shared" si="0"/>
        <v>0</v>
      </c>
      <c r="M5" s="26">
        <f t="shared" si="0"/>
        <v>0</v>
      </c>
      <c r="N5" s="27">
        <f>SUM(D5:M5)</f>
        <v>128095879</v>
      </c>
      <c r="O5" s="32">
        <f t="shared" ref="O5:O51" si="1">(N5/O$53)</f>
        <v>1126.3849792917879</v>
      </c>
      <c r="P5" s="6"/>
    </row>
    <row r="6" spans="1:133">
      <c r="A6" s="12"/>
      <c r="B6" s="44">
        <v>511</v>
      </c>
      <c r="C6" s="20" t="s">
        <v>19</v>
      </c>
      <c r="D6" s="46">
        <v>302865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302865</v>
      </c>
      <c r="O6" s="47">
        <f t="shared" si="1"/>
        <v>2.6631815903555132</v>
      </c>
      <c r="P6" s="9"/>
    </row>
    <row r="7" spans="1:133">
      <c r="A7" s="12"/>
      <c r="B7" s="44">
        <v>512</v>
      </c>
      <c r="C7" s="20" t="s">
        <v>20</v>
      </c>
      <c r="D7" s="46">
        <v>1878782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1878782</v>
      </c>
      <c r="O7" s="47">
        <f t="shared" si="1"/>
        <v>16.520686228819148</v>
      </c>
      <c r="P7" s="9"/>
    </row>
    <row r="8" spans="1:133">
      <c r="A8" s="12"/>
      <c r="B8" s="44">
        <v>513</v>
      </c>
      <c r="C8" s="20" t="s">
        <v>21</v>
      </c>
      <c r="D8" s="46">
        <v>4393990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6239384</v>
      </c>
      <c r="L8" s="46">
        <v>0</v>
      </c>
      <c r="M8" s="46">
        <v>0</v>
      </c>
      <c r="N8" s="46">
        <f t="shared" si="2"/>
        <v>10633374</v>
      </c>
      <c r="O8" s="47">
        <f t="shared" si="1"/>
        <v>93.502404966453582</v>
      </c>
      <c r="P8" s="9"/>
    </row>
    <row r="9" spans="1:133">
      <c r="A9" s="12"/>
      <c r="B9" s="44">
        <v>514</v>
      </c>
      <c r="C9" s="20" t="s">
        <v>22</v>
      </c>
      <c r="D9" s="46">
        <v>1511910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1511910</v>
      </c>
      <c r="O9" s="47">
        <f t="shared" si="1"/>
        <v>13.294672141958971</v>
      </c>
      <c r="P9" s="9"/>
    </row>
    <row r="10" spans="1:133">
      <c r="A10" s="12"/>
      <c r="B10" s="44">
        <v>515</v>
      </c>
      <c r="C10" s="20" t="s">
        <v>23</v>
      </c>
      <c r="D10" s="46">
        <v>1621946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1621946</v>
      </c>
      <c r="O10" s="47">
        <f t="shared" si="1"/>
        <v>14.262251259639651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1490394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1490394</v>
      </c>
      <c r="O11" s="47">
        <f t="shared" si="1"/>
        <v>13.10547558541368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49907869</v>
      </c>
      <c r="L12" s="46">
        <v>0</v>
      </c>
      <c r="M12" s="46">
        <v>0</v>
      </c>
      <c r="N12" s="46">
        <f t="shared" si="2"/>
        <v>49907869</v>
      </c>
      <c r="O12" s="47">
        <f t="shared" si="1"/>
        <v>438.85466440385852</v>
      </c>
      <c r="P12" s="9"/>
    </row>
    <row r="13" spans="1:133">
      <c r="A13" s="12"/>
      <c r="B13" s="44">
        <v>519</v>
      </c>
      <c r="C13" s="20" t="s">
        <v>80</v>
      </c>
      <c r="D13" s="46">
        <v>6465451</v>
      </c>
      <c r="E13" s="46">
        <v>11193</v>
      </c>
      <c r="F13" s="46">
        <v>795</v>
      </c>
      <c r="G13" s="46">
        <v>91254</v>
      </c>
      <c r="H13" s="46">
        <v>0</v>
      </c>
      <c r="I13" s="46">
        <v>0</v>
      </c>
      <c r="J13" s="46">
        <v>54180046</v>
      </c>
      <c r="K13" s="46">
        <v>0</v>
      </c>
      <c r="L13" s="46">
        <v>0</v>
      </c>
      <c r="M13" s="46">
        <v>0</v>
      </c>
      <c r="N13" s="46">
        <f t="shared" si="2"/>
        <v>60748739</v>
      </c>
      <c r="O13" s="47">
        <f t="shared" si="1"/>
        <v>534.18164311528892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68852698</v>
      </c>
      <c r="E14" s="31">
        <f t="shared" si="3"/>
        <v>1981393</v>
      </c>
      <c r="F14" s="31">
        <f t="shared" si="3"/>
        <v>0</v>
      </c>
      <c r="G14" s="31">
        <f t="shared" si="3"/>
        <v>7090198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77924289</v>
      </c>
      <c r="O14" s="43">
        <f t="shared" si="1"/>
        <v>685.21133807585102</v>
      </c>
      <c r="P14" s="10"/>
    </row>
    <row r="15" spans="1:133">
      <c r="A15" s="12"/>
      <c r="B15" s="44">
        <v>521</v>
      </c>
      <c r="C15" s="20" t="s">
        <v>28</v>
      </c>
      <c r="D15" s="46">
        <v>39620418</v>
      </c>
      <c r="E15" s="46">
        <v>1674269</v>
      </c>
      <c r="F15" s="46">
        <v>0</v>
      </c>
      <c r="G15" s="46">
        <v>2587838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43882525</v>
      </c>
      <c r="O15" s="47">
        <f t="shared" si="1"/>
        <v>385.87203116344097</v>
      </c>
      <c r="P15" s="9"/>
    </row>
    <row r="16" spans="1:133">
      <c r="A16" s="12"/>
      <c r="B16" s="44">
        <v>522</v>
      </c>
      <c r="C16" s="20" t="s">
        <v>29</v>
      </c>
      <c r="D16" s="46">
        <v>18175989</v>
      </c>
      <c r="E16" s="46">
        <v>0</v>
      </c>
      <c r="F16" s="46">
        <v>0</v>
      </c>
      <c r="G16" s="46">
        <v>4502360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22678349</v>
      </c>
      <c r="O16" s="47">
        <f t="shared" si="1"/>
        <v>199.41743534729122</v>
      </c>
      <c r="P16" s="9"/>
    </row>
    <row r="17" spans="1:16">
      <c r="A17" s="12"/>
      <c r="B17" s="44">
        <v>524</v>
      </c>
      <c r="C17" s="20" t="s">
        <v>30</v>
      </c>
      <c r="D17" s="46">
        <v>3630984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3630984</v>
      </c>
      <c r="O17" s="47">
        <f t="shared" si="1"/>
        <v>31.928317051080256</v>
      </c>
      <c r="P17" s="9"/>
    </row>
    <row r="18" spans="1:16">
      <c r="A18" s="12"/>
      <c r="B18" s="44">
        <v>525</v>
      </c>
      <c r="C18" s="20" t="s">
        <v>66</v>
      </c>
      <c r="D18" s="46">
        <v>0</v>
      </c>
      <c r="E18" s="46">
        <v>307124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307124</v>
      </c>
      <c r="O18" s="47">
        <f t="shared" si="1"/>
        <v>2.7006322379817629</v>
      </c>
      <c r="P18" s="9"/>
    </row>
    <row r="19" spans="1:16">
      <c r="A19" s="12"/>
      <c r="B19" s="44">
        <v>526</v>
      </c>
      <c r="C19" s="20" t="s">
        <v>31</v>
      </c>
      <c r="D19" s="46">
        <v>7425307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7425307</v>
      </c>
      <c r="O19" s="47">
        <f t="shared" si="1"/>
        <v>65.292922276056728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SUM(D21:D28)</f>
        <v>3616310</v>
      </c>
      <c r="E20" s="31">
        <f t="shared" si="5"/>
        <v>43270</v>
      </c>
      <c r="F20" s="31">
        <f t="shared" si="5"/>
        <v>0</v>
      </c>
      <c r="G20" s="31">
        <f t="shared" si="5"/>
        <v>549799</v>
      </c>
      <c r="H20" s="31">
        <f t="shared" si="5"/>
        <v>0</v>
      </c>
      <c r="I20" s="31">
        <f t="shared" si="5"/>
        <v>137800987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142010366</v>
      </c>
      <c r="O20" s="43">
        <f t="shared" si="1"/>
        <v>1248.7391820476068</v>
      </c>
      <c r="P20" s="10"/>
    </row>
    <row r="21" spans="1:16">
      <c r="A21" s="12"/>
      <c r="B21" s="44">
        <v>532</v>
      </c>
      <c r="C21" s="20" t="s">
        <v>34</v>
      </c>
      <c r="D21" s="46">
        <v>40181</v>
      </c>
      <c r="E21" s="46">
        <v>0</v>
      </c>
      <c r="F21" s="46">
        <v>0</v>
      </c>
      <c r="G21" s="46">
        <v>0</v>
      </c>
      <c r="H21" s="46">
        <v>0</v>
      </c>
      <c r="I21" s="46">
        <v>30796073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30836254</v>
      </c>
      <c r="O21" s="47">
        <f t="shared" si="1"/>
        <v>271.15230867986247</v>
      </c>
      <c r="P21" s="9"/>
    </row>
    <row r="22" spans="1:16">
      <c r="A22" s="12"/>
      <c r="B22" s="44">
        <v>533</v>
      </c>
      <c r="C22" s="20" t="s">
        <v>35</v>
      </c>
      <c r="D22" s="46">
        <v>723262</v>
      </c>
      <c r="E22" s="46">
        <v>0</v>
      </c>
      <c r="F22" s="46">
        <v>0</v>
      </c>
      <c r="G22" s="46">
        <v>17512</v>
      </c>
      <c r="H22" s="46">
        <v>0</v>
      </c>
      <c r="I22" s="46">
        <v>34303183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35043957</v>
      </c>
      <c r="O22" s="47">
        <f t="shared" si="1"/>
        <v>308.15188660165489</v>
      </c>
      <c r="P22" s="9"/>
    </row>
    <row r="23" spans="1:16">
      <c r="A23" s="12"/>
      <c r="B23" s="44">
        <v>534</v>
      </c>
      <c r="C23" s="20" t="s">
        <v>81</v>
      </c>
      <c r="D23" s="46">
        <v>80363</v>
      </c>
      <c r="E23" s="46">
        <v>0</v>
      </c>
      <c r="F23" s="46">
        <v>0</v>
      </c>
      <c r="G23" s="46">
        <v>0</v>
      </c>
      <c r="H23" s="46">
        <v>0</v>
      </c>
      <c r="I23" s="46">
        <v>20431671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20512034</v>
      </c>
      <c r="O23" s="47">
        <f t="shared" si="1"/>
        <v>180.36838634225268</v>
      </c>
      <c r="P23" s="9"/>
    </row>
    <row r="24" spans="1:16">
      <c r="A24" s="12"/>
      <c r="B24" s="44">
        <v>535</v>
      </c>
      <c r="C24" s="20" t="s">
        <v>37</v>
      </c>
      <c r="D24" s="46">
        <v>723262</v>
      </c>
      <c r="E24" s="46">
        <v>0</v>
      </c>
      <c r="F24" s="46">
        <v>0</v>
      </c>
      <c r="G24" s="46">
        <v>0</v>
      </c>
      <c r="H24" s="46">
        <v>0</v>
      </c>
      <c r="I24" s="46">
        <v>37912154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38635416</v>
      </c>
      <c r="O24" s="47">
        <f t="shared" si="1"/>
        <v>339.73264862868547</v>
      </c>
      <c r="P24" s="9"/>
    </row>
    <row r="25" spans="1:16">
      <c r="A25" s="12"/>
      <c r="B25" s="44">
        <v>536</v>
      </c>
      <c r="C25" s="20" t="s">
        <v>82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1200284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1200284</v>
      </c>
      <c r="O25" s="47">
        <f t="shared" si="1"/>
        <v>10.554452485425111</v>
      </c>
      <c r="P25" s="9"/>
    </row>
    <row r="26" spans="1:16">
      <c r="A26" s="12"/>
      <c r="B26" s="44">
        <v>537</v>
      </c>
      <c r="C26" s="20" t="s">
        <v>83</v>
      </c>
      <c r="D26" s="46">
        <v>1285799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1285799</v>
      </c>
      <c r="O26" s="47">
        <f t="shared" si="1"/>
        <v>11.306411192107138</v>
      </c>
      <c r="P26" s="9"/>
    </row>
    <row r="27" spans="1:16">
      <c r="A27" s="12"/>
      <c r="B27" s="44">
        <v>538</v>
      </c>
      <c r="C27" s="20" t="s">
        <v>84</v>
      </c>
      <c r="D27" s="46">
        <v>602718</v>
      </c>
      <c r="E27" s="46">
        <v>0</v>
      </c>
      <c r="F27" s="46">
        <v>0</v>
      </c>
      <c r="G27" s="46">
        <v>0</v>
      </c>
      <c r="H27" s="46">
        <v>0</v>
      </c>
      <c r="I27" s="46">
        <v>13157622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13760340</v>
      </c>
      <c r="O27" s="47">
        <f t="shared" si="1"/>
        <v>120.99874255867327</v>
      </c>
      <c r="P27" s="9"/>
    </row>
    <row r="28" spans="1:16">
      <c r="A28" s="12"/>
      <c r="B28" s="44">
        <v>539</v>
      </c>
      <c r="C28" s="20" t="s">
        <v>41</v>
      </c>
      <c r="D28" s="46">
        <v>160725</v>
      </c>
      <c r="E28" s="46">
        <v>43270</v>
      </c>
      <c r="F28" s="46">
        <v>0</v>
      </c>
      <c r="G28" s="46">
        <v>532287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736282</v>
      </c>
      <c r="O28" s="47">
        <f t="shared" si="1"/>
        <v>6.4743455589458598</v>
      </c>
      <c r="P28" s="9"/>
    </row>
    <row r="29" spans="1:16" ht="15.75">
      <c r="A29" s="28" t="s">
        <v>42</v>
      </c>
      <c r="B29" s="29"/>
      <c r="C29" s="30"/>
      <c r="D29" s="31">
        <f>SUM(D30:D35)</f>
        <v>5984559</v>
      </c>
      <c r="E29" s="31">
        <f t="shared" ref="E29:M29" si="7">SUM(E30:E35)</f>
        <v>285239</v>
      </c>
      <c r="F29" s="31">
        <f t="shared" si="7"/>
        <v>0</v>
      </c>
      <c r="G29" s="31">
        <f t="shared" si="7"/>
        <v>6792373</v>
      </c>
      <c r="H29" s="31">
        <f t="shared" si="7"/>
        <v>0</v>
      </c>
      <c r="I29" s="31">
        <f t="shared" si="7"/>
        <v>4864665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40" si="8">SUM(D29:M29)</f>
        <v>17926836</v>
      </c>
      <c r="O29" s="43">
        <f t="shared" si="1"/>
        <v>157.63597513255894</v>
      </c>
      <c r="P29" s="10"/>
    </row>
    <row r="30" spans="1:16">
      <c r="A30" s="12"/>
      <c r="B30" s="44">
        <v>541</v>
      </c>
      <c r="C30" s="20" t="s">
        <v>85</v>
      </c>
      <c r="D30" s="46">
        <v>5864015</v>
      </c>
      <c r="E30" s="46">
        <v>0</v>
      </c>
      <c r="F30" s="46">
        <v>0</v>
      </c>
      <c r="G30" s="46">
        <v>6561609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12425624</v>
      </c>
      <c r="O30" s="47">
        <f t="shared" si="1"/>
        <v>109.26218970656771</v>
      </c>
      <c r="P30" s="9"/>
    </row>
    <row r="31" spans="1:16">
      <c r="A31" s="12"/>
      <c r="B31" s="44">
        <v>542</v>
      </c>
      <c r="C31" s="20" t="s">
        <v>44</v>
      </c>
      <c r="D31" s="46">
        <v>120544</v>
      </c>
      <c r="E31" s="46">
        <v>0</v>
      </c>
      <c r="F31" s="46">
        <v>0</v>
      </c>
      <c r="G31" s="46">
        <v>0</v>
      </c>
      <c r="H31" s="46">
        <v>0</v>
      </c>
      <c r="I31" s="46">
        <v>471709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592253</v>
      </c>
      <c r="O31" s="47">
        <f t="shared" si="1"/>
        <v>5.2078559306384813</v>
      </c>
      <c r="P31" s="9"/>
    </row>
    <row r="32" spans="1:16">
      <c r="A32" s="12"/>
      <c r="B32" s="44">
        <v>543</v>
      </c>
      <c r="C32" s="20" t="s">
        <v>86</v>
      </c>
      <c r="D32" s="46">
        <v>0</v>
      </c>
      <c r="E32" s="46">
        <v>0</v>
      </c>
      <c r="F32" s="46">
        <v>0</v>
      </c>
      <c r="G32" s="46">
        <v>41916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41916</v>
      </c>
      <c r="O32" s="47">
        <f t="shared" si="1"/>
        <v>0.36857979476447156</v>
      </c>
      <c r="P32" s="9"/>
    </row>
    <row r="33" spans="1:16">
      <c r="A33" s="12"/>
      <c r="B33" s="44">
        <v>544</v>
      </c>
      <c r="C33" s="20" t="s">
        <v>94</v>
      </c>
      <c r="D33" s="46">
        <v>0</v>
      </c>
      <c r="E33" s="46">
        <v>0</v>
      </c>
      <c r="F33" s="46">
        <v>0</v>
      </c>
      <c r="G33" s="46">
        <v>15574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15574</v>
      </c>
      <c r="O33" s="47">
        <f t="shared" si="1"/>
        <v>0.13694679176595764</v>
      </c>
      <c r="P33" s="9"/>
    </row>
    <row r="34" spans="1:16">
      <c r="A34" s="12"/>
      <c r="B34" s="44">
        <v>545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4392956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4392956</v>
      </c>
      <c r="O34" s="47">
        <f t="shared" si="1"/>
        <v>38.62856238403841</v>
      </c>
      <c r="P34" s="9"/>
    </row>
    <row r="35" spans="1:16">
      <c r="A35" s="12"/>
      <c r="B35" s="44">
        <v>549</v>
      </c>
      <c r="C35" s="20" t="s">
        <v>87</v>
      </c>
      <c r="D35" s="46">
        <v>0</v>
      </c>
      <c r="E35" s="46">
        <v>285239</v>
      </c>
      <c r="F35" s="46">
        <v>0</v>
      </c>
      <c r="G35" s="46">
        <v>173274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458513</v>
      </c>
      <c r="O35" s="47">
        <f t="shared" si="1"/>
        <v>4.0318405247839051</v>
      </c>
      <c r="P35" s="9"/>
    </row>
    <row r="36" spans="1:16" ht="15.75">
      <c r="A36" s="28" t="s">
        <v>47</v>
      </c>
      <c r="B36" s="29"/>
      <c r="C36" s="30"/>
      <c r="D36" s="31">
        <f t="shared" ref="D36:M36" si="9">SUM(D37:D39)</f>
        <v>2043750</v>
      </c>
      <c r="E36" s="31">
        <f t="shared" si="9"/>
        <v>1549998</v>
      </c>
      <c r="F36" s="31">
        <f t="shared" si="9"/>
        <v>0</v>
      </c>
      <c r="G36" s="31">
        <f t="shared" si="9"/>
        <v>1322184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8"/>
        <v>4915932</v>
      </c>
      <c r="O36" s="43">
        <f t="shared" si="1"/>
        <v>43.227245148298934</v>
      </c>
      <c r="P36" s="10"/>
    </row>
    <row r="37" spans="1:16">
      <c r="A37" s="13"/>
      <c r="B37" s="45">
        <v>552</v>
      </c>
      <c r="C37" s="21" t="s">
        <v>48</v>
      </c>
      <c r="D37" s="46">
        <v>1592970</v>
      </c>
      <c r="E37" s="46">
        <v>358506</v>
      </c>
      <c r="F37" s="46">
        <v>0</v>
      </c>
      <c r="G37" s="46">
        <v>1322184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3273660</v>
      </c>
      <c r="O37" s="47">
        <f t="shared" si="1"/>
        <v>28.786261354343448</v>
      </c>
      <c r="P37" s="9"/>
    </row>
    <row r="38" spans="1:16">
      <c r="A38" s="13"/>
      <c r="B38" s="45">
        <v>554</v>
      </c>
      <c r="C38" s="21" t="s">
        <v>49</v>
      </c>
      <c r="D38" s="46">
        <v>450780</v>
      </c>
      <c r="E38" s="46">
        <v>1019824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1470604</v>
      </c>
      <c r="O38" s="47">
        <f t="shared" si="1"/>
        <v>12.931456257749092</v>
      </c>
      <c r="P38" s="9"/>
    </row>
    <row r="39" spans="1:16">
      <c r="A39" s="13"/>
      <c r="B39" s="45">
        <v>559</v>
      </c>
      <c r="C39" s="21" t="s">
        <v>50</v>
      </c>
      <c r="D39" s="46">
        <v>0</v>
      </c>
      <c r="E39" s="46">
        <v>171668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171668</v>
      </c>
      <c r="O39" s="47">
        <f t="shared" si="1"/>
        <v>1.5095275362063962</v>
      </c>
      <c r="P39" s="9"/>
    </row>
    <row r="40" spans="1:16" ht="15.75">
      <c r="A40" s="28" t="s">
        <v>51</v>
      </c>
      <c r="B40" s="29"/>
      <c r="C40" s="30"/>
      <c r="D40" s="31">
        <f t="shared" ref="D40:M40" si="10">SUM(D41:D41)</f>
        <v>114538</v>
      </c>
      <c r="E40" s="31">
        <f t="shared" si="10"/>
        <v>351308</v>
      </c>
      <c r="F40" s="31">
        <f t="shared" si="10"/>
        <v>0</v>
      </c>
      <c r="G40" s="31">
        <f t="shared" si="10"/>
        <v>0</v>
      </c>
      <c r="H40" s="31">
        <f t="shared" si="10"/>
        <v>0</v>
      </c>
      <c r="I40" s="31">
        <f t="shared" si="10"/>
        <v>0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0</v>
      </c>
      <c r="N40" s="31">
        <f t="shared" si="8"/>
        <v>465846</v>
      </c>
      <c r="O40" s="43">
        <f t="shared" si="1"/>
        <v>4.0963217642869081</v>
      </c>
      <c r="P40" s="10"/>
    </row>
    <row r="41" spans="1:16">
      <c r="A41" s="12"/>
      <c r="B41" s="44">
        <v>569</v>
      </c>
      <c r="C41" s="20" t="s">
        <v>52</v>
      </c>
      <c r="D41" s="46">
        <v>114538</v>
      </c>
      <c r="E41" s="46">
        <v>351308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8" si="11">SUM(D41:M41)</f>
        <v>465846</v>
      </c>
      <c r="O41" s="47">
        <f t="shared" si="1"/>
        <v>4.0963217642869081</v>
      </c>
      <c r="P41" s="9"/>
    </row>
    <row r="42" spans="1:16" ht="15.75">
      <c r="A42" s="28" t="s">
        <v>53</v>
      </c>
      <c r="B42" s="29"/>
      <c r="C42" s="30"/>
      <c r="D42" s="31">
        <f t="shared" ref="D42:M42" si="12">SUM(D43:D48)</f>
        <v>29144534</v>
      </c>
      <c r="E42" s="31">
        <f t="shared" si="12"/>
        <v>1542698</v>
      </c>
      <c r="F42" s="31">
        <f t="shared" si="12"/>
        <v>0</v>
      </c>
      <c r="G42" s="31">
        <f t="shared" si="12"/>
        <v>6482933</v>
      </c>
      <c r="H42" s="31">
        <f t="shared" si="12"/>
        <v>0</v>
      </c>
      <c r="I42" s="31">
        <f t="shared" si="12"/>
        <v>4620163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41790328</v>
      </c>
      <c r="O42" s="43">
        <f t="shared" si="1"/>
        <v>367.47472367067348</v>
      </c>
      <c r="P42" s="9"/>
    </row>
    <row r="43" spans="1:16">
      <c r="A43" s="12"/>
      <c r="B43" s="44">
        <v>571</v>
      </c>
      <c r="C43" s="20" t="s">
        <v>54</v>
      </c>
      <c r="D43" s="46">
        <v>6684803</v>
      </c>
      <c r="E43" s="46">
        <v>25117</v>
      </c>
      <c r="F43" s="46">
        <v>0</v>
      </c>
      <c r="G43" s="46">
        <v>221184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6931104</v>
      </c>
      <c r="O43" s="47">
        <f t="shared" si="1"/>
        <v>60.947249017349172</v>
      </c>
      <c r="P43" s="9"/>
    </row>
    <row r="44" spans="1:16">
      <c r="A44" s="12"/>
      <c r="B44" s="44">
        <v>572</v>
      </c>
      <c r="C44" s="20" t="s">
        <v>88</v>
      </c>
      <c r="D44" s="46">
        <v>18696748</v>
      </c>
      <c r="E44" s="46">
        <v>0</v>
      </c>
      <c r="F44" s="46">
        <v>0</v>
      </c>
      <c r="G44" s="46">
        <v>3309959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22006707</v>
      </c>
      <c r="O44" s="47">
        <f t="shared" si="1"/>
        <v>193.51148844121241</v>
      </c>
      <c r="P44" s="9"/>
    </row>
    <row r="45" spans="1:16">
      <c r="A45" s="12"/>
      <c r="B45" s="44">
        <v>573</v>
      </c>
      <c r="C45" s="20" t="s">
        <v>56</v>
      </c>
      <c r="D45" s="46">
        <v>103189</v>
      </c>
      <c r="E45" s="46">
        <v>0</v>
      </c>
      <c r="F45" s="46">
        <v>0</v>
      </c>
      <c r="G45" s="46">
        <v>14001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117190</v>
      </c>
      <c r="O45" s="47">
        <f t="shared" si="1"/>
        <v>1.0304863572012697</v>
      </c>
      <c r="P45" s="9"/>
    </row>
    <row r="46" spans="1:16">
      <c r="A46" s="12"/>
      <c r="B46" s="44">
        <v>574</v>
      </c>
      <c r="C46" s="20" t="s">
        <v>57</v>
      </c>
      <c r="D46" s="46">
        <v>1807067</v>
      </c>
      <c r="E46" s="46">
        <v>1517581</v>
      </c>
      <c r="F46" s="46">
        <v>0</v>
      </c>
      <c r="G46" s="46">
        <v>28269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3352917</v>
      </c>
      <c r="O46" s="47">
        <f t="shared" si="1"/>
        <v>29.483191614712943</v>
      </c>
      <c r="P46" s="9"/>
    </row>
    <row r="47" spans="1:16">
      <c r="A47" s="12"/>
      <c r="B47" s="44">
        <v>575</v>
      </c>
      <c r="C47" s="20" t="s">
        <v>89</v>
      </c>
      <c r="D47" s="46">
        <v>1852727</v>
      </c>
      <c r="E47" s="46">
        <v>0</v>
      </c>
      <c r="F47" s="46">
        <v>0</v>
      </c>
      <c r="G47" s="46">
        <v>2904655</v>
      </c>
      <c r="H47" s="46">
        <v>0</v>
      </c>
      <c r="I47" s="46">
        <v>4620163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9377545</v>
      </c>
      <c r="O47" s="47">
        <f t="shared" si="1"/>
        <v>82.459528855200801</v>
      </c>
      <c r="P47" s="9"/>
    </row>
    <row r="48" spans="1:16">
      <c r="A48" s="12"/>
      <c r="B48" s="44">
        <v>579</v>
      </c>
      <c r="C48" s="20" t="s">
        <v>59</v>
      </c>
      <c r="D48" s="46">
        <v>0</v>
      </c>
      <c r="E48" s="46">
        <v>0</v>
      </c>
      <c r="F48" s="46">
        <v>0</v>
      </c>
      <c r="G48" s="46">
        <v>4865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4865</v>
      </c>
      <c r="O48" s="47">
        <f t="shared" si="1"/>
        <v>4.2779384996878382E-2</v>
      </c>
      <c r="P48" s="9"/>
    </row>
    <row r="49" spans="1:119" ht="15.75">
      <c r="A49" s="28" t="s">
        <v>90</v>
      </c>
      <c r="B49" s="29"/>
      <c r="C49" s="30"/>
      <c r="D49" s="31">
        <f t="shared" ref="D49:M49" si="13">SUM(D50:D50)</f>
        <v>11689259</v>
      </c>
      <c r="E49" s="31">
        <f t="shared" si="13"/>
        <v>21237671</v>
      </c>
      <c r="F49" s="31">
        <f t="shared" si="13"/>
        <v>0</v>
      </c>
      <c r="G49" s="31">
        <f t="shared" si="13"/>
        <v>5731316</v>
      </c>
      <c r="H49" s="31">
        <f t="shared" si="13"/>
        <v>0</v>
      </c>
      <c r="I49" s="31">
        <f t="shared" si="13"/>
        <v>12825569</v>
      </c>
      <c r="J49" s="31">
        <f t="shared" si="13"/>
        <v>362069</v>
      </c>
      <c r="K49" s="31">
        <f t="shared" si="13"/>
        <v>0</v>
      </c>
      <c r="L49" s="31">
        <f t="shared" si="13"/>
        <v>0</v>
      </c>
      <c r="M49" s="31">
        <f t="shared" si="13"/>
        <v>0</v>
      </c>
      <c r="N49" s="31">
        <f>SUM(D49:M49)</f>
        <v>51845884</v>
      </c>
      <c r="O49" s="43">
        <f t="shared" si="1"/>
        <v>455.89620393412065</v>
      </c>
      <c r="P49" s="9"/>
    </row>
    <row r="50" spans="1:119" ht="15.75" thickBot="1">
      <c r="A50" s="12"/>
      <c r="B50" s="44">
        <v>581</v>
      </c>
      <c r="C50" s="20" t="s">
        <v>91</v>
      </c>
      <c r="D50" s="46">
        <v>11689259</v>
      </c>
      <c r="E50" s="46">
        <v>21237671</v>
      </c>
      <c r="F50" s="46">
        <v>0</v>
      </c>
      <c r="G50" s="46">
        <v>5731316</v>
      </c>
      <c r="H50" s="46">
        <v>0</v>
      </c>
      <c r="I50" s="46">
        <v>12825569</v>
      </c>
      <c r="J50" s="46">
        <v>362069</v>
      </c>
      <c r="K50" s="46">
        <v>0</v>
      </c>
      <c r="L50" s="46">
        <v>0</v>
      </c>
      <c r="M50" s="46">
        <v>0</v>
      </c>
      <c r="N50" s="46">
        <f>SUM(D50:M50)</f>
        <v>51845884</v>
      </c>
      <c r="O50" s="47">
        <f t="shared" si="1"/>
        <v>455.89620393412065</v>
      </c>
      <c r="P50" s="9"/>
    </row>
    <row r="51" spans="1:119" ht="16.5" thickBot="1">
      <c r="A51" s="14" t="s">
        <v>10</v>
      </c>
      <c r="B51" s="23"/>
      <c r="C51" s="22"/>
      <c r="D51" s="15">
        <f t="shared" ref="D51:M51" si="14">SUM(D5,D14,D20,D29,D36,D40,D42,D49)</f>
        <v>137620592</v>
      </c>
      <c r="E51" s="15">
        <f t="shared" si="14"/>
        <v>27002770</v>
      </c>
      <c r="F51" s="15">
        <f t="shared" si="14"/>
        <v>1491189</v>
      </c>
      <c r="G51" s="15">
        <f t="shared" si="14"/>
        <v>28060057</v>
      </c>
      <c r="H51" s="15">
        <f t="shared" si="14"/>
        <v>0</v>
      </c>
      <c r="I51" s="15">
        <f t="shared" si="14"/>
        <v>160111384</v>
      </c>
      <c r="J51" s="15">
        <f t="shared" si="14"/>
        <v>54542115</v>
      </c>
      <c r="K51" s="15">
        <f t="shared" si="14"/>
        <v>56147253</v>
      </c>
      <c r="L51" s="15">
        <f t="shared" si="14"/>
        <v>0</v>
      </c>
      <c r="M51" s="15">
        <f t="shared" si="14"/>
        <v>0</v>
      </c>
      <c r="N51" s="15">
        <f>SUM(D51:M51)</f>
        <v>464975360</v>
      </c>
      <c r="O51" s="37">
        <f t="shared" si="1"/>
        <v>4088.6659690651845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93" t="s">
        <v>102</v>
      </c>
      <c r="M53" s="93"/>
      <c r="N53" s="93"/>
      <c r="O53" s="41">
        <v>113723</v>
      </c>
    </row>
    <row r="54" spans="1:119">
      <c r="A54" s="94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6"/>
    </row>
    <row r="55" spans="1:119" ht="15.75" customHeight="1" thickBot="1">
      <c r="A55" s="97" t="s">
        <v>68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9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12277283</v>
      </c>
      <c r="E5" s="26">
        <f t="shared" si="0"/>
        <v>110060</v>
      </c>
      <c r="F5" s="26">
        <f t="shared" si="0"/>
        <v>1403692</v>
      </c>
      <c r="G5" s="26">
        <f t="shared" si="0"/>
        <v>529910</v>
      </c>
      <c r="H5" s="26">
        <f t="shared" si="0"/>
        <v>0</v>
      </c>
      <c r="I5" s="26">
        <f t="shared" si="0"/>
        <v>0</v>
      </c>
      <c r="J5" s="26">
        <f t="shared" si="0"/>
        <v>51081168</v>
      </c>
      <c r="K5" s="26">
        <f t="shared" si="0"/>
        <v>52162365</v>
      </c>
      <c r="L5" s="26">
        <f t="shared" si="0"/>
        <v>0</v>
      </c>
      <c r="M5" s="26">
        <f t="shared" si="0"/>
        <v>0</v>
      </c>
      <c r="N5" s="27">
        <f>SUM(D5:M5)</f>
        <v>117564478</v>
      </c>
      <c r="O5" s="32">
        <f t="shared" ref="O5:O49" si="1">(N5/O$51)</f>
        <v>1046.0682997143797</v>
      </c>
      <c r="P5" s="6"/>
    </row>
    <row r="6" spans="1:133">
      <c r="A6" s="12"/>
      <c r="B6" s="44">
        <v>511</v>
      </c>
      <c r="C6" s="20" t="s">
        <v>19</v>
      </c>
      <c r="D6" s="46">
        <v>303903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303903</v>
      </c>
      <c r="O6" s="47">
        <f t="shared" si="1"/>
        <v>2.7040760942101842</v>
      </c>
      <c r="P6" s="9"/>
    </row>
    <row r="7" spans="1:133">
      <c r="A7" s="12"/>
      <c r="B7" s="44">
        <v>512</v>
      </c>
      <c r="C7" s="20" t="s">
        <v>20</v>
      </c>
      <c r="D7" s="46">
        <v>1900072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1900072</v>
      </c>
      <c r="O7" s="47">
        <f t="shared" si="1"/>
        <v>16.906510539475207</v>
      </c>
      <c r="P7" s="9"/>
    </row>
    <row r="8" spans="1:133">
      <c r="A8" s="12"/>
      <c r="B8" s="44">
        <v>513</v>
      </c>
      <c r="C8" s="20" t="s">
        <v>21</v>
      </c>
      <c r="D8" s="46">
        <v>4468692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5719562</v>
      </c>
      <c r="L8" s="46">
        <v>0</v>
      </c>
      <c r="M8" s="46">
        <v>0</v>
      </c>
      <c r="N8" s="46">
        <f t="shared" si="2"/>
        <v>10188254</v>
      </c>
      <c r="O8" s="47">
        <f t="shared" si="1"/>
        <v>90.653313995390931</v>
      </c>
      <c r="P8" s="9"/>
    </row>
    <row r="9" spans="1:133">
      <c r="A9" s="12"/>
      <c r="B9" s="44">
        <v>514</v>
      </c>
      <c r="C9" s="20" t="s">
        <v>22</v>
      </c>
      <c r="D9" s="46">
        <v>1453956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1453956</v>
      </c>
      <c r="O9" s="47">
        <f t="shared" si="1"/>
        <v>12.93704787920311</v>
      </c>
      <c r="P9" s="9"/>
    </row>
    <row r="10" spans="1:133">
      <c r="A10" s="12"/>
      <c r="B10" s="44">
        <v>515</v>
      </c>
      <c r="C10" s="20" t="s">
        <v>23</v>
      </c>
      <c r="D10" s="46">
        <v>1509678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1509678</v>
      </c>
      <c r="O10" s="47">
        <f t="shared" si="1"/>
        <v>13.432852554121029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1403392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1403392</v>
      </c>
      <c r="O11" s="47">
        <f t="shared" si="1"/>
        <v>12.48713819213966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46442803</v>
      </c>
      <c r="L12" s="46">
        <v>0</v>
      </c>
      <c r="M12" s="46">
        <v>0</v>
      </c>
      <c r="N12" s="46">
        <f t="shared" si="2"/>
        <v>46442803</v>
      </c>
      <c r="O12" s="47">
        <f t="shared" si="1"/>
        <v>413.23999216991291</v>
      </c>
      <c r="P12" s="9"/>
    </row>
    <row r="13" spans="1:133">
      <c r="A13" s="12"/>
      <c r="B13" s="44">
        <v>519</v>
      </c>
      <c r="C13" s="20" t="s">
        <v>80</v>
      </c>
      <c r="D13" s="46">
        <v>2640982</v>
      </c>
      <c r="E13" s="46">
        <v>110060</v>
      </c>
      <c r="F13" s="46">
        <v>300</v>
      </c>
      <c r="G13" s="46">
        <v>529910</v>
      </c>
      <c r="H13" s="46">
        <v>0</v>
      </c>
      <c r="I13" s="46">
        <v>0</v>
      </c>
      <c r="J13" s="46">
        <v>51081168</v>
      </c>
      <c r="K13" s="46">
        <v>0</v>
      </c>
      <c r="L13" s="46">
        <v>0</v>
      </c>
      <c r="M13" s="46">
        <v>0</v>
      </c>
      <c r="N13" s="46">
        <f t="shared" si="2"/>
        <v>54362420</v>
      </c>
      <c r="O13" s="47">
        <f t="shared" si="1"/>
        <v>483.70736828992676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66822582</v>
      </c>
      <c r="E14" s="31">
        <f t="shared" si="3"/>
        <v>1711982</v>
      </c>
      <c r="F14" s="31">
        <f t="shared" si="3"/>
        <v>0</v>
      </c>
      <c r="G14" s="31">
        <f t="shared" si="3"/>
        <v>1383031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69917595</v>
      </c>
      <c r="O14" s="43">
        <f t="shared" si="1"/>
        <v>622.11461290006855</v>
      </c>
      <c r="P14" s="10"/>
    </row>
    <row r="15" spans="1:133">
      <c r="A15" s="12"/>
      <c r="B15" s="44">
        <v>521</v>
      </c>
      <c r="C15" s="20" t="s">
        <v>28</v>
      </c>
      <c r="D15" s="46">
        <v>37978040</v>
      </c>
      <c r="E15" s="46">
        <v>1711982</v>
      </c>
      <c r="F15" s="46">
        <v>0</v>
      </c>
      <c r="G15" s="46">
        <v>230890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39920912</v>
      </c>
      <c r="O15" s="47">
        <f t="shared" si="1"/>
        <v>355.20933915844358</v>
      </c>
      <c r="P15" s="9"/>
    </row>
    <row r="16" spans="1:133">
      <c r="A16" s="12"/>
      <c r="B16" s="44">
        <v>522</v>
      </c>
      <c r="C16" s="20" t="s">
        <v>29</v>
      </c>
      <c r="D16" s="46">
        <v>18219737</v>
      </c>
      <c r="E16" s="46">
        <v>0</v>
      </c>
      <c r="F16" s="46">
        <v>0</v>
      </c>
      <c r="G16" s="46">
        <v>1152141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19371878</v>
      </c>
      <c r="O16" s="47">
        <f t="shared" si="1"/>
        <v>172.3676047941488</v>
      </c>
      <c r="P16" s="9"/>
    </row>
    <row r="17" spans="1:16">
      <c r="A17" s="12"/>
      <c r="B17" s="44">
        <v>524</v>
      </c>
      <c r="C17" s="20" t="s">
        <v>30</v>
      </c>
      <c r="D17" s="46">
        <v>3575208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3575208</v>
      </c>
      <c r="O17" s="47">
        <f t="shared" si="1"/>
        <v>31.811579631096123</v>
      </c>
      <c r="P17" s="9"/>
    </row>
    <row r="18" spans="1:16">
      <c r="A18" s="12"/>
      <c r="B18" s="44">
        <v>526</v>
      </c>
      <c r="C18" s="20" t="s">
        <v>31</v>
      </c>
      <c r="D18" s="46">
        <v>7049597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7049597</v>
      </c>
      <c r="O18" s="47">
        <f t="shared" si="1"/>
        <v>62.726089316380005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SUM(D20:D27)</f>
        <v>3106620</v>
      </c>
      <c r="E19" s="31">
        <f t="shared" si="5"/>
        <v>588583</v>
      </c>
      <c r="F19" s="31">
        <f t="shared" si="5"/>
        <v>0</v>
      </c>
      <c r="G19" s="31">
        <f t="shared" si="5"/>
        <v>369851</v>
      </c>
      <c r="H19" s="31">
        <f t="shared" si="5"/>
        <v>0</v>
      </c>
      <c r="I19" s="31">
        <f t="shared" si="5"/>
        <v>129246447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133311501</v>
      </c>
      <c r="O19" s="43">
        <f t="shared" si="1"/>
        <v>1186.1825744970504</v>
      </c>
      <c r="P19" s="10"/>
    </row>
    <row r="20" spans="1:16">
      <c r="A20" s="12"/>
      <c r="B20" s="44">
        <v>532</v>
      </c>
      <c r="C20" s="20" t="s">
        <v>34</v>
      </c>
      <c r="D20" s="46">
        <v>34906</v>
      </c>
      <c r="E20" s="46">
        <v>0</v>
      </c>
      <c r="F20" s="46">
        <v>0</v>
      </c>
      <c r="G20" s="46">
        <v>0</v>
      </c>
      <c r="H20" s="46">
        <v>0</v>
      </c>
      <c r="I20" s="46">
        <v>29333089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29367995</v>
      </c>
      <c r="O20" s="47">
        <f t="shared" si="1"/>
        <v>261.31131714522144</v>
      </c>
      <c r="P20" s="9"/>
    </row>
    <row r="21" spans="1:16">
      <c r="A21" s="12"/>
      <c r="B21" s="44">
        <v>533</v>
      </c>
      <c r="C21" s="20" t="s">
        <v>35</v>
      </c>
      <c r="D21" s="46">
        <v>726030</v>
      </c>
      <c r="E21" s="46">
        <v>0</v>
      </c>
      <c r="F21" s="46">
        <v>0</v>
      </c>
      <c r="G21" s="46">
        <v>0</v>
      </c>
      <c r="H21" s="46">
        <v>0</v>
      </c>
      <c r="I21" s="46">
        <v>31500074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32226104</v>
      </c>
      <c r="O21" s="47">
        <f t="shared" si="1"/>
        <v>286.74227446234886</v>
      </c>
      <c r="P21" s="9"/>
    </row>
    <row r="22" spans="1:16">
      <c r="A22" s="12"/>
      <c r="B22" s="44">
        <v>534</v>
      </c>
      <c r="C22" s="20" t="s">
        <v>81</v>
      </c>
      <c r="D22" s="46">
        <v>69812</v>
      </c>
      <c r="E22" s="46">
        <v>0</v>
      </c>
      <c r="F22" s="46">
        <v>0</v>
      </c>
      <c r="G22" s="46">
        <v>0</v>
      </c>
      <c r="H22" s="46">
        <v>0</v>
      </c>
      <c r="I22" s="46">
        <v>21063117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21132929</v>
      </c>
      <c r="O22" s="47">
        <f t="shared" si="1"/>
        <v>188.03713062898734</v>
      </c>
      <c r="P22" s="9"/>
    </row>
    <row r="23" spans="1:16">
      <c r="A23" s="12"/>
      <c r="B23" s="44">
        <v>535</v>
      </c>
      <c r="C23" s="20" t="s">
        <v>37</v>
      </c>
      <c r="D23" s="46">
        <v>698117</v>
      </c>
      <c r="E23" s="46">
        <v>0</v>
      </c>
      <c r="F23" s="46">
        <v>0</v>
      </c>
      <c r="G23" s="46">
        <v>0</v>
      </c>
      <c r="H23" s="46">
        <v>0</v>
      </c>
      <c r="I23" s="46">
        <v>32837420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33535537</v>
      </c>
      <c r="O23" s="47">
        <f t="shared" si="1"/>
        <v>298.39338179682704</v>
      </c>
      <c r="P23" s="9"/>
    </row>
    <row r="24" spans="1:16">
      <c r="A24" s="12"/>
      <c r="B24" s="44">
        <v>536</v>
      </c>
      <c r="C24" s="20" t="s">
        <v>82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807249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807249</v>
      </c>
      <c r="O24" s="47">
        <f t="shared" si="1"/>
        <v>7.1827613514018527</v>
      </c>
      <c r="P24" s="9"/>
    </row>
    <row r="25" spans="1:16">
      <c r="A25" s="12"/>
      <c r="B25" s="44">
        <v>537</v>
      </c>
      <c r="C25" s="20" t="s">
        <v>83</v>
      </c>
      <c r="D25" s="46">
        <v>844733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844733</v>
      </c>
      <c r="O25" s="47">
        <f t="shared" si="1"/>
        <v>7.516287470970842</v>
      </c>
      <c r="P25" s="9"/>
    </row>
    <row r="26" spans="1:16">
      <c r="A26" s="12"/>
      <c r="B26" s="44">
        <v>538</v>
      </c>
      <c r="C26" s="20" t="s">
        <v>84</v>
      </c>
      <c r="D26" s="46">
        <v>593399</v>
      </c>
      <c r="E26" s="46">
        <v>0</v>
      </c>
      <c r="F26" s="46">
        <v>0</v>
      </c>
      <c r="G26" s="46">
        <v>0</v>
      </c>
      <c r="H26" s="46">
        <v>0</v>
      </c>
      <c r="I26" s="46">
        <v>13705498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14298897</v>
      </c>
      <c r="O26" s="47">
        <f t="shared" si="1"/>
        <v>127.22910123056937</v>
      </c>
      <c r="P26" s="9"/>
    </row>
    <row r="27" spans="1:16">
      <c r="A27" s="12"/>
      <c r="B27" s="44">
        <v>539</v>
      </c>
      <c r="C27" s="20" t="s">
        <v>41</v>
      </c>
      <c r="D27" s="46">
        <v>139623</v>
      </c>
      <c r="E27" s="46">
        <v>588583</v>
      </c>
      <c r="F27" s="46">
        <v>0</v>
      </c>
      <c r="G27" s="46">
        <v>369851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1098057</v>
      </c>
      <c r="O27" s="47">
        <f t="shared" si="1"/>
        <v>9.7703204107236594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SUM(D29:D33)</f>
        <v>5851233</v>
      </c>
      <c r="E28" s="31">
        <f t="shared" si="7"/>
        <v>79628</v>
      </c>
      <c r="F28" s="31">
        <f t="shared" si="7"/>
        <v>0</v>
      </c>
      <c r="G28" s="31">
        <f t="shared" si="7"/>
        <v>6252795</v>
      </c>
      <c r="H28" s="31">
        <f t="shared" si="7"/>
        <v>0</v>
      </c>
      <c r="I28" s="31">
        <f t="shared" si="7"/>
        <v>4536568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8" si="8">SUM(D28:M28)</f>
        <v>16720224</v>
      </c>
      <c r="O28" s="43">
        <f t="shared" si="1"/>
        <v>148.7736481977453</v>
      </c>
      <c r="P28" s="10"/>
    </row>
    <row r="29" spans="1:16">
      <c r="A29" s="12"/>
      <c r="B29" s="44">
        <v>541</v>
      </c>
      <c r="C29" s="20" t="s">
        <v>85</v>
      </c>
      <c r="D29" s="46">
        <v>5746516</v>
      </c>
      <c r="E29" s="46">
        <v>0</v>
      </c>
      <c r="F29" s="46">
        <v>0</v>
      </c>
      <c r="G29" s="46">
        <v>6098422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11844938</v>
      </c>
      <c r="O29" s="47">
        <f t="shared" si="1"/>
        <v>105.39420039684305</v>
      </c>
      <c r="P29" s="9"/>
    </row>
    <row r="30" spans="1:16">
      <c r="A30" s="12"/>
      <c r="B30" s="44">
        <v>542</v>
      </c>
      <c r="C30" s="20" t="s">
        <v>44</v>
      </c>
      <c r="D30" s="46">
        <v>104717</v>
      </c>
      <c r="E30" s="46">
        <v>0</v>
      </c>
      <c r="F30" s="46">
        <v>0</v>
      </c>
      <c r="G30" s="46">
        <v>0</v>
      </c>
      <c r="H30" s="46">
        <v>0</v>
      </c>
      <c r="I30" s="46">
        <v>416471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521188</v>
      </c>
      <c r="O30" s="47">
        <f t="shared" si="1"/>
        <v>4.6374402733412223</v>
      </c>
      <c r="P30" s="9"/>
    </row>
    <row r="31" spans="1:16">
      <c r="A31" s="12"/>
      <c r="B31" s="44">
        <v>543</v>
      </c>
      <c r="C31" s="20" t="s">
        <v>86</v>
      </c>
      <c r="D31" s="46">
        <v>0</v>
      </c>
      <c r="E31" s="46">
        <v>0</v>
      </c>
      <c r="F31" s="46">
        <v>0</v>
      </c>
      <c r="G31" s="46">
        <v>84527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84527</v>
      </c>
      <c r="O31" s="47">
        <f t="shared" si="1"/>
        <v>0.75210656036730228</v>
      </c>
      <c r="P31" s="9"/>
    </row>
    <row r="32" spans="1:16">
      <c r="A32" s="12"/>
      <c r="B32" s="44">
        <v>545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4120097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4120097</v>
      </c>
      <c r="O32" s="47">
        <f t="shared" si="1"/>
        <v>36.659907284650359</v>
      </c>
      <c r="P32" s="9"/>
    </row>
    <row r="33" spans="1:16">
      <c r="A33" s="12"/>
      <c r="B33" s="44">
        <v>549</v>
      </c>
      <c r="C33" s="20" t="s">
        <v>87</v>
      </c>
      <c r="D33" s="46">
        <v>0</v>
      </c>
      <c r="E33" s="46">
        <v>79628</v>
      </c>
      <c r="F33" s="46">
        <v>0</v>
      </c>
      <c r="G33" s="46">
        <v>69846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149474</v>
      </c>
      <c r="O33" s="47">
        <f t="shared" si="1"/>
        <v>1.3299936825433547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SUM(D35:D37)</f>
        <v>1788160</v>
      </c>
      <c r="E34" s="31">
        <f t="shared" si="9"/>
        <v>1229015</v>
      </c>
      <c r="F34" s="31">
        <f t="shared" si="9"/>
        <v>0</v>
      </c>
      <c r="G34" s="31">
        <f t="shared" si="9"/>
        <v>673752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3690927</v>
      </c>
      <c r="O34" s="43">
        <f t="shared" si="1"/>
        <v>32.841227188197927</v>
      </c>
      <c r="P34" s="10"/>
    </row>
    <row r="35" spans="1:16">
      <c r="A35" s="13"/>
      <c r="B35" s="45">
        <v>552</v>
      </c>
      <c r="C35" s="21" t="s">
        <v>48</v>
      </c>
      <c r="D35" s="46">
        <v>1379032</v>
      </c>
      <c r="E35" s="46">
        <v>846561</v>
      </c>
      <c r="F35" s="46">
        <v>0</v>
      </c>
      <c r="G35" s="46">
        <v>673752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2899345</v>
      </c>
      <c r="O35" s="47">
        <f t="shared" si="1"/>
        <v>25.797868080827854</v>
      </c>
      <c r="P35" s="9"/>
    </row>
    <row r="36" spans="1:16">
      <c r="A36" s="13"/>
      <c r="B36" s="45">
        <v>554</v>
      </c>
      <c r="C36" s="21" t="s">
        <v>49</v>
      </c>
      <c r="D36" s="46">
        <v>409128</v>
      </c>
      <c r="E36" s="46">
        <v>85998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495126</v>
      </c>
      <c r="O36" s="47">
        <f t="shared" si="1"/>
        <v>4.405545125325883</v>
      </c>
      <c r="P36" s="9"/>
    </row>
    <row r="37" spans="1:16">
      <c r="A37" s="13"/>
      <c r="B37" s="45">
        <v>559</v>
      </c>
      <c r="C37" s="21" t="s">
        <v>50</v>
      </c>
      <c r="D37" s="46">
        <v>0</v>
      </c>
      <c r="E37" s="46">
        <v>296456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296456</v>
      </c>
      <c r="O37" s="47">
        <f t="shared" si="1"/>
        <v>2.6378139820441868</v>
      </c>
      <c r="P37" s="9"/>
    </row>
    <row r="38" spans="1:16" ht="15.75">
      <c r="A38" s="28" t="s">
        <v>51</v>
      </c>
      <c r="B38" s="29"/>
      <c r="C38" s="30"/>
      <c r="D38" s="31">
        <f t="shared" ref="D38:M38" si="10">SUM(D39:D39)</f>
        <v>156750</v>
      </c>
      <c r="E38" s="31">
        <f t="shared" si="10"/>
        <v>368658</v>
      </c>
      <c r="F38" s="31">
        <f t="shared" si="10"/>
        <v>0</v>
      </c>
      <c r="G38" s="31">
        <f t="shared" si="10"/>
        <v>0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8"/>
        <v>525408</v>
      </c>
      <c r="O38" s="43">
        <f t="shared" si="1"/>
        <v>4.6749891001628301</v>
      </c>
      <c r="P38" s="10"/>
    </row>
    <row r="39" spans="1:16">
      <c r="A39" s="12"/>
      <c r="B39" s="44">
        <v>569</v>
      </c>
      <c r="C39" s="20" t="s">
        <v>52</v>
      </c>
      <c r="D39" s="46">
        <v>156750</v>
      </c>
      <c r="E39" s="46">
        <v>368658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11">SUM(D39:M39)</f>
        <v>525408</v>
      </c>
      <c r="O39" s="47">
        <f t="shared" si="1"/>
        <v>4.6749891001628301</v>
      </c>
      <c r="P39" s="9"/>
    </row>
    <row r="40" spans="1:16" ht="15.75">
      <c r="A40" s="28" t="s">
        <v>53</v>
      </c>
      <c r="B40" s="29"/>
      <c r="C40" s="30"/>
      <c r="D40" s="31">
        <f t="shared" ref="D40:M40" si="12">SUM(D41:D46)</f>
        <v>27913685</v>
      </c>
      <c r="E40" s="31">
        <f t="shared" si="12"/>
        <v>1691451</v>
      </c>
      <c r="F40" s="31">
        <f t="shared" si="12"/>
        <v>0</v>
      </c>
      <c r="G40" s="31">
        <f t="shared" si="12"/>
        <v>10100823</v>
      </c>
      <c r="H40" s="31">
        <f t="shared" si="12"/>
        <v>0</v>
      </c>
      <c r="I40" s="31">
        <f t="shared" si="12"/>
        <v>4346822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44052781</v>
      </c>
      <c r="O40" s="43">
        <f t="shared" si="1"/>
        <v>391.97399165383899</v>
      </c>
      <c r="P40" s="9"/>
    </row>
    <row r="41" spans="1:16">
      <c r="A41" s="12"/>
      <c r="B41" s="44">
        <v>571</v>
      </c>
      <c r="C41" s="20" t="s">
        <v>54</v>
      </c>
      <c r="D41" s="46">
        <v>6449780</v>
      </c>
      <c r="E41" s="46">
        <v>43252</v>
      </c>
      <c r="F41" s="46">
        <v>0</v>
      </c>
      <c r="G41" s="46">
        <v>5379888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11872920</v>
      </c>
      <c r="O41" s="47">
        <f t="shared" si="1"/>
        <v>105.6431793712796</v>
      </c>
      <c r="P41" s="9"/>
    </row>
    <row r="42" spans="1:16">
      <c r="A42" s="12"/>
      <c r="B42" s="44">
        <v>572</v>
      </c>
      <c r="C42" s="20" t="s">
        <v>88</v>
      </c>
      <c r="D42" s="46">
        <v>18641587</v>
      </c>
      <c r="E42" s="46">
        <v>0</v>
      </c>
      <c r="F42" s="46">
        <v>0</v>
      </c>
      <c r="G42" s="46">
        <v>2789512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21431099</v>
      </c>
      <c r="O42" s="47">
        <f t="shared" si="1"/>
        <v>190.69019548524295</v>
      </c>
      <c r="P42" s="9"/>
    </row>
    <row r="43" spans="1:16">
      <c r="A43" s="12"/>
      <c r="B43" s="44">
        <v>573</v>
      </c>
      <c r="C43" s="20" t="s">
        <v>56</v>
      </c>
      <c r="D43" s="46">
        <v>92357</v>
      </c>
      <c r="E43" s="46">
        <v>0</v>
      </c>
      <c r="F43" s="46">
        <v>0</v>
      </c>
      <c r="G43" s="46">
        <v>30020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122377</v>
      </c>
      <c r="O43" s="47">
        <f t="shared" si="1"/>
        <v>1.0888892843478337</v>
      </c>
      <c r="P43" s="9"/>
    </row>
    <row r="44" spans="1:16">
      <c r="A44" s="12"/>
      <c r="B44" s="44">
        <v>574</v>
      </c>
      <c r="C44" s="20" t="s">
        <v>57</v>
      </c>
      <c r="D44" s="46">
        <v>847800</v>
      </c>
      <c r="E44" s="46">
        <v>1648199</v>
      </c>
      <c r="F44" s="46">
        <v>0</v>
      </c>
      <c r="G44" s="46">
        <v>53282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2549281</v>
      </c>
      <c r="O44" s="47">
        <f t="shared" si="1"/>
        <v>22.683059428581597</v>
      </c>
      <c r="P44" s="9"/>
    </row>
    <row r="45" spans="1:16">
      <c r="A45" s="12"/>
      <c r="B45" s="44">
        <v>575</v>
      </c>
      <c r="C45" s="20" t="s">
        <v>89</v>
      </c>
      <c r="D45" s="46">
        <v>1882161</v>
      </c>
      <c r="E45" s="46">
        <v>0</v>
      </c>
      <c r="F45" s="46">
        <v>0</v>
      </c>
      <c r="G45" s="46">
        <v>1830620</v>
      </c>
      <c r="H45" s="46">
        <v>0</v>
      </c>
      <c r="I45" s="46">
        <v>4346822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8059603</v>
      </c>
      <c r="O45" s="47">
        <f t="shared" si="1"/>
        <v>71.712947226992441</v>
      </c>
      <c r="P45" s="9"/>
    </row>
    <row r="46" spans="1:16">
      <c r="A46" s="12"/>
      <c r="B46" s="44">
        <v>579</v>
      </c>
      <c r="C46" s="20" t="s">
        <v>59</v>
      </c>
      <c r="D46" s="46">
        <v>0</v>
      </c>
      <c r="E46" s="46">
        <v>0</v>
      </c>
      <c r="F46" s="46">
        <v>0</v>
      </c>
      <c r="G46" s="46">
        <v>17501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17501</v>
      </c>
      <c r="O46" s="47">
        <f t="shared" si="1"/>
        <v>0.1557208573945385</v>
      </c>
      <c r="P46" s="9"/>
    </row>
    <row r="47" spans="1:16" ht="15.75">
      <c r="A47" s="28" t="s">
        <v>90</v>
      </c>
      <c r="B47" s="29"/>
      <c r="C47" s="30"/>
      <c r="D47" s="31">
        <f t="shared" ref="D47:M47" si="13">SUM(D48:D48)</f>
        <v>6153409</v>
      </c>
      <c r="E47" s="31">
        <f t="shared" si="13"/>
        <v>15920337</v>
      </c>
      <c r="F47" s="31">
        <f t="shared" si="13"/>
        <v>0</v>
      </c>
      <c r="G47" s="31">
        <f t="shared" si="13"/>
        <v>3000477</v>
      </c>
      <c r="H47" s="31">
        <f t="shared" si="13"/>
        <v>0</v>
      </c>
      <c r="I47" s="31">
        <f t="shared" si="13"/>
        <v>9478297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34552520</v>
      </c>
      <c r="O47" s="43">
        <f t="shared" si="1"/>
        <v>307.44231984126276</v>
      </c>
      <c r="P47" s="9"/>
    </row>
    <row r="48" spans="1:16" ht="15.75" thickBot="1">
      <c r="A48" s="12"/>
      <c r="B48" s="44">
        <v>581</v>
      </c>
      <c r="C48" s="20" t="s">
        <v>91</v>
      </c>
      <c r="D48" s="46">
        <v>6153409</v>
      </c>
      <c r="E48" s="46">
        <v>15920337</v>
      </c>
      <c r="F48" s="46">
        <v>0</v>
      </c>
      <c r="G48" s="46">
        <v>3000477</v>
      </c>
      <c r="H48" s="46">
        <v>0</v>
      </c>
      <c r="I48" s="46">
        <v>9478297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34552520</v>
      </c>
      <c r="O48" s="47">
        <f t="shared" si="1"/>
        <v>307.44231984126276</v>
      </c>
      <c r="P48" s="9"/>
    </row>
    <row r="49" spans="1:119" ht="16.5" thickBot="1">
      <c r="A49" s="14" t="s">
        <v>10</v>
      </c>
      <c r="B49" s="23"/>
      <c r="C49" s="22"/>
      <c r="D49" s="15">
        <f t="shared" ref="D49:M49" si="14">SUM(D5,D14,D19,D28,D34,D38,D40,D47)</f>
        <v>124069722</v>
      </c>
      <c r="E49" s="15">
        <f t="shared" si="14"/>
        <v>21699714</v>
      </c>
      <c r="F49" s="15">
        <f t="shared" si="14"/>
        <v>1403692</v>
      </c>
      <c r="G49" s="15">
        <f t="shared" si="14"/>
        <v>22310639</v>
      </c>
      <c r="H49" s="15">
        <f t="shared" si="14"/>
        <v>0</v>
      </c>
      <c r="I49" s="15">
        <f t="shared" si="14"/>
        <v>147608134</v>
      </c>
      <c r="J49" s="15">
        <f t="shared" si="14"/>
        <v>51081168</v>
      </c>
      <c r="K49" s="15">
        <f t="shared" si="14"/>
        <v>52162365</v>
      </c>
      <c r="L49" s="15">
        <f t="shared" si="14"/>
        <v>0</v>
      </c>
      <c r="M49" s="15">
        <f t="shared" si="14"/>
        <v>0</v>
      </c>
      <c r="N49" s="15">
        <f>SUM(D49:M49)</f>
        <v>420335434</v>
      </c>
      <c r="O49" s="37">
        <f t="shared" si="1"/>
        <v>3740.0716630927063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93" t="s">
        <v>100</v>
      </c>
      <c r="M51" s="93"/>
      <c r="N51" s="93"/>
      <c r="O51" s="41">
        <v>112387</v>
      </c>
    </row>
    <row r="52" spans="1:119">
      <c r="A52" s="94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6"/>
    </row>
    <row r="53" spans="1:119" ht="15.75" customHeight="1" thickBot="1">
      <c r="A53" s="97" t="s">
        <v>68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9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12572373</v>
      </c>
      <c r="E5" s="26">
        <f t="shared" si="0"/>
        <v>230277</v>
      </c>
      <c r="F5" s="26">
        <f t="shared" si="0"/>
        <v>1380799</v>
      </c>
      <c r="G5" s="26">
        <f t="shared" si="0"/>
        <v>934766</v>
      </c>
      <c r="H5" s="26">
        <f t="shared" si="0"/>
        <v>0</v>
      </c>
      <c r="I5" s="26">
        <f t="shared" si="0"/>
        <v>0</v>
      </c>
      <c r="J5" s="26">
        <f t="shared" si="0"/>
        <v>53394862</v>
      </c>
      <c r="K5" s="26">
        <f t="shared" si="0"/>
        <v>48717886</v>
      </c>
      <c r="L5" s="26">
        <f t="shared" si="0"/>
        <v>0</v>
      </c>
      <c r="M5" s="26">
        <f t="shared" si="0"/>
        <v>0</v>
      </c>
      <c r="N5" s="27">
        <f>SUM(D5:M5)</f>
        <v>117230963</v>
      </c>
      <c r="O5" s="32">
        <f t="shared" ref="O5:O51" si="1">(N5/O$53)</f>
        <v>1059.1978875848174</v>
      </c>
      <c r="P5" s="6"/>
    </row>
    <row r="6" spans="1:133">
      <c r="A6" s="12"/>
      <c r="B6" s="44">
        <v>511</v>
      </c>
      <c r="C6" s="20" t="s">
        <v>19</v>
      </c>
      <c r="D6" s="46">
        <v>269474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269474</v>
      </c>
      <c r="O6" s="47">
        <f t="shared" si="1"/>
        <v>2.4347346831828984</v>
      </c>
      <c r="P6" s="9"/>
    </row>
    <row r="7" spans="1:133">
      <c r="A7" s="12"/>
      <c r="B7" s="44">
        <v>512</v>
      </c>
      <c r="C7" s="20" t="s">
        <v>20</v>
      </c>
      <c r="D7" s="46">
        <v>2061602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2061602</v>
      </c>
      <c r="O7" s="47">
        <f t="shared" si="1"/>
        <v>18.626857850179348</v>
      </c>
      <c r="P7" s="9"/>
    </row>
    <row r="8" spans="1:133">
      <c r="A8" s="12"/>
      <c r="B8" s="44">
        <v>513</v>
      </c>
      <c r="C8" s="20" t="s">
        <v>21</v>
      </c>
      <c r="D8" s="46">
        <v>4604895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5568663</v>
      </c>
      <c r="L8" s="46">
        <v>0</v>
      </c>
      <c r="M8" s="46">
        <v>0</v>
      </c>
      <c r="N8" s="46">
        <f t="shared" si="2"/>
        <v>10173558</v>
      </c>
      <c r="O8" s="47">
        <f t="shared" si="1"/>
        <v>91.919496923535633</v>
      </c>
      <c r="P8" s="9"/>
    </row>
    <row r="9" spans="1:133">
      <c r="A9" s="12"/>
      <c r="B9" s="44">
        <v>514</v>
      </c>
      <c r="C9" s="20" t="s">
        <v>22</v>
      </c>
      <c r="D9" s="46">
        <v>1495074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1495074</v>
      </c>
      <c r="O9" s="47">
        <f t="shared" si="1"/>
        <v>13.508199387417667</v>
      </c>
      <c r="P9" s="9"/>
    </row>
    <row r="10" spans="1:133">
      <c r="A10" s="12"/>
      <c r="B10" s="44">
        <v>515</v>
      </c>
      <c r="C10" s="20" t="s">
        <v>23</v>
      </c>
      <c r="D10" s="46">
        <v>1467558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1467558</v>
      </c>
      <c r="O10" s="47">
        <f t="shared" si="1"/>
        <v>13.259588539831404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1380499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1380499</v>
      </c>
      <c r="O11" s="47">
        <f t="shared" si="1"/>
        <v>12.472998491132012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43149223</v>
      </c>
      <c r="L12" s="46">
        <v>0</v>
      </c>
      <c r="M12" s="46">
        <v>0</v>
      </c>
      <c r="N12" s="46">
        <f t="shared" si="2"/>
        <v>43149223</v>
      </c>
      <c r="O12" s="47">
        <f t="shared" si="1"/>
        <v>389.85916930944444</v>
      </c>
      <c r="P12" s="9"/>
    </row>
    <row r="13" spans="1:133">
      <c r="A13" s="12"/>
      <c r="B13" s="44">
        <v>519</v>
      </c>
      <c r="C13" s="20" t="s">
        <v>80</v>
      </c>
      <c r="D13" s="46">
        <v>2673770</v>
      </c>
      <c r="E13" s="46">
        <v>230277</v>
      </c>
      <c r="F13" s="46">
        <v>300</v>
      </c>
      <c r="G13" s="46">
        <v>934766</v>
      </c>
      <c r="H13" s="46">
        <v>0</v>
      </c>
      <c r="I13" s="46">
        <v>0</v>
      </c>
      <c r="J13" s="46">
        <v>53394862</v>
      </c>
      <c r="K13" s="46">
        <v>0</v>
      </c>
      <c r="L13" s="46">
        <v>0</v>
      </c>
      <c r="M13" s="46">
        <v>0</v>
      </c>
      <c r="N13" s="46">
        <f t="shared" si="2"/>
        <v>57233975</v>
      </c>
      <c r="O13" s="47">
        <f t="shared" si="1"/>
        <v>517.11684240009401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64563604</v>
      </c>
      <c r="E14" s="31">
        <f t="shared" si="3"/>
        <v>2040920</v>
      </c>
      <c r="F14" s="31">
        <f t="shared" si="3"/>
        <v>0</v>
      </c>
      <c r="G14" s="31">
        <f t="shared" si="3"/>
        <v>1009188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67613712</v>
      </c>
      <c r="O14" s="43">
        <f t="shared" si="1"/>
        <v>610.8991949692354</v>
      </c>
      <c r="P14" s="10"/>
    </row>
    <row r="15" spans="1:133">
      <c r="A15" s="12"/>
      <c r="B15" s="44">
        <v>521</v>
      </c>
      <c r="C15" s="20" t="s">
        <v>28</v>
      </c>
      <c r="D15" s="46">
        <v>36916011</v>
      </c>
      <c r="E15" s="46">
        <v>2040920</v>
      </c>
      <c r="F15" s="46">
        <v>0</v>
      </c>
      <c r="G15" s="46">
        <v>52857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39009788</v>
      </c>
      <c r="O15" s="47">
        <f t="shared" si="1"/>
        <v>352.45880428988335</v>
      </c>
      <c r="P15" s="9"/>
    </row>
    <row r="16" spans="1:133">
      <c r="A16" s="12"/>
      <c r="B16" s="44">
        <v>522</v>
      </c>
      <c r="C16" s="20" t="s">
        <v>29</v>
      </c>
      <c r="D16" s="46">
        <v>17527169</v>
      </c>
      <c r="E16" s="46">
        <v>0</v>
      </c>
      <c r="F16" s="46">
        <v>0</v>
      </c>
      <c r="G16" s="46">
        <v>953515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18480684</v>
      </c>
      <c r="O16" s="47">
        <f t="shared" si="1"/>
        <v>166.97552381210528</v>
      </c>
      <c r="P16" s="9"/>
    </row>
    <row r="17" spans="1:16">
      <c r="A17" s="12"/>
      <c r="B17" s="44">
        <v>524</v>
      </c>
      <c r="C17" s="20" t="s">
        <v>30</v>
      </c>
      <c r="D17" s="46">
        <v>3453824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3453824</v>
      </c>
      <c r="O17" s="47">
        <f t="shared" si="1"/>
        <v>31.205775259986087</v>
      </c>
      <c r="P17" s="9"/>
    </row>
    <row r="18" spans="1:16">
      <c r="A18" s="12"/>
      <c r="B18" s="44">
        <v>526</v>
      </c>
      <c r="C18" s="20" t="s">
        <v>31</v>
      </c>
      <c r="D18" s="46">
        <v>6666600</v>
      </c>
      <c r="E18" s="46">
        <v>0</v>
      </c>
      <c r="F18" s="46">
        <v>0</v>
      </c>
      <c r="G18" s="46">
        <v>2816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6669416</v>
      </c>
      <c r="O18" s="47">
        <f t="shared" si="1"/>
        <v>60.259091607260636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SUM(D20:D27)</f>
        <v>2993345</v>
      </c>
      <c r="E19" s="31">
        <f t="shared" si="5"/>
        <v>81440</v>
      </c>
      <c r="F19" s="31">
        <f t="shared" si="5"/>
        <v>0</v>
      </c>
      <c r="G19" s="31">
        <f t="shared" si="5"/>
        <v>83476</v>
      </c>
      <c r="H19" s="31">
        <f t="shared" si="5"/>
        <v>0</v>
      </c>
      <c r="I19" s="31">
        <f t="shared" si="5"/>
        <v>141990092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145148353</v>
      </c>
      <c r="O19" s="43">
        <f t="shared" si="1"/>
        <v>1311.4353490725432</v>
      </c>
      <c r="P19" s="10"/>
    </row>
    <row r="20" spans="1:16">
      <c r="A20" s="12"/>
      <c r="B20" s="44">
        <v>532</v>
      </c>
      <c r="C20" s="20" t="s">
        <v>34</v>
      </c>
      <c r="D20" s="46">
        <v>33633</v>
      </c>
      <c r="E20" s="46">
        <v>0</v>
      </c>
      <c r="F20" s="46">
        <v>0</v>
      </c>
      <c r="G20" s="46">
        <v>0</v>
      </c>
      <c r="H20" s="46">
        <v>0</v>
      </c>
      <c r="I20" s="46">
        <v>32995916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33029549</v>
      </c>
      <c r="O20" s="47">
        <f t="shared" si="1"/>
        <v>298.42652174305874</v>
      </c>
      <c r="P20" s="9"/>
    </row>
    <row r="21" spans="1:16">
      <c r="A21" s="12"/>
      <c r="B21" s="44">
        <v>533</v>
      </c>
      <c r="C21" s="20" t="s">
        <v>35</v>
      </c>
      <c r="D21" s="46">
        <v>699892</v>
      </c>
      <c r="E21" s="46">
        <v>0</v>
      </c>
      <c r="F21" s="46">
        <v>0</v>
      </c>
      <c r="G21" s="46">
        <v>0</v>
      </c>
      <c r="H21" s="46">
        <v>0</v>
      </c>
      <c r="I21" s="46">
        <v>33121755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33821647</v>
      </c>
      <c r="O21" s="47">
        <f t="shared" si="1"/>
        <v>305.58323620560361</v>
      </c>
      <c r="P21" s="9"/>
    </row>
    <row r="22" spans="1:16">
      <c r="A22" s="12"/>
      <c r="B22" s="44">
        <v>534</v>
      </c>
      <c r="C22" s="20" t="s">
        <v>81</v>
      </c>
      <c r="D22" s="46">
        <v>67266</v>
      </c>
      <c r="E22" s="46">
        <v>0</v>
      </c>
      <c r="F22" s="46">
        <v>0</v>
      </c>
      <c r="G22" s="46">
        <v>0</v>
      </c>
      <c r="H22" s="46">
        <v>0</v>
      </c>
      <c r="I22" s="46">
        <v>24179656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24246922</v>
      </c>
      <c r="O22" s="47">
        <f t="shared" si="1"/>
        <v>219.07427786662331</v>
      </c>
      <c r="P22" s="9"/>
    </row>
    <row r="23" spans="1:16">
      <c r="A23" s="12"/>
      <c r="B23" s="44">
        <v>535</v>
      </c>
      <c r="C23" s="20" t="s">
        <v>37</v>
      </c>
      <c r="D23" s="46">
        <v>672662</v>
      </c>
      <c r="E23" s="46">
        <v>0</v>
      </c>
      <c r="F23" s="46">
        <v>0</v>
      </c>
      <c r="G23" s="46">
        <v>0</v>
      </c>
      <c r="H23" s="46">
        <v>0</v>
      </c>
      <c r="I23" s="46">
        <v>34832631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35505293</v>
      </c>
      <c r="O23" s="47">
        <f t="shared" si="1"/>
        <v>320.79520957001779</v>
      </c>
      <c r="P23" s="9"/>
    </row>
    <row r="24" spans="1:16">
      <c r="A24" s="12"/>
      <c r="B24" s="44">
        <v>536</v>
      </c>
      <c r="C24" s="20" t="s">
        <v>82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935310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935310</v>
      </c>
      <c r="O24" s="47">
        <f t="shared" si="1"/>
        <v>8.4506545957227654</v>
      </c>
      <c r="P24" s="9"/>
    </row>
    <row r="25" spans="1:16">
      <c r="A25" s="12"/>
      <c r="B25" s="44">
        <v>537</v>
      </c>
      <c r="C25" s="20" t="s">
        <v>83</v>
      </c>
      <c r="D25" s="46">
        <v>813597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813597</v>
      </c>
      <c r="O25" s="47">
        <f t="shared" si="1"/>
        <v>7.3509608868891121</v>
      </c>
      <c r="P25" s="9"/>
    </row>
    <row r="26" spans="1:16">
      <c r="A26" s="12"/>
      <c r="B26" s="44">
        <v>538</v>
      </c>
      <c r="C26" s="20" t="s">
        <v>84</v>
      </c>
      <c r="D26" s="46">
        <v>571762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571762</v>
      </c>
      <c r="O26" s="47">
        <f t="shared" si="1"/>
        <v>5.1659483732234657</v>
      </c>
      <c r="P26" s="9"/>
    </row>
    <row r="27" spans="1:16">
      <c r="A27" s="12"/>
      <c r="B27" s="44">
        <v>539</v>
      </c>
      <c r="C27" s="20" t="s">
        <v>41</v>
      </c>
      <c r="D27" s="46">
        <v>134533</v>
      </c>
      <c r="E27" s="46">
        <v>81440</v>
      </c>
      <c r="F27" s="46">
        <v>0</v>
      </c>
      <c r="G27" s="46">
        <v>83476</v>
      </c>
      <c r="H27" s="46">
        <v>0</v>
      </c>
      <c r="I27" s="46">
        <v>15924824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16224273</v>
      </c>
      <c r="O27" s="47">
        <f t="shared" si="1"/>
        <v>146.58853983140432</v>
      </c>
      <c r="P27" s="9"/>
    </row>
    <row r="28" spans="1:16" ht="15.75">
      <c r="A28" s="28" t="s">
        <v>42</v>
      </c>
      <c r="B28" s="29"/>
      <c r="C28" s="30"/>
      <c r="D28" s="31">
        <f>SUM(D29:D34)</f>
        <v>5980339</v>
      </c>
      <c r="E28" s="31">
        <f t="shared" ref="E28:M28" si="7">SUM(E29:E34)</f>
        <v>0</v>
      </c>
      <c r="F28" s="31">
        <f t="shared" si="7"/>
        <v>0</v>
      </c>
      <c r="G28" s="31">
        <f t="shared" si="7"/>
        <v>4266101</v>
      </c>
      <c r="H28" s="31">
        <f t="shared" si="7"/>
        <v>0</v>
      </c>
      <c r="I28" s="31">
        <f t="shared" si="7"/>
        <v>5093788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9" si="8">SUM(D28:M28)</f>
        <v>15340228</v>
      </c>
      <c r="O28" s="43">
        <f t="shared" si="1"/>
        <v>138.60107156732533</v>
      </c>
      <c r="P28" s="10"/>
    </row>
    <row r="29" spans="1:16">
      <c r="A29" s="12"/>
      <c r="B29" s="44">
        <v>541</v>
      </c>
      <c r="C29" s="20" t="s">
        <v>85</v>
      </c>
      <c r="D29" s="46">
        <v>5879440</v>
      </c>
      <c r="E29" s="46">
        <v>0</v>
      </c>
      <c r="F29" s="46">
        <v>0</v>
      </c>
      <c r="G29" s="46">
        <v>4160500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10039940</v>
      </c>
      <c r="O29" s="47">
        <f t="shared" si="1"/>
        <v>90.712239900974893</v>
      </c>
      <c r="P29" s="9"/>
    </row>
    <row r="30" spans="1:16">
      <c r="A30" s="12"/>
      <c r="B30" s="44">
        <v>542</v>
      </c>
      <c r="C30" s="20" t="s">
        <v>44</v>
      </c>
      <c r="D30" s="46">
        <v>100899</v>
      </c>
      <c r="E30" s="46">
        <v>0</v>
      </c>
      <c r="F30" s="46">
        <v>0</v>
      </c>
      <c r="G30" s="46">
        <v>0</v>
      </c>
      <c r="H30" s="46">
        <v>0</v>
      </c>
      <c r="I30" s="46">
        <v>399003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499902</v>
      </c>
      <c r="O30" s="47">
        <f t="shared" si="1"/>
        <v>4.5166833816713199</v>
      </c>
      <c r="P30" s="9"/>
    </row>
    <row r="31" spans="1:16">
      <c r="A31" s="12"/>
      <c r="B31" s="44">
        <v>543</v>
      </c>
      <c r="C31" s="20" t="s">
        <v>86</v>
      </c>
      <c r="D31" s="46">
        <v>0</v>
      </c>
      <c r="E31" s="46">
        <v>0</v>
      </c>
      <c r="F31" s="46">
        <v>0</v>
      </c>
      <c r="G31" s="46">
        <v>20858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20858</v>
      </c>
      <c r="O31" s="47">
        <f t="shared" si="1"/>
        <v>0.1884549011104184</v>
      </c>
      <c r="P31" s="9"/>
    </row>
    <row r="32" spans="1:16">
      <c r="A32" s="12"/>
      <c r="B32" s="44">
        <v>544</v>
      </c>
      <c r="C32" s="20" t="s">
        <v>94</v>
      </c>
      <c r="D32" s="46">
        <v>0</v>
      </c>
      <c r="E32" s="46">
        <v>0</v>
      </c>
      <c r="F32" s="46">
        <v>0</v>
      </c>
      <c r="G32" s="46">
        <v>49602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49602</v>
      </c>
      <c r="O32" s="47">
        <f t="shared" si="1"/>
        <v>0.44816089773127693</v>
      </c>
      <c r="P32" s="9"/>
    </row>
    <row r="33" spans="1:16">
      <c r="A33" s="12"/>
      <c r="B33" s="44">
        <v>545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4694785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4694785</v>
      </c>
      <c r="O33" s="47">
        <f t="shared" si="1"/>
        <v>42.418028713667454</v>
      </c>
      <c r="P33" s="9"/>
    </row>
    <row r="34" spans="1:16">
      <c r="A34" s="12"/>
      <c r="B34" s="44">
        <v>549</v>
      </c>
      <c r="C34" s="20" t="s">
        <v>87</v>
      </c>
      <c r="D34" s="46">
        <v>0</v>
      </c>
      <c r="E34" s="46">
        <v>0</v>
      </c>
      <c r="F34" s="46">
        <v>0</v>
      </c>
      <c r="G34" s="46">
        <v>35141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35141</v>
      </c>
      <c r="O34" s="47">
        <f t="shared" si="1"/>
        <v>0.317503772169969</v>
      </c>
      <c r="P34" s="9"/>
    </row>
    <row r="35" spans="1:16" ht="15.75">
      <c r="A35" s="28" t="s">
        <v>47</v>
      </c>
      <c r="B35" s="29"/>
      <c r="C35" s="30"/>
      <c r="D35" s="31">
        <f t="shared" ref="D35:M35" si="9">SUM(D36:D38)</f>
        <v>1677918</v>
      </c>
      <c r="E35" s="31">
        <f t="shared" si="9"/>
        <v>2293719</v>
      </c>
      <c r="F35" s="31">
        <f t="shared" si="9"/>
        <v>0</v>
      </c>
      <c r="G35" s="31">
        <f t="shared" si="9"/>
        <v>39702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8"/>
        <v>4011339</v>
      </c>
      <c r="O35" s="43">
        <f t="shared" si="1"/>
        <v>36.24300002710541</v>
      </c>
      <c r="P35" s="10"/>
    </row>
    <row r="36" spans="1:16">
      <c r="A36" s="13"/>
      <c r="B36" s="45">
        <v>552</v>
      </c>
      <c r="C36" s="21" t="s">
        <v>48</v>
      </c>
      <c r="D36" s="46">
        <v>1281001</v>
      </c>
      <c r="E36" s="46">
        <v>797586</v>
      </c>
      <c r="F36" s="46">
        <v>0</v>
      </c>
      <c r="G36" s="46">
        <v>39702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2118289</v>
      </c>
      <c r="O36" s="47">
        <f t="shared" si="1"/>
        <v>19.139032698163156</v>
      </c>
      <c r="P36" s="9"/>
    </row>
    <row r="37" spans="1:16">
      <c r="A37" s="13"/>
      <c r="B37" s="45">
        <v>554</v>
      </c>
      <c r="C37" s="21" t="s">
        <v>49</v>
      </c>
      <c r="D37" s="46">
        <v>396917</v>
      </c>
      <c r="E37" s="46">
        <v>1339587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1736504</v>
      </c>
      <c r="O37" s="47">
        <f t="shared" si="1"/>
        <v>15.689552670334933</v>
      </c>
      <c r="P37" s="9"/>
    </row>
    <row r="38" spans="1:16">
      <c r="A38" s="13"/>
      <c r="B38" s="45">
        <v>559</v>
      </c>
      <c r="C38" s="21" t="s">
        <v>50</v>
      </c>
      <c r="D38" s="46">
        <v>0</v>
      </c>
      <c r="E38" s="46">
        <v>156546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156546</v>
      </c>
      <c r="O38" s="47">
        <f t="shared" si="1"/>
        <v>1.4144146586073238</v>
      </c>
      <c r="P38" s="9"/>
    </row>
    <row r="39" spans="1:16" ht="15.75">
      <c r="A39" s="28" t="s">
        <v>51</v>
      </c>
      <c r="B39" s="29"/>
      <c r="C39" s="30"/>
      <c r="D39" s="31">
        <f t="shared" ref="D39:M39" si="10">SUM(D40:D40)</f>
        <v>0</v>
      </c>
      <c r="E39" s="31">
        <f t="shared" si="10"/>
        <v>223207</v>
      </c>
      <c r="F39" s="31">
        <f t="shared" si="10"/>
        <v>0</v>
      </c>
      <c r="G39" s="31">
        <f t="shared" si="10"/>
        <v>0</v>
      </c>
      <c r="H39" s="31">
        <f t="shared" si="10"/>
        <v>0</v>
      </c>
      <c r="I39" s="31">
        <f t="shared" si="10"/>
        <v>0</v>
      </c>
      <c r="J39" s="31">
        <f t="shared" si="10"/>
        <v>0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8"/>
        <v>223207</v>
      </c>
      <c r="O39" s="43">
        <f t="shared" si="1"/>
        <v>2.0167059695154457</v>
      </c>
      <c r="P39" s="10"/>
    </row>
    <row r="40" spans="1:16">
      <c r="A40" s="12"/>
      <c r="B40" s="44">
        <v>569</v>
      </c>
      <c r="C40" s="20" t="s">
        <v>52</v>
      </c>
      <c r="D40" s="46">
        <v>0</v>
      </c>
      <c r="E40" s="46">
        <v>223207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11">SUM(D40:M40)</f>
        <v>223207</v>
      </c>
      <c r="O40" s="47">
        <f t="shared" si="1"/>
        <v>2.0167059695154457</v>
      </c>
      <c r="P40" s="9"/>
    </row>
    <row r="41" spans="1:16" ht="15.75">
      <c r="A41" s="28" t="s">
        <v>53</v>
      </c>
      <c r="B41" s="29"/>
      <c r="C41" s="30"/>
      <c r="D41" s="31">
        <f t="shared" ref="D41:M41" si="12">SUM(D42:D47)</f>
        <v>25896951</v>
      </c>
      <c r="E41" s="31">
        <f t="shared" si="12"/>
        <v>1633596</v>
      </c>
      <c r="F41" s="31">
        <f t="shared" si="12"/>
        <v>0</v>
      </c>
      <c r="G41" s="31">
        <f t="shared" si="12"/>
        <v>11305026</v>
      </c>
      <c r="H41" s="31">
        <f t="shared" si="12"/>
        <v>0</v>
      </c>
      <c r="I41" s="31">
        <f t="shared" si="12"/>
        <v>5084628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43920201</v>
      </c>
      <c r="O41" s="43">
        <f t="shared" si="1"/>
        <v>396.82506166481448</v>
      </c>
      <c r="P41" s="9"/>
    </row>
    <row r="42" spans="1:16">
      <c r="A42" s="12"/>
      <c r="B42" s="44">
        <v>571</v>
      </c>
      <c r="C42" s="20" t="s">
        <v>54</v>
      </c>
      <c r="D42" s="46">
        <v>5484789</v>
      </c>
      <c r="E42" s="46">
        <v>9224</v>
      </c>
      <c r="F42" s="46">
        <v>0</v>
      </c>
      <c r="G42" s="46">
        <v>7273143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12767156</v>
      </c>
      <c r="O42" s="47">
        <f t="shared" si="1"/>
        <v>115.35301186313573</v>
      </c>
      <c r="P42" s="9"/>
    </row>
    <row r="43" spans="1:16">
      <c r="A43" s="12"/>
      <c r="B43" s="44">
        <v>572</v>
      </c>
      <c r="C43" s="20" t="s">
        <v>88</v>
      </c>
      <c r="D43" s="46">
        <v>17848377</v>
      </c>
      <c r="E43" s="46">
        <v>0</v>
      </c>
      <c r="F43" s="46">
        <v>0</v>
      </c>
      <c r="G43" s="46">
        <v>1329522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19177899</v>
      </c>
      <c r="O43" s="47">
        <f t="shared" si="1"/>
        <v>173.27495730897459</v>
      </c>
      <c r="P43" s="9"/>
    </row>
    <row r="44" spans="1:16">
      <c r="A44" s="12"/>
      <c r="B44" s="44">
        <v>573</v>
      </c>
      <c r="C44" s="20" t="s">
        <v>56</v>
      </c>
      <c r="D44" s="46">
        <v>85980</v>
      </c>
      <c r="E44" s="46">
        <v>0</v>
      </c>
      <c r="F44" s="46">
        <v>0</v>
      </c>
      <c r="G44" s="46">
        <v>286179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372159</v>
      </c>
      <c r="O44" s="47">
        <f t="shared" si="1"/>
        <v>3.3625077928062233</v>
      </c>
      <c r="P44" s="9"/>
    </row>
    <row r="45" spans="1:16">
      <c r="A45" s="12"/>
      <c r="B45" s="44">
        <v>574</v>
      </c>
      <c r="C45" s="20" t="s">
        <v>57</v>
      </c>
      <c r="D45" s="46">
        <v>808647</v>
      </c>
      <c r="E45" s="46">
        <v>1624372</v>
      </c>
      <c r="F45" s="46">
        <v>0</v>
      </c>
      <c r="G45" s="46">
        <v>19501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2452520</v>
      </c>
      <c r="O45" s="47">
        <f t="shared" si="1"/>
        <v>22.158855790167962</v>
      </c>
      <c r="P45" s="9"/>
    </row>
    <row r="46" spans="1:16">
      <c r="A46" s="12"/>
      <c r="B46" s="44">
        <v>575</v>
      </c>
      <c r="C46" s="20" t="s">
        <v>89</v>
      </c>
      <c r="D46" s="46">
        <v>1669158</v>
      </c>
      <c r="E46" s="46">
        <v>0</v>
      </c>
      <c r="F46" s="46">
        <v>0</v>
      </c>
      <c r="G46" s="46">
        <v>2304668</v>
      </c>
      <c r="H46" s="46">
        <v>0</v>
      </c>
      <c r="I46" s="46">
        <v>5084628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9058454</v>
      </c>
      <c r="O46" s="47">
        <f t="shared" si="1"/>
        <v>81.844378789110849</v>
      </c>
      <c r="P46" s="9"/>
    </row>
    <row r="47" spans="1:16">
      <c r="A47" s="12"/>
      <c r="B47" s="44">
        <v>579</v>
      </c>
      <c r="C47" s="20" t="s">
        <v>59</v>
      </c>
      <c r="D47" s="46">
        <v>0</v>
      </c>
      <c r="E47" s="46">
        <v>0</v>
      </c>
      <c r="F47" s="46">
        <v>0</v>
      </c>
      <c r="G47" s="46">
        <v>92013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92013</v>
      </c>
      <c r="O47" s="47">
        <f t="shared" si="1"/>
        <v>0.83135012061908764</v>
      </c>
      <c r="P47" s="9"/>
    </row>
    <row r="48" spans="1:16" ht="15.75">
      <c r="A48" s="28" t="s">
        <v>90</v>
      </c>
      <c r="B48" s="29"/>
      <c r="C48" s="30"/>
      <c r="D48" s="31">
        <f t="shared" ref="D48:M48" si="13">SUM(D49:D50)</f>
        <v>8982251</v>
      </c>
      <c r="E48" s="31">
        <f t="shared" si="13"/>
        <v>20188907</v>
      </c>
      <c r="F48" s="31">
        <f t="shared" si="13"/>
        <v>0</v>
      </c>
      <c r="G48" s="31">
        <f t="shared" si="13"/>
        <v>2055631</v>
      </c>
      <c r="H48" s="31">
        <f t="shared" si="13"/>
        <v>0</v>
      </c>
      <c r="I48" s="31">
        <f t="shared" si="13"/>
        <v>10744252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41971041</v>
      </c>
      <c r="O48" s="43">
        <f t="shared" si="1"/>
        <v>379.21413276231266</v>
      </c>
      <c r="P48" s="9"/>
    </row>
    <row r="49" spans="1:119">
      <c r="A49" s="12"/>
      <c r="B49" s="44">
        <v>581</v>
      </c>
      <c r="C49" s="20" t="s">
        <v>91</v>
      </c>
      <c r="D49" s="46">
        <v>8982251</v>
      </c>
      <c r="E49" s="46">
        <v>20188907</v>
      </c>
      <c r="F49" s="46">
        <v>0</v>
      </c>
      <c r="G49" s="46">
        <v>2018586</v>
      </c>
      <c r="H49" s="46">
        <v>0</v>
      </c>
      <c r="I49" s="46">
        <v>10744252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41933996</v>
      </c>
      <c r="O49" s="47">
        <f t="shared" si="1"/>
        <v>378.87942608805645</v>
      </c>
      <c r="P49" s="9"/>
    </row>
    <row r="50" spans="1:119" ht="15.75" thickBot="1">
      <c r="A50" s="12"/>
      <c r="B50" s="44">
        <v>590</v>
      </c>
      <c r="C50" s="20" t="s">
        <v>95</v>
      </c>
      <c r="D50" s="46">
        <v>0</v>
      </c>
      <c r="E50" s="46">
        <v>0</v>
      </c>
      <c r="F50" s="46">
        <v>0</v>
      </c>
      <c r="G50" s="46">
        <v>37045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37045</v>
      </c>
      <c r="O50" s="47">
        <f t="shared" si="1"/>
        <v>0.33470667425618228</v>
      </c>
      <c r="P50" s="9"/>
    </row>
    <row r="51" spans="1:119" ht="16.5" thickBot="1">
      <c r="A51" s="14" t="s">
        <v>10</v>
      </c>
      <c r="B51" s="23"/>
      <c r="C51" s="22"/>
      <c r="D51" s="15">
        <f t="shared" ref="D51:M51" si="14">SUM(D5,D14,D19,D28,D35,D39,D41,D48)</f>
        <v>122666781</v>
      </c>
      <c r="E51" s="15">
        <f t="shared" si="14"/>
        <v>26692066</v>
      </c>
      <c r="F51" s="15">
        <f t="shared" si="14"/>
        <v>1380799</v>
      </c>
      <c r="G51" s="15">
        <f t="shared" si="14"/>
        <v>19693890</v>
      </c>
      <c r="H51" s="15">
        <f t="shared" si="14"/>
        <v>0</v>
      </c>
      <c r="I51" s="15">
        <f t="shared" si="14"/>
        <v>162912760</v>
      </c>
      <c r="J51" s="15">
        <f t="shared" si="14"/>
        <v>53394862</v>
      </c>
      <c r="K51" s="15">
        <f t="shared" si="14"/>
        <v>48717886</v>
      </c>
      <c r="L51" s="15">
        <f t="shared" si="14"/>
        <v>0</v>
      </c>
      <c r="M51" s="15">
        <f t="shared" si="14"/>
        <v>0</v>
      </c>
      <c r="N51" s="15">
        <f>SUM(D51:M51)</f>
        <v>435459044</v>
      </c>
      <c r="O51" s="37">
        <f t="shared" si="1"/>
        <v>3934.432403617669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93" t="s">
        <v>96</v>
      </c>
      <c r="M53" s="93"/>
      <c r="N53" s="93"/>
      <c r="O53" s="41">
        <v>110679</v>
      </c>
    </row>
    <row r="54" spans="1:119">
      <c r="A54" s="94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6"/>
    </row>
    <row r="55" spans="1:119" ht="15.75" customHeight="1" thickBot="1">
      <c r="A55" s="97" t="s">
        <v>68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9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2024-07-12T15:43:27Z</cp:lastPrinted>
  <dcterms:created xsi:type="dcterms:W3CDTF">2000-08-31T21:26:31Z</dcterms:created>
  <dcterms:modified xsi:type="dcterms:W3CDTF">2024-07-18T16:45:39Z</dcterms:modified>
</cp:coreProperties>
</file>