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1" documentId="11_5CD6C0498F348CD2E1F78CEFE247705758D9C6E8" xr6:coauthVersionLast="47" xr6:coauthVersionMax="47" xr10:uidLastSave="{50215486-3016-45FB-8CCF-C75948A7F2C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'2008'!$A$1:$O$42</definedName>
    <definedName name="_xlnm.Print_Area" localSheetId="14">'2009'!$A$1:$O$36</definedName>
    <definedName name="_xlnm.Print_Area" localSheetId="13">'2010'!$A$1:$O$35</definedName>
    <definedName name="_xlnm.Print_Area" localSheetId="11">'2012'!$A$1:$O$37</definedName>
    <definedName name="_xlnm.Print_Area" localSheetId="10">'2013'!$A$1:$O$35</definedName>
    <definedName name="_xlnm.Print_Area" localSheetId="9">'2014'!$A$1:$O$287</definedName>
    <definedName name="_xlnm.Print_Area" localSheetId="8">'2015'!$A$1:$O$38</definedName>
    <definedName name="_xlnm.Print_Area" localSheetId="7">'2016'!$A$1:$O$41</definedName>
    <definedName name="_xlnm.Print_Area" localSheetId="6">'2017'!$A$1:$O$40</definedName>
    <definedName name="_xlnm.Print_Area" localSheetId="5">'2018'!$A$1:$O$37</definedName>
    <definedName name="_xlnm.Print_Area" localSheetId="4">'2019'!$A$1:$O$35</definedName>
    <definedName name="_xlnm.Print_Area" localSheetId="3">'2020'!$A$1:$O$35</definedName>
    <definedName name="_xlnm.Print_Area" localSheetId="2">'2021'!$A$1:$P$36</definedName>
    <definedName name="_xlnm.Print_Area" localSheetId="1">'2022'!$A$1:$P$33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8" l="1"/>
  <c r="F30" i="48"/>
  <c r="G30" i="48"/>
  <c r="H30" i="48"/>
  <c r="I30" i="48"/>
  <c r="J30" i="48"/>
  <c r="K30" i="48"/>
  <c r="L30" i="48"/>
  <c r="M30" i="48"/>
  <c r="N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4" i="48"/>
  <c r="P24" i="48" s="1"/>
  <c r="O20" i="48"/>
  <c r="P20" i="48" s="1"/>
  <c r="O13" i="48"/>
  <c r="P13" i="48" s="1"/>
  <c r="O10" i="48"/>
  <c r="P10" i="48" s="1"/>
  <c r="O5" i="48"/>
  <c r="P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L29" i="47" s="1"/>
  <c r="K5" i="47"/>
  <c r="J5" i="47"/>
  <c r="I5" i="47"/>
  <c r="I29" i="47" s="1"/>
  <c r="H5" i="47"/>
  <c r="H29" i="47" s="1"/>
  <c r="G5" i="47"/>
  <c r="F5" i="47"/>
  <c r="E5" i="47"/>
  <c r="D5" i="47"/>
  <c r="O30" i="48" l="1"/>
  <c r="P30" i="48" s="1"/>
  <c r="M29" i="47"/>
  <c r="K29" i="47"/>
  <c r="N29" i="47"/>
  <c r="D29" i="47"/>
  <c r="F29" i="47"/>
  <c r="J29" i="47"/>
  <c r="E29" i="47"/>
  <c r="G29" i="47"/>
  <c r="O27" i="47"/>
  <c r="P27" i="47" s="1"/>
  <c r="O24" i="47"/>
  <c r="P24" i="47" s="1"/>
  <c r="O20" i="47"/>
  <c r="P20" i="47" s="1"/>
  <c r="O13" i="47"/>
  <c r="P13" i="47" s="1"/>
  <c r="O10" i="47"/>
  <c r="P10" i="47" s="1"/>
  <c r="O5" i="47"/>
  <c r="P5" i="47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0" i="45"/>
  <c r="O30" i="45" s="1"/>
  <c r="M29" i="45"/>
  <c r="L29" i="45"/>
  <c r="K29" i="45"/>
  <c r="J29" i="45"/>
  <c r="I29" i="45"/>
  <c r="H29" i="45"/>
  <c r="G29" i="45"/>
  <c r="F29" i="45"/>
  <c r="E29" i="45"/>
  <c r="N29" i="45" s="1"/>
  <c r="O29" i="45" s="1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N14" i="45" s="1"/>
  <c r="O14" i="45" s="1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/>
  <c r="M11" i="44"/>
  <c r="L11" i="44"/>
  <c r="K11" i="44"/>
  <c r="K31" i="44" s="1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31" i="44" s="1"/>
  <c r="G5" i="44"/>
  <c r="G31" i="44" s="1"/>
  <c r="F5" i="44"/>
  <c r="F31" i="44" s="1"/>
  <c r="E5" i="44"/>
  <c r="D5" i="44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M26" i="43"/>
  <c r="L26" i="43"/>
  <c r="L33" i="43" s="1"/>
  <c r="K26" i="43"/>
  <c r="J26" i="43"/>
  <c r="I26" i="43"/>
  <c r="H26" i="43"/>
  <c r="G26" i="43"/>
  <c r="F26" i="43"/>
  <c r="E26" i="43"/>
  <c r="D26" i="43"/>
  <c r="N26" i="43" s="1"/>
  <c r="O26" i="43" s="1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N21" i="43" s="1"/>
  <c r="O21" i="43" s="1"/>
  <c r="G21" i="43"/>
  <c r="F21" i="43"/>
  <c r="E21" i="43"/>
  <c r="D21" i="43"/>
  <c r="N20" i="43"/>
  <c r="O20" i="43" s="1"/>
  <c r="N19" i="43"/>
  <c r="O19" i="43"/>
  <c r="N18" i="43"/>
  <c r="O18" i="43" s="1"/>
  <c r="N17" i="43"/>
  <c r="O17" i="43"/>
  <c r="N16" i="43"/>
  <c r="O16" i="43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5" i="42"/>
  <c r="O35" i="42" s="1"/>
  <c r="N34" i="42"/>
  <c r="O34" i="42"/>
  <c r="N33" i="42"/>
  <c r="O33" i="42" s="1"/>
  <c r="M32" i="42"/>
  <c r="N32" i="42" s="1"/>
  <c r="O32" i="42" s="1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N19" i="42"/>
  <c r="O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F36" i="42" s="1"/>
  <c r="E14" i="42"/>
  <c r="D14" i="42"/>
  <c r="N14" i="42" s="1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6" i="41"/>
  <c r="O36" i="41" s="1"/>
  <c r="M35" i="41"/>
  <c r="L35" i="41"/>
  <c r="K35" i="41"/>
  <c r="J35" i="41"/>
  <c r="I35" i="41"/>
  <c r="H35" i="41"/>
  <c r="G35" i="41"/>
  <c r="F35" i="41"/>
  <c r="E35" i="41"/>
  <c r="N35" i="41" s="1"/>
  <c r="O35" i="41" s="1"/>
  <c r="D35" i="41"/>
  <c r="N34" i="41"/>
  <c r="O34" i="41" s="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N11" i="41" s="1"/>
  <c r="O11" i="41" s="1"/>
  <c r="D11" i="41"/>
  <c r="N10" i="41"/>
  <c r="O10" i="41"/>
  <c r="N9" i="41"/>
  <c r="O9" i="41" s="1"/>
  <c r="N8" i="41"/>
  <c r="O8" i="41"/>
  <c r="N7" i="41"/>
  <c r="O7" i="41"/>
  <c r="N6" i="41"/>
  <c r="O6" i="41" s="1"/>
  <c r="M5" i="41"/>
  <c r="M37" i="41" s="1"/>
  <c r="L5" i="41"/>
  <c r="K5" i="41"/>
  <c r="J5" i="41"/>
  <c r="I5" i="41"/>
  <c r="H5" i="41"/>
  <c r="G5" i="41"/>
  <c r="F5" i="41"/>
  <c r="E5" i="41"/>
  <c r="D5" i="41"/>
  <c r="N5" i="41" s="1"/>
  <c r="O5" i="41" s="1"/>
  <c r="N33" i="40"/>
  <c r="O33" i="40"/>
  <c r="M32" i="40"/>
  <c r="L32" i="40"/>
  <c r="K32" i="40"/>
  <c r="J32" i="40"/>
  <c r="I32" i="40"/>
  <c r="H32" i="40"/>
  <c r="G32" i="40"/>
  <c r="F32" i="40"/>
  <c r="N32" i="40" s="1"/>
  <c r="O32" i="40" s="1"/>
  <c r="E32" i="40"/>
  <c r="D32" i="40"/>
  <c r="N31" i="40"/>
  <c r="O31" i="40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/>
  <c r="M5" i="40"/>
  <c r="M34" i="40" s="1"/>
  <c r="L5" i="40"/>
  <c r="K5" i="40"/>
  <c r="J5" i="40"/>
  <c r="I5" i="40"/>
  <c r="I34" i="40" s="1"/>
  <c r="H5" i="40"/>
  <c r="H34" i="40" s="1"/>
  <c r="G5" i="40"/>
  <c r="F5" i="40"/>
  <c r="E5" i="40"/>
  <c r="D5" i="40"/>
  <c r="N282" i="39"/>
  <c r="O282" i="39"/>
  <c r="N281" i="39"/>
  <c r="O281" i="39"/>
  <c r="N280" i="39"/>
  <c r="O280" i="39" s="1"/>
  <c r="N279" i="39"/>
  <c r="O279" i="39" s="1"/>
  <c r="N278" i="39"/>
  <c r="O278" i="39"/>
  <c r="N277" i="39"/>
  <c r="O277" i="39" s="1"/>
  <c r="N276" i="39"/>
  <c r="O276" i="39" s="1"/>
  <c r="N275" i="39"/>
  <c r="O275" i="39"/>
  <c r="N274" i="39"/>
  <c r="O274" i="39" s="1"/>
  <c r="N273" i="39"/>
  <c r="O273" i="39" s="1"/>
  <c r="N272" i="39"/>
  <c r="O272" i="39"/>
  <c r="N271" i="39"/>
  <c r="O271" i="39" s="1"/>
  <c r="N270" i="39"/>
  <c r="O270" i="39"/>
  <c r="N269" i="39"/>
  <c r="O269" i="39"/>
  <c r="N268" i="39"/>
  <c r="O268" i="39" s="1"/>
  <c r="N267" i="39"/>
  <c r="O267" i="39" s="1"/>
  <c r="N266" i="39"/>
  <c r="O266" i="39"/>
  <c r="N265" i="39"/>
  <c r="O265" i="39" s="1"/>
  <c r="N264" i="39"/>
  <c r="O264" i="39" s="1"/>
  <c r="M263" i="39"/>
  <c r="L263" i="39"/>
  <c r="K263" i="39"/>
  <c r="J263" i="39"/>
  <c r="I263" i="39"/>
  <c r="H263" i="39"/>
  <c r="G263" i="39"/>
  <c r="F263" i="39"/>
  <c r="E263" i="39"/>
  <c r="D263" i="39"/>
  <c r="N262" i="39"/>
  <c r="O262" i="39"/>
  <c r="N261" i="39"/>
  <c r="O261" i="39" s="1"/>
  <c r="N260" i="39"/>
  <c r="O260" i="39" s="1"/>
  <c r="N259" i="39"/>
  <c r="O259" i="39"/>
  <c r="N258" i="39"/>
  <c r="O258" i="39" s="1"/>
  <c r="N257" i="39"/>
  <c r="O257" i="39"/>
  <c r="N256" i="39"/>
  <c r="O256" i="39"/>
  <c r="N255" i="39"/>
  <c r="O255" i="39" s="1"/>
  <c r="N254" i="39"/>
  <c r="O254" i="39" s="1"/>
  <c r="N253" i="39"/>
  <c r="O253" i="39"/>
  <c r="N252" i="39"/>
  <c r="O252" i="39" s="1"/>
  <c r="N251" i="39"/>
  <c r="O251" i="39" s="1"/>
  <c r="N250" i="39"/>
  <c r="O250" i="39"/>
  <c r="M249" i="39"/>
  <c r="L249" i="39"/>
  <c r="K249" i="39"/>
  <c r="J249" i="39"/>
  <c r="I249" i="39"/>
  <c r="H249" i="39"/>
  <c r="G249" i="39"/>
  <c r="F249" i="39"/>
  <c r="E249" i="39"/>
  <c r="D249" i="39"/>
  <c r="N248" i="39"/>
  <c r="O248" i="39" s="1"/>
  <c r="N247" i="39"/>
  <c r="O247" i="39" s="1"/>
  <c r="N246" i="39"/>
  <c r="O246" i="39"/>
  <c r="N245" i="39"/>
  <c r="O245" i="39" s="1"/>
  <c r="N244" i="39"/>
  <c r="O244" i="39" s="1"/>
  <c r="N243" i="39"/>
  <c r="O243" i="39"/>
  <c r="N242" i="39"/>
  <c r="O242" i="39" s="1"/>
  <c r="N241" i="39"/>
  <c r="O241" i="39" s="1"/>
  <c r="N240" i="39"/>
  <c r="O240" i="39" s="1"/>
  <c r="N239" i="39"/>
  <c r="O239" i="39" s="1"/>
  <c r="N238" i="39"/>
  <c r="O238" i="39" s="1"/>
  <c r="N237" i="39"/>
  <c r="O237" i="39"/>
  <c r="N236" i="39"/>
  <c r="O236" i="39" s="1"/>
  <c r="N235" i="39"/>
  <c r="O235" i="39" s="1"/>
  <c r="N234" i="39"/>
  <c r="O234" i="39"/>
  <c r="N233" i="39"/>
  <c r="O233" i="39" s="1"/>
  <c r="N232" i="39"/>
  <c r="O232" i="39" s="1"/>
  <c r="M231" i="39"/>
  <c r="L231" i="39"/>
  <c r="K231" i="39"/>
  <c r="J231" i="39"/>
  <c r="I231" i="39"/>
  <c r="H231" i="39"/>
  <c r="G231" i="39"/>
  <c r="F231" i="39"/>
  <c r="E231" i="39"/>
  <c r="D231" i="39"/>
  <c r="N230" i="39"/>
  <c r="O230" i="39"/>
  <c r="N229" i="39"/>
  <c r="O229" i="39" s="1"/>
  <c r="N228" i="39"/>
  <c r="O228" i="39" s="1"/>
  <c r="N227" i="39"/>
  <c r="O227" i="39"/>
  <c r="N226" i="39"/>
  <c r="O226" i="39" s="1"/>
  <c r="N225" i="39"/>
  <c r="O225" i="39" s="1"/>
  <c r="N224" i="39"/>
  <c r="O224" i="39"/>
  <c r="N223" i="39"/>
  <c r="O223" i="39" s="1"/>
  <c r="N222" i="39"/>
  <c r="O222" i="39" s="1"/>
  <c r="N221" i="39"/>
  <c r="O221" i="39"/>
  <c r="N220" i="39"/>
  <c r="O220" i="39" s="1"/>
  <c r="N219" i="39"/>
  <c r="O219" i="39" s="1"/>
  <c r="N218" i="39"/>
  <c r="O218" i="39" s="1"/>
  <c r="N217" i="39"/>
  <c r="O217" i="39" s="1"/>
  <c r="N216" i="39"/>
  <c r="O216" i="39" s="1"/>
  <c r="N215" i="39"/>
  <c r="O215" i="39"/>
  <c r="N214" i="39"/>
  <c r="O214" i="39" s="1"/>
  <c r="N213" i="39"/>
  <c r="O213" i="39"/>
  <c r="N212" i="39"/>
  <c r="O212" i="39"/>
  <c r="N211" i="39"/>
  <c r="O211" i="39" s="1"/>
  <c r="N210" i="39"/>
  <c r="O210" i="39" s="1"/>
  <c r="N209" i="39"/>
  <c r="O209" i="39"/>
  <c r="N208" i="39"/>
  <c r="O208" i="39" s="1"/>
  <c r="N207" i="39"/>
  <c r="O207" i="39" s="1"/>
  <c r="N206" i="39"/>
  <c r="O206" i="39"/>
  <c r="N205" i="39"/>
  <c r="O205" i="39" s="1"/>
  <c r="N204" i="39"/>
  <c r="O204" i="39" s="1"/>
  <c r="N203" i="39"/>
  <c r="O203" i="39" s="1"/>
  <c r="N202" i="39"/>
  <c r="O202" i="39" s="1"/>
  <c r="N201" i="39"/>
  <c r="O201" i="39"/>
  <c r="N200" i="39"/>
  <c r="O200" i="39"/>
  <c r="N199" i="39"/>
  <c r="O199" i="39" s="1"/>
  <c r="N198" i="39"/>
  <c r="O198" i="39" s="1"/>
  <c r="N197" i="39"/>
  <c r="O197" i="39" s="1"/>
  <c r="N196" i="39"/>
  <c r="O196" i="39" s="1"/>
  <c r="N195" i="39"/>
  <c r="O195" i="39" s="1"/>
  <c r="N194" i="39"/>
  <c r="O194" i="39"/>
  <c r="N193" i="39"/>
  <c r="O193" i="39" s="1"/>
  <c r="N192" i="39"/>
  <c r="O192" i="39" s="1"/>
  <c r="N191" i="39"/>
  <c r="O191" i="39"/>
  <c r="N190" i="39"/>
  <c r="O190" i="39" s="1"/>
  <c r="N189" i="39"/>
  <c r="O189" i="39" s="1"/>
  <c r="N188" i="39"/>
  <c r="O188" i="39"/>
  <c r="N187" i="39"/>
  <c r="O187" i="39" s="1"/>
  <c r="N186" i="39"/>
  <c r="O186" i="39" s="1"/>
  <c r="N185" i="39"/>
  <c r="O185" i="39"/>
  <c r="N184" i="39"/>
  <c r="O184" i="39" s="1"/>
  <c r="N183" i="39"/>
  <c r="O183" i="39" s="1"/>
  <c r="N182" i="39"/>
  <c r="O182" i="39"/>
  <c r="N181" i="39"/>
  <c r="O181" i="39" s="1"/>
  <c r="N180" i="39"/>
  <c r="O180" i="39" s="1"/>
  <c r="N179" i="39"/>
  <c r="O179" i="39"/>
  <c r="N178" i="39"/>
  <c r="O178" i="39" s="1"/>
  <c r="N177" i="39"/>
  <c r="O177" i="39"/>
  <c r="N176" i="39"/>
  <c r="O176" i="39" s="1"/>
  <c r="N175" i="39"/>
  <c r="O175" i="39" s="1"/>
  <c r="N174" i="39"/>
  <c r="O174" i="39" s="1"/>
  <c r="N173" i="39"/>
  <c r="O173" i="39"/>
  <c r="N172" i="39"/>
  <c r="O172" i="39" s="1"/>
  <c r="N171" i="39"/>
  <c r="O171" i="39" s="1"/>
  <c r="N170" i="39"/>
  <c r="O170" i="39"/>
  <c r="N169" i="39"/>
  <c r="O169" i="39" s="1"/>
  <c r="N168" i="39"/>
  <c r="O168" i="39" s="1"/>
  <c r="N167" i="39"/>
  <c r="O167" i="39"/>
  <c r="N166" i="39"/>
  <c r="O166" i="39" s="1"/>
  <c r="N165" i="39"/>
  <c r="O165" i="39"/>
  <c r="N164" i="39"/>
  <c r="O164" i="39"/>
  <c r="N163" i="39"/>
  <c r="O163" i="39" s="1"/>
  <c r="N162" i="39"/>
  <c r="O162" i="39" s="1"/>
  <c r="N161" i="39"/>
  <c r="O161" i="39" s="1"/>
  <c r="N160" i="39"/>
  <c r="O160" i="39" s="1"/>
  <c r="N159" i="39"/>
  <c r="O159" i="39" s="1"/>
  <c r="N158" i="39"/>
  <c r="O158" i="39"/>
  <c r="N157" i="39"/>
  <c r="O157" i="39" s="1"/>
  <c r="N156" i="39"/>
  <c r="O156" i="39" s="1"/>
  <c r="N155" i="39"/>
  <c r="O155" i="39"/>
  <c r="N154" i="39"/>
  <c r="O154" i="39" s="1"/>
  <c r="N153" i="39"/>
  <c r="O153" i="39"/>
  <c r="N152" i="39"/>
  <c r="O152" i="39"/>
  <c r="N151" i="39"/>
  <c r="O151" i="39" s="1"/>
  <c r="N150" i="39"/>
  <c r="O150" i="39" s="1"/>
  <c r="N149" i="39"/>
  <c r="O149" i="39"/>
  <c r="N148" i="39"/>
  <c r="O148" i="39" s="1"/>
  <c r="N147" i="39"/>
  <c r="O147" i="39" s="1"/>
  <c r="N146" i="39"/>
  <c r="O146" i="39" s="1"/>
  <c r="N145" i="39"/>
  <c r="O145" i="39" s="1"/>
  <c r="N144" i="39"/>
  <c r="O144" i="39" s="1"/>
  <c r="N143" i="39"/>
  <c r="O143" i="39"/>
  <c r="N142" i="39"/>
  <c r="O142" i="39" s="1"/>
  <c r="N141" i="39"/>
  <c r="O141" i="39"/>
  <c r="N140" i="39"/>
  <c r="O140" i="39"/>
  <c r="N139" i="39"/>
  <c r="O139" i="39" s="1"/>
  <c r="N138" i="39"/>
  <c r="O138" i="39" s="1"/>
  <c r="N137" i="39"/>
  <c r="O137" i="39"/>
  <c r="M136" i="39"/>
  <c r="L136" i="39"/>
  <c r="K136" i="39"/>
  <c r="J136" i="39"/>
  <c r="I136" i="39"/>
  <c r="H136" i="39"/>
  <c r="G136" i="39"/>
  <c r="F136" i="39"/>
  <c r="E136" i="39"/>
  <c r="D136" i="39"/>
  <c r="N135" i="39"/>
  <c r="O135" i="39"/>
  <c r="N134" i="39"/>
  <c r="O134" i="39" s="1"/>
  <c r="N133" i="39"/>
  <c r="O133" i="39" s="1"/>
  <c r="N132" i="39"/>
  <c r="O132" i="39"/>
  <c r="N131" i="39"/>
  <c r="O131" i="39"/>
  <c r="N130" i="39"/>
  <c r="O130" i="39"/>
  <c r="N129" i="39"/>
  <c r="O129" i="39"/>
  <c r="N128" i="39"/>
  <c r="O128" i="39" s="1"/>
  <c r="N127" i="39"/>
  <c r="O127" i="39" s="1"/>
  <c r="N126" i="39"/>
  <c r="O126" i="39" s="1"/>
  <c r="N125" i="39"/>
  <c r="O125" i="39"/>
  <c r="N124" i="39"/>
  <c r="O124" i="39" s="1"/>
  <c r="N123" i="39"/>
  <c r="O123" i="39"/>
  <c r="N122" i="39"/>
  <c r="O122" i="39" s="1"/>
  <c r="N121" i="39"/>
  <c r="O121" i="39" s="1"/>
  <c r="N120" i="39"/>
  <c r="O120" i="39" s="1"/>
  <c r="N119" i="39"/>
  <c r="O119" i="39" s="1"/>
  <c r="N118" i="39"/>
  <c r="O118" i="39"/>
  <c r="N117" i="39"/>
  <c r="O117" i="39"/>
  <c r="N116" i="39"/>
  <c r="O116" i="39" s="1"/>
  <c r="N115" i="39"/>
  <c r="O115" i="39" s="1"/>
  <c r="N114" i="39"/>
  <c r="O114" i="39"/>
  <c r="N113" i="39"/>
  <c r="O113" i="39" s="1"/>
  <c r="N112" i="39"/>
  <c r="O112" i="39" s="1"/>
  <c r="N111" i="39"/>
  <c r="O111" i="39" s="1"/>
  <c r="N110" i="39"/>
  <c r="O110" i="39" s="1"/>
  <c r="N109" i="39"/>
  <c r="O109" i="39" s="1"/>
  <c r="N108" i="39"/>
  <c r="O108" i="39"/>
  <c r="N107" i="39"/>
  <c r="O107" i="39"/>
  <c r="N106" i="39"/>
  <c r="O106" i="39"/>
  <c r="N105" i="39"/>
  <c r="O105" i="39"/>
  <c r="N104" i="39"/>
  <c r="O104" i="39" s="1"/>
  <c r="N103" i="39"/>
  <c r="O103" i="39" s="1"/>
  <c r="N102" i="39"/>
  <c r="O102" i="39"/>
  <c r="N101" i="39"/>
  <c r="O101" i="39"/>
  <c r="N100" i="39"/>
  <c r="O100" i="39" s="1"/>
  <c r="N99" i="39"/>
  <c r="O99" i="39"/>
  <c r="N98" i="39"/>
  <c r="O98" i="39" s="1"/>
  <c r="N97" i="39"/>
  <c r="O97" i="39" s="1"/>
  <c r="N96" i="39"/>
  <c r="O96" i="39"/>
  <c r="N95" i="39"/>
  <c r="O95" i="39"/>
  <c r="N94" i="39"/>
  <c r="O94" i="39"/>
  <c r="N93" i="39"/>
  <c r="O93" i="39"/>
  <c r="N92" i="39"/>
  <c r="O92" i="39" s="1"/>
  <c r="N91" i="39"/>
  <c r="O91" i="39" s="1"/>
  <c r="N90" i="39"/>
  <c r="O90" i="39"/>
  <c r="N89" i="39"/>
  <c r="O89" i="39"/>
  <c r="N88" i="39"/>
  <c r="O88" i="39" s="1"/>
  <c r="N87" i="39"/>
  <c r="O87" i="39"/>
  <c r="N86" i="39"/>
  <c r="O86" i="39" s="1"/>
  <c r="N85" i="39"/>
  <c r="O85" i="39" s="1"/>
  <c r="N84" i="39"/>
  <c r="O84" i="39"/>
  <c r="N83" i="39"/>
  <c r="O83" i="39"/>
  <c r="N82" i="39"/>
  <c r="O82" i="39"/>
  <c r="N81" i="39"/>
  <c r="O81" i="39"/>
  <c r="N80" i="39"/>
  <c r="O80" i="39" s="1"/>
  <c r="N79" i="39"/>
  <c r="O79" i="39" s="1"/>
  <c r="N78" i="39"/>
  <c r="O78" i="39"/>
  <c r="N77" i="39"/>
  <c r="O77" i="39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/>
  <c r="N70" i="39"/>
  <c r="O70" i="39" s="1"/>
  <c r="N69" i="39"/>
  <c r="O69" i="39"/>
  <c r="N68" i="39"/>
  <c r="O68" i="39" s="1"/>
  <c r="N67" i="39"/>
  <c r="O67" i="39" s="1"/>
  <c r="N66" i="39"/>
  <c r="O66" i="39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/>
  <c r="N58" i="39"/>
  <c r="O58" i="39" s="1"/>
  <c r="N57" i="39"/>
  <c r="O57" i="39"/>
  <c r="N56" i="39"/>
  <c r="O56" i="39" s="1"/>
  <c r="N55" i="39"/>
  <c r="O55" i="39" s="1"/>
  <c r="N54" i="39"/>
  <c r="O54" i="39"/>
  <c r="N53" i="39"/>
  <c r="O53" i="39"/>
  <c r="N52" i="39"/>
  <c r="O52" i="39" s="1"/>
  <c r="M51" i="39"/>
  <c r="M283" i="39" s="1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/>
  <c r="N48" i="39"/>
  <c r="O48" i="39"/>
  <c r="N47" i="39"/>
  <c r="O47" i="39" s="1"/>
  <c r="N46" i="39"/>
  <c r="O46" i="39"/>
  <c r="N45" i="39"/>
  <c r="O45" i="39" s="1"/>
  <c r="N44" i="39"/>
  <c r="O44" i="39" s="1"/>
  <c r="N43" i="39"/>
  <c r="O43" i="39"/>
  <c r="N42" i="39"/>
  <c r="O42" i="39" s="1"/>
  <c r="N41" i="39"/>
  <c r="O41" i="39" s="1"/>
  <c r="N40" i="39"/>
  <c r="O40" i="39"/>
  <c r="N39" i="39"/>
  <c r="O39" i="39" s="1"/>
  <c r="N38" i="39"/>
  <c r="O38" i="39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/>
  <c r="M23" i="39"/>
  <c r="L23" i="39"/>
  <c r="K23" i="39"/>
  <c r="J23" i="39"/>
  <c r="I23" i="39"/>
  <c r="H23" i="39"/>
  <c r="G23" i="39"/>
  <c r="G283" i="39" s="1"/>
  <c r="F23" i="39"/>
  <c r="E23" i="39"/>
  <c r="D23" i="39"/>
  <c r="N23" i="39" s="1"/>
  <c r="O23" i="39" s="1"/>
  <c r="N22" i="39"/>
  <c r="O22" i="39" s="1"/>
  <c r="N21" i="39"/>
  <c r="O21" i="39" s="1"/>
  <c r="N20" i="39"/>
  <c r="O20" i="39"/>
  <c r="N19" i="39"/>
  <c r="O19" i="39" s="1"/>
  <c r="N18" i="39"/>
  <c r="O18" i="39"/>
  <c r="N17" i="39"/>
  <c r="O17" i="39"/>
  <c r="N16" i="39"/>
  <c r="O16" i="39"/>
  <c r="N15" i="39"/>
  <c r="O15" i="39" s="1"/>
  <c r="N14" i="39"/>
  <c r="O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283" i="39" s="1"/>
  <c r="H5" i="39"/>
  <c r="G5" i="39"/>
  <c r="F5" i="39"/>
  <c r="E5" i="39"/>
  <c r="D5" i="39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M30" i="38"/>
  <c r="L30" i="38"/>
  <c r="K30" i="38"/>
  <c r="J30" i="38"/>
  <c r="I30" i="38"/>
  <c r="N30" i="38" s="1"/>
  <c r="O30" i="38" s="1"/>
  <c r="H30" i="38"/>
  <c r="G30" i="38"/>
  <c r="F30" i="38"/>
  <c r="E30" i="38"/>
  <c r="D30" i="38"/>
  <c r="N29" i="38"/>
  <c r="O29" i="38" s="1"/>
  <c r="N28" i="38"/>
  <c r="O28" i="38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F38" i="38" s="1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N16" i="38"/>
  <c r="O16" i="38" s="1"/>
  <c r="N15" i="38"/>
  <c r="O15" i="38" s="1"/>
  <c r="M14" i="38"/>
  <c r="L14" i="38"/>
  <c r="K14" i="38"/>
  <c r="J14" i="38"/>
  <c r="J38" i="38" s="1"/>
  <c r="I14" i="38"/>
  <c r="N14" i="38" s="1"/>
  <c r="O14" i="38" s="1"/>
  <c r="H14" i="38"/>
  <c r="G14" i="38"/>
  <c r="F14" i="38"/>
  <c r="E14" i="38"/>
  <c r="D14" i="38"/>
  <c r="N13" i="38"/>
  <c r="O13" i="38"/>
  <c r="N12" i="38"/>
  <c r="O12" i="38" s="1"/>
  <c r="M11" i="38"/>
  <c r="L11" i="38"/>
  <c r="K11" i="38"/>
  <c r="J11" i="38"/>
  <c r="I11" i="38"/>
  <c r="H11" i="38"/>
  <c r="H38" i="38" s="1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38" i="38" s="1"/>
  <c r="J5" i="38"/>
  <c r="I5" i="38"/>
  <c r="H5" i="38"/>
  <c r="G5" i="38"/>
  <c r="G38" i="38" s="1"/>
  <c r="F5" i="38"/>
  <c r="E5" i="38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I31" i="37" s="1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M11" i="37"/>
  <c r="M31" i="37" s="1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31" i="37" s="1"/>
  <c r="K5" i="37"/>
  <c r="J5" i="37"/>
  <c r="I5" i="37"/>
  <c r="H5" i="37"/>
  <c r="G5" i="37"/>
  <c r="F5" i="37"/>
  <c r="E5" i="37"/>
  <c r="D5" i="37"/>
  <c r="N32" i="36"/>
  <c r="O32" i="36" s="1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D33" i="36" s="1"/>
  <c r="N28" i="36"/>
  <c r="O28" i="36" s="1"/>
  <c r="N27" i="36"/>
  <c r="O27" i="36" s="1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N19" i="36" s="1"/>
  <c r="O19" i="36" s="1"/>
  <c r="D19" i="36"/>
  <c r="N18" i="36"/>
  <c r="O18" i="36"/>
  <c r="N17" i="36"/>
  <c r="O17" i="36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M11" i="36"/>
  <c r="L11" i="36"/>
  <c r="K11" i="36"/>
  <c r="K33" i="36" s="1"/>
  <c r="J11" i="36"/>
  <c r="I11" i="36"/>
  <c r="H11" i="36"/>
  <c r="G11" i="36"/>
  <c r="F11" i="36"/>
  <c r="E11" i="36"/>
  <c r="N11" i="36" s="1"/>
  <c r="O11" i="36" s="1"/>
  <c r="D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I33" i="36"/>
  <c r="H5" i="36"/>
  <c r="H33" i="36" s="1"/>
  <c r="G5" i="36"/>
  <c r="F5" i="36"/>
  <c r="E5" i="36"/>
  <c r="D5" i="36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N13" i="35" s="1"/>
  <c r="O13" i="35" s="1"/>
  <c r="E13" i="35"/>
  <c r="D13" i="35"/>
  <c r="N12" i="35"/>
  <c r="O12" i="35" s="1"/>
  <c r="M11" i="35"/>
  <c r="L11" i="35"/>
  <c r="L32" i="35" s="1"/>
  <c r="K11" i="35"/>
  <c r="J11" i="35"/>
  <c r="I11" i="35"/>
  <c r="H11" i="35"/>
  <c r="G11" i="35"/>
  <c r="F11" i="35"/>
  <c r="E11" i="35"/>
  <c r="D11" i="35"/>
  <c r="D32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E31" i="34" s="1"/>
  <c r="D13" i="34"/>
  <c r="N12" i="34"/>
  <c r="O12" i="34" s="1"/>
  <c r="M11" i="34"/>
  <c r="L11" i="34"/>
  <c r="L31" i="34" s="1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31" i="34" s="1"/>
  <c r="G5" i="34"/>
  <c r="F5" i="34"/>
  <c r="N5" i="34" s="1"/>
  <c r="O5" i="34" s="1"/>
  <c r="E5" i="34"/>
  <c r="D5" i="34"/>
  <c r="N21" i="33"/>
  <c r="O21" i="33" s="1"/>
  <c r="N22" i="33"/>
  <c r="O22" i="33" s="1"/>
  <c r="N23" i="33"/>
  <c r="O23" i="33" s="1"/>
  <c r="N24" i="33"/>
  <c r="O24" i="33"/>
  <c r="N14" i="33"/>
  <c r="O14" i="33" s="1"/>
  <c r="N15" i="33"/>
  <c r="O15" i="33" s="1"/>
  <c r="N16" i="33"/>
  <c r="O16" i="33"/>
  <c r="N17" i="33"/>
  <c r="O17" i="33" s="1"/>
  <c r="N18" i="33"/>
  <c r="O18" i="33" s="1"/>
  <c r="N19" i="33"/>
  <c r="O19" i="33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E11" i="33"/>
  <c r="N11" i="33" s="1"/>
  <c r="O11" i="33" s="1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I32" i="33" s="1"/>
  <c r="J5" i="33"/>
  <c r="K5" i="33"/>
  <c r="L5" i="33"/>
  <c r="M5" i="33"/>
  <c r="D5" i="33"/>
  <c r="D32" i="33" s="1"/>
  <c r="E30" i="33"/>
  <c r="F30" i="33"/>
  <c r="N30" i="33" s="1"/>
  <c r="O30" i="33" s="1"/>
  <c r="G30" i="33"/>
  <c r="H30" i="33"/>
  <c r="I30" i="33"/>
  <c r="J30" i="33"/>
  <c r="K30" i="33"/>
  <c r="L30" i="33"/>
  <c r="M30" i="33"/>
  <c r="D30" i="33"/>
  <c r="N31" i="33"/>
  <c r="O31" i="33"/>
  <c r="N27" i="33"/>
  <c r="O27" i="33" s="1"/>
  <c r="N28" i="33"/>
  <c r="O28" i="33" s="1"/>
  <c r="N29" i="33"/>
  <c r="O29" i="33" s="1"/>
  <c r="N26" i="33"/>
  <c r="O26" i="33" s="1"/>
  <c r="E25" i="33"/>
  <c r="F25" i="33"/>
  <c r="G25" i="33"/>
  <c r="H25" i="33"/>
  <c r="I25" i="33"/>
  <c r="J25" i="33"/>
  <c r="K25" i="33"/>
  <c r="L25" i="33"/>
  <c r="M25" i="33"/>
  <c r="D25" i="33"/>
  <c r="N12" i="33"/>
  <c r="O12" i="33"/>
  <c r="N7" i="33"/>
  <c r="O7" i="33"/>
  <c r="N8" i="33"/>
  <c r="O8" i="33" s="1"/>
  <c r="N9" i="33"/>
  <c r="O9" i="33"/>
  <c r="N10" i="33"/>
  <c r="O10" i="33" s="1"/>
  <c r="N6" i="33"/>
  <c r="O6" i="33" s="1"/>
  <c r="M31" i="34"/>
  <c r="L32" i="33"/>
  <c r="E32" i="35"/>
  <c r="N5" i="39"/>
  <c r="O5" i="39" s="1"/>
  <c r="N22" i="40"/>
  <c r="O22" i="40" s="1"/>
  <c r="N27" i="40"/>
  <c r="O27" i="40"/>
  <c r="N11" i="42"/>
  <c r="O11" i="42"/>
  <c r="N26" i="45"/>
  <c r="O26" i="45"/>
  <c r="N5" i="45"/>
  <c r="O5" i="45"/>
  <c r="O22" i="46"/>
  <c r="P22" i="46" s="1"/>
  <c r="O11" i="46"/>
  <c r="P11" i="46" s="1"/>
  <c r="N25" i="33" l="1"/>
  <c r="O25" i="33" s="1"/>
  <c r="D33" i="43"/>
  <c r="E31" i="45"/>
  <c r="E33" i="43"/>
  <c r="F31" i="45"/>
  <c r="L32" i="46"/>
  <c r="L33" i="36"/>
  <c r="H283" i="39"/>
  <c r="F33" i="43"/>
  <c r="G31" i="45"/>
  <c r="M32" i="46"/>
  <c r="N5" i="33"/>
  <c r="O5" i="33" s="1"/>
  <c r="N5" i="38"/>
  <c r="O5" i="38" s="1"/>
  <c r="G33" i="43"/>
  <c r="I33" i="43"/>
  <c r="N24" i="38"/>
  <c r="O24" i="38" s="1"/>
  <c r="I31" i="44"/>
  <c r="E283" i="39"/>
  <c r="L34" i="40"/>
  <c r="K31" i="34"/>
  <c r="D34" i="40"/>
  <c r="D32" i="46"/>
  <c r="E36" i="42"/>
  <c r="K34" i="40"/>
  <c r="N11" i="44"/>
  <c r="O11" i="44" s="1"/>
  <c r="I31" i="45"/>
  <c r="M31" i="45"/>
  <c r="E37" i="41"/>
  <c r="N29" i="44"/>
  <c r="O29" i="44" s="1"/>
  <c r="M38" i="38"/>
  <c r="G36" i="42"/>
  <c r="N29" i="34"/>
  <c r="O29" i="34" s="1"/>
  <c r="M33" i="43"/>
  <c r="H32" i="46"/>
  <c r="N20" i="35"/>
  <c r="O20" i="35" s="1"/>
  <c r="N11" i="40"/>
  <c r="O11" i="40" s="1"/>
  <c r="I37" i="41"/>
  <c r="I36" i="42"/>
  <c r="I32" i="46"/>
  <c r="J32" i="35"/>
  <c r="G31" i="37"/>
  <c r="N29" i="37"/>
  <c r="O29" i="37" s="1"/>
  <c r="E34" i="40"/>
  <c r="J37" i="41"/>
  <c r="J32" i="46"/>
  <c r="F33" i="36"/>
  <c r="L31" i="44"/>
  <c r="K31" i="45"/>
  <c r="F37" i="41"/>
  <c r="L31" i="45"/>
  <c r="N32" i="46"/>
  <c r="N5" i="44"/>
  <c r="O5" i="44" s="1"/>
  <c r="G32" i="46"/>
  <c r="H36" i="42"/>
  <c r="O5" i="46"/>
  <c r="P5" i="46" s="1"/>
  <c r="N11" i="34"/>
  <c r="O11" i="34" s="1"/>
  <c r="H31" i="37"/>
  <c r="K31" i="37"/>
  <c r="D38" i="38"/>
  <c r="K37" i="41"/>
  <c r="K36" i="42"/>
  <c r="K32" i="46"/>
  <c r="O30" i="46"/>
  <c r="P30" i="46" s="1"/>
  <c r="E32" i="33"/>
  <c r="N27" i="42"/>
  <c r="O27" i="42" s="1"/>
  <c r="L38" i="38"/>
  <c r="N30" i="43"/>
  <c r="O30" i="43" s="1"/>
  <c r="N249" i="39"/>
  <c r="O249" i="39" s="1"/>
  <c r="D37" i="41"/>
  <c r="D36" i="42"/>
  <c r="J33" i="43"/>
  <c r="K32" i="35"/>
  <c r="G37" i="41"/>
  <c r="N5" i="37"/>
  <c r="O5" i="37" s="1"/>
  <c r="N24" i="37"/>
  <c r="O24" i="37" s="1"/>
  <c r="N263" i="39"/>
  <c r="O263" i="39" s="1"/>
  <c r="L37" i="41"/>
  <c r="L36" i="42"/>
  <c r="E31" i="44"/>
  <c r="D31" i="45"/>
  <c r="O29" i="47"/>
  <c r="P29" i="47" s="1"/>
  <c r="L283" i="39"/>
  <c r="G32" i="33"/>
  <c r="N20" i="33"/>
  <c r="O20" i="33" s="1"/>
  <c r="F31" i="37"/>
  <c r="N51" i="39"/>
  <c r="O51" i="39" s="1"/>
  <c r="D31" i="44"/>
  <c r="N13" i="33"/>
  <c r="O13" i="33" s="1"/>
  <c r="D31" i="34"/>
  <c r="H32" i="35"/>
  <c r="F32" i="33"/>
  <c r="I32" i="35"/>
  <c r="J33" i="36"/>
  <c r="N24" i="36"/>
  <c r="O24" i="36" s="1"/>
  <c r="F283" i="39"/>
  <c r="H33" i="43"/>
  <c r="N33" i="43" s="1"/>
  <c r="O33" i="43" s="1"/>
  <c r="O26" i="46"/>
  <c r="P26" i="46" s="1"/>
  <c r="E31" i="37"/>
  <c r="M32" i="33"/>
  <c r="F31" i="34"/>
  <c r="N25" i="35"/>
  <c r="O25" i="35" s="1"/>
  <c r="J31" i="37"/>
  <c r="D31" i="37"/>
  <c r="N231" i="39"/>
  <c r="O231" i="39" s="1"/>
  <c r="J36" i="42"/>
  <c r="J31" i="44"/>
  <c r="N5" i="40"/>
  <c r="O5" i="40" s="1"/>
  <c r="G31" i="34"/>
  <c r="N20" i="34"/>
  <c r="O20" i="34" s="1"/>
  <c r="F34" i="40"/>
  <c r="G34" i="40"/>
  <c r="K33" i="43"/>
  <c r="N5" i="43"/>
  <c r="O5" i="43" s="1"/>
  <c r="D283" i="39"/>
  <c r="J32" i="33"/>
  <c r="I31" i="34"/>
  <c r="N13" i="34"/>
  <c r="O13" i="34" s="1"/>
  <c r="N25" i="34"/>
  <c r="O25" i="34" s="1"/>
  <c r="M33" i="36"/>
  <c r="N11" i="37"/>
  <c r="O11" i="37" s="1"/>
  <c r="E38" i="38"/>
  <c r="M36" i="42"/>
  <c r="M31" i="44"/>
  <c r="H31" i="45"/>
  <c r="J31" i="34"/>
  <c r="N11" i="35"/>
  <c r="O11" i="35" s="1"/>
  <c r="F32" i="35"/>
  <c r="N30" i="35"/>
  <c r="O30" i="35" s="1"/>
  <c r="N29" i="36"/>
  <c r="O29" i="36" s="1"/>
  <c r="I38" i="38"/>
  <c r="J283" i="39"/>
  <c r="N136" i="39"/>
  <c r="O136" i="39" s="1"/>
  <c r="E32" i="46"/>
  <c r="N5" i="36"/>
  <c r="O5" i="36" s="1"/>
  <c r="G33" i="36"/>
  <c r="K32" i="33"/>
  <c r="N5" i="42"/>
  <c r="O5" i="42" s="1"/>
  <c r="H32" i="33"/>
  <c r="M32" i="35"/>
  <c r="G32" i="35"/>
  <c r="E33" i="36"/>
  <c r="K283" i="39"/>
  <c r="J34" i="40"/>
  <c r="H37" i="41"/>
  <c r="J31" i="45"/>
  <c r="F32" i="46"/>
  <c r="N36" i="42" l="1"/>
  <c r="O36" i="42" s="1"/>
  <c r="N37" i="41"/>
  <c r="O37" i="41" s="1"/>
  <c r="O32" i="46"/>
  <c r="P32" i="46" s="1"/>
  <c r="N32" i="35"/>
  <c r="O32" i="35" s="1"/>
  <c r="N31" i="45"/>
  <c r="O31" i="45" s="1"/>
  <c r="N34" i="40"/>
  <c r="O34" i="40" s="1"/>
  <c r="N33" i="36"/>
  <c r="O33" i="36" s="1"/>
  <c r="N38" i="38"/>
  <c r="O38" i="38" s="1"/>
  <c r="N32" i="33"/>
  <c r="O32" i="33" s="1"/>
  <c r="N31" i="37"/>
  <c r="O31" i="37" s="1"/>
  <c r="N31" i="34"/>
  <c r="O31" i="34" s="1"/>
  <c r="N283" i="39"/>
  <c r="O283" i="39" s="1"/>
  <c r="N31" i="44"/>
  <c r="O31" i="44" s="1"/>
</calcChain>
</file>

<file path=xl/sharedStrings.xml><?xml version="1.0" encoding="utf-8"?>
<sst xmlns="http://schemas.openxmlformats.org/spreadsheetml/2006/main" count="1032" uniqueCount="354">
  <si>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</si>
  <si>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</si>
  <si>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</si>
  <si>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</si>
  <si>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</si>
  <si>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</si>
  <si>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</si>
  <si>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</si>
  <si>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</si>
  <si>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</si>
  <si>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</si>
  <si>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</si>
  <si>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</si>
  <si>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</si>
  <si>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</si>
  <si>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</si>
  <si>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</si>
  <si>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</si>
  <si>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</si>
  <si>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</si>
  <si>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</si>
  <si>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</si>
  <si>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</si>
  <si>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</si>
  <si>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</si>
  <si>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</si>
  <si>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</si>
  <si>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</si>
  <si>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</si>
  <si>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</si>
  <si>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</si>
  <si>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</si>
  <si>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Total - All Account Codes</t>
  </si>
  <si>
    <t>Local Fiscal Year Ended September 30, 2009</t>
  </si>
  <si>
    <t>Interest and Other Earnings - Interest</t>
  </si>
  <si>
    <t>Interest and Other Earnings - Net Increase (Decrease) in Fair Value of Investments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</si>
  <si>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</si>
  <si>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</si>
  <si>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</si>
  <si>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</si>
  <si>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</si>
  <si>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</si>
  <si>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</si>
  <si>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</si>
  <si>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</si>
  <si>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</si>
  <si>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Century Revenues Reported by Account Code and Fund Type</t>
  </si>
  <si>
    <t>Local Fiscal Year Ended September 30, 2010</t>
  </si>
  <si>
    <t>Local Option Taxes</t>
  </si>
  <si>
    <t>State Grant - General Government</t>
  </si>
  <si>
    <t>State Grant - Other</t>
  </si>
  <si>
    <t>2010 Municipal Census Population:</t>
  </si>
  <si>
    <t>Local Fiscal Year Ended September 30, 2011</t>
  </si>
  <si>
    <t>State Grant - Transportation - Other Transportation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</si>
  <si>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</si>
  <si>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</si>
  <si>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</si>
  <si>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Other Federal Grants</t>
  </si>
  <si>
    <t>State Grant - Physical Environment - Water Supply System</t>
  </si>
  <si>
    <t>State Shared Revenues - Other</t>
  </si>
  <si>
    <t>Extraordinary Items (Gain)</t>
  </si>
  <si>
    <t>Special Items (Gain)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</si>
  <si>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</si>
  <si>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</si>
  <si>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</si>
  <si>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</si>
  <si>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Mobile Home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</si>
  <si>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</si>
  <si>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</si>
  <si>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</si>
  <si>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</si>
  <si>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Franchise Fee - Cable Television</t>
  </si>
  <si>
    <t>Federal Grant - General Government</t>
  </si>
  <si>
    <t>Federal Grant - Economic Environment</t>
  </si>
  <si>
    <t>Grants from Other Local Units - Culture / Recreation</t>
  </si>
  <si>
    <t>Other Charges for Services</t>
  </si>
  <si>
    <t>Impact Fees - Other</t>
  </si>
  <si>
    <t>2008 Municipal Population:</t>
  </si>
  <si>
    <t>Local Fiscal Year Ended September 30, 2014</t>
  </si>
  <si>
    <t>County Ninth-Cent Voted Fuel Tax</t>
  </si>
  <si>
    <t>Second Local Option Fuel Tax (1 to 5 Cents)</t>
  </si>
  <si>
    <t>Insurance Premium Tax for Firefighters' Pension</t>
  </si>
  <si>
    <t>Insurance Premium Tax for Police Officers' Retirement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</si>
  <si>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</si>
  <si>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</si>
  <si>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</si>
  <si>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</si>
  <si>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</si>
  <si>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</si>
  <si>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Other General Taxes</t>
  </si>
  <si>
    <t>Building Permits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</si>
  <si>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</si>
  <si>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</si>
  <si>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</si>
  <si>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</si>
  <si>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</si>
  <si>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</si>
  <si>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</si>
  <si>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</si>
  <si>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</si>
  <si>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</si>
  <si>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</si>
  <si>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</si>
  <si>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</si>
  <si>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</si>
  <si>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</si>
  <si>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</si>
  <si>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</si>
  <si>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</si>
  <si>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</si>
  <si>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</si>
  <si>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</si>
  <si>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</si>
  <si>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</si>
  <si>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</si>
  <si>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</si>
  <si>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</si>
  <si>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</si>
  <si>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</si>
  <si>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</si>
  <si>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</si>
  <si>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</si>
  <si>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</si>
  <si>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</si>
  <si>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</si>
  <si>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</si>
  <si>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</si>
  <si>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</si>
  <si>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</si>
  <si>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</si>
  <si>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</si>
  <si>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</si>
  <si>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</si>
  <si>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Payments in Lieu of Taxes</t>
  </si>
  <si>
    <t>State Grant - Public Safety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</si>
  <si>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</si>
  <si>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</si>
  <si>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</si>
  <si>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</si>
  <si>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</si>
  <si>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</si>
  <si>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</si>
  <si>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</si>
  <si>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</si>
  <si>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</si>
  <si>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</si>
  <si>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</si>
  <si>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</si>
  <si>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</si>
  <si>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</si>
  <si>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</si>
  <si>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Shared Revenues - General Government - Revenue Sharing Proceeds</t>
  </si>
  <si>
    <t>State Shared Revenues - General Government - Insurance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</si>
  <si>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</si>
  <si>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</si>
  <si>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</si>
  <si>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</si>
  <si>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</si>
  <si>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</si>
  <si>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</si>
  <si>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</si>
  <si>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</si>
  <si>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</si>
  <si>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</si>
  <si>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</si>
  <si>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</si>
  <si>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</si>
  <si>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</si>
  <si>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</si>
  <si>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</si>
  <si>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</si>
  <si>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</si>
  <si>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</si>
  <si>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</si>
  <si>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</si>
  <si>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</si>
  <si>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</si>
  <si>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</si>
  <si>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</si>
  <si>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</si>
  <si>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</si>
  <si>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</si>
  <si>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</si>
  <si>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Other</t>
  </si>
  <si>
    <t>Shared Revenue from Other Local Units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</si>
  <si>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</si>
  <si>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</si>
  <si>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</si>
  <si>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</si>
  <si>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</si>
  <si>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</si>
  <si>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</si>
  <si>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</si>
  <si>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</si>
  <si>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</si>
  <si>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</si>
  <si>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</si>
  <si>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</si>
  <si>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</si>
  <si>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</si>
  <si>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</si>
  <si>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</si>
  <si>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</si>
  <si>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</si>
  <si>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</si>
  <si>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</si>
  <si>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</si>
  <si>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</si>
  <si>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</si>
  <si>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</si>
  <si>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</si>
  <si>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</si>
  <si>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</si>
  <si>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</si>
  <si>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</si>
  <si>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</si>
  <si>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</si>
  <si>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</si>
  <si>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</si>
  <si>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</si>
  <si>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</si>
  <si>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</si>
  <si>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</si>
  <si>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</si>
  <si>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</si>
  <si>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</si>
  <si>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</si>
  <si>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</si>
  <si>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</si>
  <si>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</si>
  <si>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</si>
  <si>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</si>
  <si>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</si>
  <si>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</si>
  <si>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</si>
  <si>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</si>
  <si>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</si>
  <si>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</si>
  <si>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</si>
  <si>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</si>
  <si>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</si>
  <si>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</si>
  <si>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</si>
  <si>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</si>
  <si>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</si>
  <si>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</si>
  <si>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</si>
  <si>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</si>
  <si>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</si>
  <si>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</si>
  <si>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</si>
  <si>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</si>
  <si>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</si>
  <si>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</si>
  <si>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</si>
  <si>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</si>
  <si>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</si>
  <si>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</si>
  <si>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</si>
  <si>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</si>
  <si>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</si>
  <si>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</si>
  <si>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</si>
  <si>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</si>
  <si>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</si>
  <si>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</si>
  <si>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</si>
  <si>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</si>
  <si>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</si>
  <si>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</si>
  <si>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</si>
  <si>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</si>
  <si>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</si>
  <si>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</si>
  <si>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</si>
  <si>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</si>
  <si>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</si>
  <si>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</si>
  <si>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</si>
  <si>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</si>
  <si>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</si>
  <si>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</si>
  <si>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</si>
  <si>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</si>
  <si>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</si>
  <si>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</si>
  <si>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</si>
  <si>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</si>
  <si>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</si>
  <si>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</si>
  <si>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</si>
  <si>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</si>
  <si>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</si>
  <si>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Dividends</t>
  </si>
  <si>
    <t>Interest and Other Earnings - Gain (Loss) on Sale of Investments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</si>
  <si>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</si>
  <si>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</si>
  <si>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</si>
  <si>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</si>
  <si>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</si>
  <si>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</si>
  <si>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</si>
  <si>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</si>
  <si>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</si>
  <si>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</si>
  <si>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</si>
  <si>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Clerk of Court Trust Fund Revenue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</si>
  <si>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</si>
  <si>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</si>
  <si>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</si>
  <si>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</si>
  <si>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</si>
  <si>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</si>
  <si>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</si>
  <si>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</si>
  <si>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</si>
  <si>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</si>
  <si>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</si>
  <si>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</si>
  <si>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Non-Operating - Special Items (Gain)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</si>
  <si>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</si>
  <si>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</si>
  <si>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</si>
  <si>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</si>
  <si>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</si>
  <si>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</si>
  <si>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</si>
  <si>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</si>
  <si>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</si>
  <si>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</si>
  <si>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</si>
  <si>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</si>
  <si>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</si>
  <si>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</si>
  <si>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</si>
  <si>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</si>
  <si>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</si>
  <si>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</si>
  <si>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</si>
  <si>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</si>
  <si>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</si>
  <si>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</si>
  <si>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</si>
  <si>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</si>
  <si>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</si>
  <si>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</si>
  <si>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</si>
  <si>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</si>
  <si>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Local Communications Services Taxes</t>
  </si>
  <si>
    <t>Inspection Fee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</si>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</sst>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2A97-741D-46D2-96CF-B24EB7AB0BB5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5" customWidth="1"/>
    <col min="17" max="18" width="9.77734375" style="65"/>
  </cols>
  <sheetData>
    <row r="1" spans="1:134" ht="27.75">
      <c r="A1" s="101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51"/>
      <c r="R1"/>
    </row>
    <row r="2" spans="1:134" ht="24" thickBot="1">
      <c r="A2" s="104" t="s">
        <v>351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51"/>
      <c r="R2"/>
    </row>
    <row r="3" spans="1:134" ht="18" customHeight="1">
      <c r="A3" s="107" t="s">
        <v>39</v>
      </c>
      <c r="B3" s="108"/>
      <c r="C3" s="109"/>
      <c r="D3" s="113" t="s">
        <v>22</v>
      </c>
      <c r="E3" s="114"/>
      <c r="F3" s="114"/>
      <c r="G3" s="114"/>
      <c r="H3" s="115"/>
      <c r="I3" s="113" t="s">
        <v>23</v>
      </c>
      <c r="J3" s="115"/>
      <c r="K3" s="113" t="s">
        <v>25</v>
      </c>
      <c r="L3" s="114"/>
      <c r="M3" s="115"/>
      <c r="N3" s="52"/>
      <c r="O3" s="53"/>
      <c r="P3" s="116" t="s">
        <v>334</v>
      </c>
      <c r="Q3" s="54"/>
      <c r="R3"/>
    </row>
    <row r="4" spans="1:134" ht="32.25" customHeight="1" thickBot="1">
      <c r="A4" s="110"/>
      <c r="B4" s="111"/>
      <c r="C4" s="112"/>
      <c r="D4" s="55" t="s">
        <v>3</v>
      </c>
      <c r="E4" s="55" t="s">
        <v>40</v>
      </c>
      <c r="F4" s="55" t="s">
        <v>41</v>
      </c>
      <c r="G4" s="55" t="s">
        <v>42</v>
      </c>
      <c r="H4" s="55" t="s">
        <v>4</v>
      </c>
      <c r="I4" s="55" t="s">
        <v>5</v>
      </c>
      <c r="J4" s="56" t="s">
        <v>43</v>
      </c>
      <c r="K4" s="56" t="s">
        <v>6</v>
      </c>
      <c r="L4" s="56" t="s">
        <v>7</v>
      </c>
      <c r="M4" s="56" t="s">
        <v>335</v>
      </c>
      <c r="N4" s="56" t="s">
        <v>8</v>
      </c>
      <c r="O4" s="56" t="s">
        <v>336</v>
      </c>
      <c r="P4" s="117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337</v>
      </c>
      <c r="B5" s="60"/>
      <c r="C5" s="60"/>
      <c r="D5" s="61">
        <f>SUM(D6:D9)</f>
        <v>144266</v>
      </c>
      <c r="E5" s="61">
        <f>SUM(E6:E9)</f>
        <v>0</v>
      </c>
      <c r="F5" s="61">
        <f>SUM(F6:F9)</f>
        <v>0</v>
      </c>
      <c r="G5" s="61">
        <f>SUM(G6:G9)</f>
        <v>0</v>
      </c>
      <c r="H5" s="61">
        <f>SUM(H6:H9)</f>
        <v>0</v>
      </c>
      <c r="I5" s="61">
        <f>SUM(I6:I9)</f>
        <v>0</v>
      </c>
      <c r="J5" s="61">
        <f>SUM(J6:J9)</f>
        <v>0</v>
      </c>
      <c r="K5" s="61">
        <f>SUM(K6:K9)</f>
        <v>0</v>
      </c>
      <c r="L5" s="61">
        <f>SUM(L6:L9)</f>
        <v>0</v>
      </c>
      <c r="M5" s="61">
        <f>SUM(M6:M9)</f>
        <v>0</v>
      </c>
      <c r="N5" s="61">
        <f>SUM(N6:N9)</f>
        <v>0</v>
      </c>
      <c r="O5" s="62">
        <f>SUM(D5:N5)</f>
        <v>144266</v>
      </c>
      <c r="P5" s="63">
        <f>(O5/P$32)</f>
        <v>85.770511296076094</v>
      </c>
      <c r="Q5" s="64"/>
    </row>
    <row r="6" spans="1:134">
      <c r="A6" s="66"/>
      <c r="B6" s="67">
        <v>311</v>
      </c>
      <c r="C6" s="68" t="s">
        <v>1</v>
      </c>
      <c r="D6" s="69">
        <v>43979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43979</v>
      </c>
      <c r="P6" s="70">
        <f>(O6/P$32)</f>
        <v>26.146848989298455</v>
      </c>
      <c r="Q6" s="71"/>
    </row>
    <row r="7" spans="1:134">
      <c r="A7" s="66"/>
      <c r="B7" s="67">
        <v>312.41000000000003</v>
      </c>
      <c r="C7" s="68" t="s">
        <v>338</v>
      </c>
      <c r="D7" s="69">
        <v>78902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9" si="0">SUM(D7:N7)</f>
        <v>78902</v>
      </c>
      <c r="P7" s="70">
        <f>(O7/P$32)</f>
        <v>46.909631391200953</v>
      </c>
      <c r="Q7" s="71"/>
    </row>
    <row r="8" spans="1:134">
      <c r="A8" s="66"/>
      <c r="B8" s="67">
        <v>315.2</v>
      </c>
      <c r="C8" s="68" t="s">
        <v>348</v>
      </c>
      <c r="D8" s="69">
        <v>19305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19305</v>
      </c>
      <c r="P8" s="70">
        <f>(O8/P$32)</f>
        <v>11.477407847800238</v>
      </c>
      <c r="Q8" s="71"/>
    </row>
    <row r="9" spans="1:134">
      <c r="A9" s="66"/>
      <c r="B9" s="67">
        <v>316</v>
      </c>
      <c r="C9" s="68" t="s">
        <v>65</v>
      </c>
      <c r="D9" s="69">
        <v>2080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2080</v>
      </c>
      <c r="P9" s="70">
        <f>(O9/P$32)</f>
        <v>1.2366230677764567</v>
      </c>
      <c r="Q9" s="71"/>
    </row>
    <row r="10" spans="1:134" ht="15.75">
      <c r="A10" s="72" t="s">
        <v>13</v>
      </c>
      <c r="B10" s="73"/>
      <c r="C10" s="74"/>
      <c r="D10" s="75">
        <f>SUM(D11:D12)</f>
        <v>142875</v>
      </c>
      <c r="E10" s="75">
        <f>SUM(E11:E12)</f>
        <v>0</v>
      </c>
      <c r="F10" s="75">
        <f>SUM(F11:F12)</f>
        <v>0</v>
      </c>
      <c r="G10" s="75">
        <f>SUM(G11:G12)</f>
        <v>0</v>
      </c>
      <c r="H10" s="75">
        <f>SUM(H11:H12)</f>
        <v>0</v>
      </c>
      <c r="I10" s="75">
        <f>SUM(I11:I12)</f>
        <v>0</v>
      </c>
      <c r="J10" s="75">
        <f>SUM(J11:J12)</f>
        <v>0</v>
      </c>
      <c r="K10" s="75">
        <f>SUM(K11:K12)</f>
        <v>0</v>
      </c>
      <c r="L10" s="75">
        <f>SUM(L11:L12)</f>
        <v>0</v>
      </c>
      <c r="M10" s="75">
        <f>SUM(M11:M12)</f>
        <v>0</v>
      </c>
      <c r="N10" s="75">
        <f>SUM(N11:N12)</f>
        <v>0</v>
      </c>
      <c r="O10" s="76">
        <f>SUM(D10:N10)</f>
        <v>142875</v>
      </c>
      <c r="P10" s="77">
        <f>(O10/P$32)</f>
        <v>84.943519619500591</v>
      </c>
      <c r="Q10" s="78"/>
    </row>
    <row r="11" spans="1:134">
      <c r="A11" s="66"/>
      <c r="B11" s="67">
        <v>322.89999999999998</v>
      </c>
      <c r="C11" s="68" t="s">
        <v>352</v>
      </c>
      <c r="D11" s="69">
        <v>1515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ref="O11:O12" si="1">SUM(D11:N11)</f>
        <v>1515</v>
      </c>
      <c r="P11" s="70">
        <f>(O11/P$32)</f>
        <v>0.90071343638525569</v>
      </c>
      <c r="Q11" s="71"/>
    </row>
    <row r="12" spans="1:134">
      <c r="A12" s="66"/>
      <c r="B12" s="67">
        <v>323.10000000000002</v>
      </c>
      <c r="C12" s="68" t="s">
        <v>14</v>
      </c>
      <c r="D12" s="69">
        <v>141360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1"/>
        <v>141360</v>
      </c>
      <c r="P12" s="70">
        <f>(O12/P$32)</f>
        <v>84.042806183115346</v>
      </c>
      <c r="Q12" s="71"/>
    </row>
    <row r="13" spans="1:134" ht="15.75">
      <c r="A13" s="72" t="s">
        <v>342</v>
      </c>
      <c r="B13" s="73"/>
      <c r="C13" s="74"/>
      <c r="D13" s="75">
        <f>SUM(D14:D19)</f>
        <v>537920</v>
      </c>
      <c r="E13" s="75">
        <f>SUM(E14:E19)</f>
        <v>361687</v>
      </c>
      <c r="F13" s="75">
        <f>SUM(F14:F19)</f>
        <v>0</v>
      </c>
      <c r="G13" s="75">
        <f>SUM(G14:G19)</f>
        <v>0</v>
      </c>
      <c r="H13" s="75">
        <f>SUM(H14:H19)</f>
        <v>0</v>
      </c>
      <c r="I13" s="75">
        <f>SUM(I14:I19)</f>
        <v>0</v>
      </c>
      <c r="J13" s="75">
        <f>SUM(J14:J19)</f>
        <v>0</v>
      </c>
      <c r="K13" s="75">
        <f>SUM(K14:K19)</f>
        <v>0</v>
      </c>
      <c r="L13" s="75">
        <f>SUM(L14:L19)</f>
        <v>0</v>
      </c>
      <c r="M13" s="75">
        <f>SUM(M14:M19)</f>
        <v>0</v>
      </c>
      <c r="N13" s="75">
        <f>SUM(N14:N19)</f>
        <v>0</v>
      </c>
      <c r="O13" s="76">
        <f>SUM(D13:N13)</f>
        <v>899607</v>
      </c>
      <c r="P13" s="77">
        <f>(O13/P$32)</f>
        <v>534.84363852556476</v>
      </c>
      <c r="Q13" s="78"/>
    </row>
    <row r="14" spans="1:134">
      <c r="A14" s="66"/>
      <c r="B14" s="67">
        <v>331.1</v>
      </c>
      <c r="C14" s="68" t="s">
        <v>72</v>
      </c>
      <c r="D14" s="69">
        <v>187192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187192</v>
      </c>
      <c r="P14" s="70">
        <f>(O14/P$32)</f>
        <v>111.29131985731273</v>
      </c>
      <c r="Q14" s="71"/>
    </row>
    <row r="15" spans="1:134">
      <c r="A15" s="66"/>
      <c r="B15" s="67">
        <v>335.125</v>
      </c>
      <c r="C15" s="68" t="s">
        <v>343</v>
      </c>
      <c r="D15" s="69">
        <v>141147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18" si="2">SUM(D15:N15)</f>
        <v>141147</v>
      </c>
      <c r="P15" s="70">
        <f>(O15/P$32)</f>
        <v>83.916171224732466</v>
      </c>
      <c r="Q15" s="71"/>
    </row>
    <row r="16" spans="1:134">
      <c r="A16" s="66"/>
      <c r="B16" s="67">
        <v>335.14</v>
      </c>
      <c r="C16" s="68" t="s">
        <v>66</v>
      </c>
      <c r="D16" s="69">
        <v>1179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2"/>
        <v>1179</v>
      </c>
      <c r="P16" s="70">
        <f>(O16/P$32)</f>
        <v>0.70095124851367419</v>
      </c>
      <c r="Q16" s="71"/>
    </row>
    <row r="17" spans="1:120">
      <c r="A17" s="66"/>
      <c r="B17" s="67">
        <v>335.15</v>
      </c>
      <c r="C17" s="68" t="s">
        <v>153</v>
      </c>
      <c r="D17" s="69">
        <v>2250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2"/>
        <v>2250</v>
      </c>
      <c r="P17" s="70">
        <f>(O17/P$32)</f>
        <v>1.3376932223543401</v>
      </c>
      <c r="Q17" s="71"/>
    </row>
    <row r="18" spans="1:120">
      <c r="A18" s="66"/>
      <c r="B18" s="67">
        <v>335.18</v>
      </c>
      <c r="C18" s="68" t="s">
        <v>344</v>
      </c>
      <c r="D18" s="69">
        <v>205038</v>
      </c>
      <c r="E18" s="69">
        <v>361687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566725</v>
      </c>
      <c r="P18" s="70">
        <f>(O18/P$32)</f>
        <v>336.93519619500597</v>
      </c>
      <c r="Q18" s="71"/>
    </row>
    <row r="19" spans="1:120">
      <c r="A19" s="66"/>
      <c r="B19" s="67">
        <v>335.45</v>
      </c>
      <c r="C19" s="68" t="s">
        <v>345</v>
      </c>
      <c r="D19" s="69">
        <v>1114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" si="3">SUM(D19:N19)</f>
        <v>1114</v>
      </c>
      <c r="P19" s="70">
        <f>(O19/P$32)</f>
        <v>0.66230677764565993</v>
      </c>
      <c r="Q19" s="71"/>
    </row>
    <row r="20" spans="1:120" ht="15.75">
      <c r="A20" s="72" t="s">
        <v>26</v>
      </c>
      <c r="B20" s="73"/>
      <c r="C20" s="74"/>
      <c r="D20" s="75">
        <f>SUM(D21:D23)</f>
        <v>0</v>
      </c>
      <c r="E20" s="75">
        <f>SUM(E21:E23)</f>
        <v>0</v>
      </c>
      <c r="F20" s="75">
        <f>SUM(F21:F23)</f>
        <v>0</v>
      </c>
      <c r="G20" s="75">
        <f>SUM(G21:G23)</f>
        <v>0</v>
      </c>
      <c r="H20" s="75">
        <f>SUM(H21:H23)</f>
        <v>0</v>
      </c>
      <c r="I20" s="75">
        <f>SUM(I21:I23)</f>
        <v>1925080</v>
      </c>
      <c r="J20" s="75">
        <f>SUM(J21:J23)</f>
        <v>0</v>
      </c>
      <c r="K20" s="75">
        <f>SUM(K21:K23)</f>
        <v>0</v>
      </c>
      <c r="L20" s="75">
        <f>SUM(L21:L23)</f>
        <v>0</v>
      </c>
      <c r="M20" s="75">
        <f>SUM(M21:M23)</f>
        <v>0</v>
      </c>
      <c r="N20" s="75">
        <f>SUM(N21:N23)</f>
        <v>0</v>
      </c>
      <c r="O20" s="75">
        <f>SUM(D20:N20)</f>
        <v>1925080</v>
      </c>
      <c r="P20" s="77">
        <f>(O20/P$32)</f>
        <v>1144.5184304399525</v>
      </c>
      <c r="Q20" s="78"/>
    </row>
    <row r="21" spans="1:120">
      <c r="A21" s="66"/>
      <c r="B21" s="67">
        <v>343.2</v>
      </c>
      <c r="C21" s="68" t="s">
        <v>28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509197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ref="O21:O23" si="4">SUM(D21:N21)</f>
        <v>509197</v>
      </c>
      <c r="P21" s="70">
        <f>(O21/P$32)</f>
        <v>302.73305588585021</v>
      </c>
      <c r="Q21" s="71"/>
    </row>
    <row r="22" spans="1:120">
      <c r="A22" s="66"/>
      <c r="B22" s="67">
        <v>343.4</v>
      </c>
      <c r="C22" s="68" t="s">
        <v>30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187196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4"/>
        <v>187196</v>
      </c>
      <c r="P22" s="70">
        <f>(O22/P$32)</f>
        <v>111.29369797859691</v>
      </c>
      <c r="Q22" s="71"/>
    </row>
    <row r="23" spans="1:120">
      <c r="A23" s="66"/>
      <c r="B23" s="67">
        <v>343.6</v>
      </c>
      <c r="C23" s="68" t="s">
        <v>207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1228687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4"/>
        <v>1228687</v>
      </c>
      <c r="P23" s="70">
        <f>(O23/P$32)</f>
        <v>730.49167657550538</v>
      </c>
      <c r="Q23" s="71"/>
    </row>
    <row r="24" spans="1:120" ht="15.75">
      <c r="A24" s="72" t="s">
        <v>2</v>
      </c>
      <c r="B24" s="73"/>
      <c r="C24" s="74"/>
      <c r="D24" s="75">
        <f>SUM(D25:D27)</f>
        <v>105485</v>
      </c>
      <c r="E24" s="75">
        <f>SUM(E25:E27)</f>
        <v>78891</v>
      </c>
      <c r="F24" s="75">
        <f>SUM(F25:F27)</f>
        <v>0</v>
      </c>
      <c r="G24" s="75">
        <f>SUM(G25:G27)</f>
        <v>0</v>
      </c>
      <c r="H24" s="75">
        <f>SUM(H25:H27)</f>
        <v>0</v>
      </c>
      <c r="I24" s="75">
        <f>SUM(I25:I27)</f>
        <v>10129</v>
      </c>
      <c r="J24" s="75">
        <f>SUM(J25:J27)</f>
        <v>0</v>
      </c>
      <c r="K24" s="75">
        <f>SUM(K25:K27)</f>
        <v>0</v>
      </c>
      <c r="L24" s="75">
        <f>SUM(L25:L27)</f>
        <v>0</v>
      </c>
      <c r="M24" s="75">
        <f>SUM(M25:M27)</f>
        <v>0</v>
      </c>
      <c r="N24" s="75">
        <f>SUM(N25:N27)</f>
        <v>0</v>
      </c>
      <c r="O24" s="75">
        <f>SUM(D24:N24)</f>
        <v>194505</v>
      </c>
      <c r="P24" s="77">
        <f>(O24/P$32)</f>
        <v>115.63912009512485</v>
      </c>
      <c r="Q24" s="78"/>
    </row>
    <row r="25" spans="1:120">
      <c r="A25" s="66"/>
      <c r="B25" s="67">
        <v>361.1</v>
      </c>
      <c r="C25" s="68" t="s">
        <v>34</v>
      </c>
      <c r="D25" s="69">
        <v>1012</v>
      </c>
      <c r="E25" s="69">
        <v>44535</v>
      </c>
      <c r="F25" s="69">
        <v>0</v>
      </c>
      <c r="G25" s="69">
        <v>0</v>
      </c>
      <c r="H25" s="69">
        <v>0</v>
      </c>
      <c r="I25" s="69">
        <v>10129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>SUM(D25:N25)</f>
        <v>55676</v>
      </c>
      <c r="P25" s="70">
        <f>(O25/P$32)</f>
        <v>33.101070154577883</v>
      </c>
      <c r="Q25" s="71"/>
    </row>
    <row r="26" spans="1:120">
      <c r="A26" s="66"/>
      <c r="B26" s="67">
        <v>362</v>
      </c>
      <c r="C26" s="68" t="s">
        <v>36</v>
      </c>
      <c r="D26" s="69">
        <v>39985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ref="O26:O29" si="5">SUM(D26:N26)</f>
        <v>39985</v>
      </c>
      <c r="P26" s="70">
        <f>(O26/P$32)</f>
        <v>23.772294887039241</v>
      </c>
      <c r="Q26" s="71"/>
    </row>
    <row r="27" spans="1:120">
      <c r="A27" s="66"/>
      <c r="B27" s="67">
        <v>369.9</v>
      </c>
      <c r="C27" s="68" t="s">
        <v>37</v>
      </c>
      <c r="D27" s="69">
        <v>64488</v>
      </c>
      <c r="E27" s="69">
        <v>34356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5"/>
        <v>98844</v>
      </c>
      <c r="P27" s="70">
        <f>(O27/P$32)</f>
        <v>58.765755053507732</v>
      </c>
      <c r="Q27" s="71"/>
    </row>
    <row r="28" spans="1:120" ht="15.75">
      <c r="A28" s="72" t="s">
        <v>27</v>
      </c>
      <c r="B28" s="73"/>
      <c r="C28" s="74"/>
      <c r="D28" s="75">
        <f>SUM(D29:D29)</f>
        <v>182492</v>
      </c>
      <c r="E28" s="75">
        <f>SUM(E29:E29)</f>
        <v>0</v>
      </c>
      <c r="F28" s="75">
        <f>SUM(F29:F29)</f>
        <v>0</v>
      </c>
      <c r="G28" s="75">
        <f>SUM(G29:G29)</f>
        <v>0</v>
      </c>
      <c r="H28" s="75">
        <f>SUM(H29:H29)</f>
        <v>0</v>
      </c>
      <c r="I28" s="75">
        <f>SUM(I29:I29)</f>
        <v>196828</v>
      </c>
      <c r="J28" s="75">
        <f>SUM(J29:J29)</f>
        <v>0</v>
      </c>
      <c r="K28" s="75">
        <f>SUM(K29:K29)</f>
        <v>0</v>
      </c>
      <c r="L28" s="75">
        <f>SUM(L29:L29)</f>
        <v>0</v>
      </c>
      <c r="M28" s="75">
        <f>SUM(M29:M29)</f>
        <v>0</v>
      </c>
      <c r="N28" s="75">
        <f>SUM(N29:N29)</f>
        <v>0</v>
      </c>
      <c r="O28" s="75">
        <f t="shared" si="5"/>
        <v>379320</v>
      </c>
      <c r="P28" s="77">
        <f>(O28/P$32)</f>
        <v>225.51724137931035</v>
      </c>
      <c r="Q28" s="71"/>
    </row>
    <row r="29" spans="1:120" ht="15.75" thickBot="1">
      <c r="A29" s="66"/>
      <c r="B29" s="67">
        <v>381</v>
      </c>
      <c r="C29" s="68" t="s">
        <v>38</v>
      </c>
      <c r="D29" s="69">
        <v>182492</v>
      </c>
      <c r="E29" s="69">
        <v>0</v>
      </c>
      <c r="F29" s="69">
        <v>0</v>
      </c>
      <c r="G29" s="69">
        <v>0</v>
      </c>
      <c r="H29" s="69">
        <v>0</v>
      </c>
      <c r="I29" s="69">
        <v>196828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5"/>
        <v>379320</v>
      </c>
      <c r="P29" s="70">
        <f>(O29/P$32)</f>
        <v>225.51724137931035</v>
      </c>
      <c r="Q29" s="71"/>
    </row>
    <row r="30" spans="1:120" ht="16.5" thickBot="1">
      <c r="A30" s="79" t="s">
        <v>32</v>
      </c>
      <c r="B30" s="80"/>
      <c r="C30" s="81"/>
      <c r="D30" s="82">
        <f>SUM(D5,D10,D13,D20,D24,D28)</f>
        <v>1113038</v>
      </c>
      <c r="E30" s="82">
        <f t="shared" ref="E30:N30" si="6">SUM(E5,E10,E13,E20,E24,E28)</f>
        <v>440578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2132037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>SUM(D30:N30)</f>
        <v>3685653</v>
      </c>
      <c r="P30" s="83">
        <f>(O30/P$32)</f>
        <v>2191.2324613555293</v>
      </c>
      <c r="Q30" s="64"/>
      <c r="R30" s="8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</row>
    <row r="31" spans="1:120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8"/>
    </row>
    <row r="32" spans="1:120">
      <c r="A32" s="89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4" t="s">
        <v>353</v>
      </c>
      <c r="N32" s="94"/>
      <c r="O32" s="94"/>
      <c r="P32" s="92">
        <v>1682</v>
      </c>
    </row>
    <row r="33" spans="1:16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98" t="s">
        <v>55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SUM(D6:D22)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(N5/O$285)</f>
        <v>0</v>
      </c>
      <c r="P5" s="6"/>
    </row>
    <row r="6" spans="1:133">
      <c r="A6" s="12"/>
      <c r="B6" s="23">
        <v>311</v>
      </c>
      <c r="C6" s="19" t="s">
        <v>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2" si="2">SUM(D7:M7)</f>
        <v>0</v>
      </c>
      <c r="O7" s="44">
        <f t="shared" si="1"/>
        <v>0</v>
      </c>
      <c r="P7" s="9"/>
    </row>
    <row r="8" spans="1:133">
      <c r="A8" s="12"/>
      <c r="B8" s="23">
        <v>312.3</v>
      </c>
      <c r="C8" s="19" t="s">
        <v>79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23">
        <v>312.41000000000003</v>
      </c>
      <c r="C9" s="19" t="s">
        <v>9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312.42</v>
      </c>
      <c r="C10" s="19" t="s">
        <v>80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312.51</v>
      </c>
      <c r="C11" s="19" t="s">
        <v>81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>SUM(D11:M11)</f>
        <v>0</v>
      </c>
      <c r="O11" s="44">
        <f t="shared" si="1"/>
        <v>0</v>
      </c>
      <c r="P11" s="9"/>
    </row>
    <row r="12" spans="1:133">
      <c r="A12" s="12"/>
      <c r="B12" s="23">
        <v>312.52</v>
      </c>
      <c r="C12" s="19" t="s">
        <v>82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312.60000000000002</v>
      </c>
      <c r="C13" s="19" t="s">
        <v>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23">
        <v>314.10000000000002</v>
      </c>
      <c r="C14" s="19" t="s">
        <v>83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314.3</v>
      </c>
      <c r="C15" s="19" t="s">
        <v>84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314.39999999999998</v>
      </c>
      <c r="C16" s="19" t="s">
        <v>85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314.7</v>
      </c>
      <c r="C17" s="19" t="s">
        <v>86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314.8</v>
      </c>
      <c r="C18" s="19" t="s">
        <v>87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314.89999999999998</v>
      </c>
      <c r="C19" s="19" t="s">
        <v>88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315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316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319</v>
      </c>
      <c r="C22" s="19" t="s">
        <v>89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 ht="15.75">
      <c r="A23" s="27" t="s">
        <v>13</v>
      </c>
      <c r="B23" s="28"/>
      <c r="C23" s="29"/>
      <c r="D23" s="30">
        <f t="shared" ref="D23:M23" si="3">SUM(D24:D50)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41">
        <f>SUM(D23:M23)</f>
        <v>0</v>
      </c>
      <c r="O23" s="42">
        <f t="shared" si="1"/>
        <v>0</v>
      </c>
      <c r="P23" s="10"/>
    </row>
    <row r="24" spans="1:16">
      <c r="A24" s="12"/>
      <c r="B24" s="23">
        <v>322</v>
      </c>
      <c r="C24" s="19" t="s">
        <v>90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0</v>
      </c>
      <c r="O24" s="44">
        <f t="shared" si="1"/>
        <v>0</v>
      </c>
      <c r="P24" s="9"/>
    </row>
    <row r="25" spans="1:16">
      <c r="A25" s="12"/>
      <c r="B25" s="23">
        <v>323.10000000000002</v>
      </c>
      <c r="C25" s="19" t="s">
        <v>14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48" si="4">SUM(D25:M25)</f>
        <v>0</v>
      </c>
      <c r="O25" s="44">
        <f t="shared" si="1"/>
        <v>0</v>
      </c>
      <c r="P25" s="9"/>
    </row>
    <row r="26" spans="1:16">
      <c r="A26" s="12"/>
      <c r="B26" s="23">
        <v>323.2</v>
      </c>
      <c r="C26" s="19" t="s">
        <v>91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0</v>
      </c>
      <c r="O26" s="44">
        <f t="shared" si="1"/>
        <v>0</v>
      </c>
      <c r="P26" s="9"/>
    </row>
    <row r="27" spans="1:16">
      <c r="A27" s="12"/>
      <c r="B27" s="23">
        <v>323.3</v>
      </c>
      <c r="C27" s="19" t="s">
        <v>92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0</v>
      </c>
      <c r="O27" s="44">
        <f t="shared" si="1"/>
        <v>0</v>
      </c>
      <c r="P27" s="9"/>
    </row>
    <row r="28" spans="1:16">
      <c r="A28" s="12"/>
      <c r="B28" s="23">
        <v>323.39999999999998</v>
      </c>
      <c r="C28" s="19" t="s">
        <v>93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0</v>
      </c>
      <c r="O28" s="44">
        <f t="shared" si="1"/>
        <v>0</v>
      </c>
      <c r="P28" s="9"/>
    </row>
    <row r="29" spans="1:16">
      <c r="A29" s="12"/>
      <c r="B29" s="23">
        <v>323.5</v>
      </c>
      <c r="C29" s="19" t="s">
        <v>71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323.60000000000002</v>
      </c>
      <c r="C30" s="19" t="s">
        <v>94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323.7</v>
      </c>
      <c r="C31" s="19" t="s">
        <v>95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323.89999999999998</v>
      </c>
      <c r="C32" s="19" t="s">
        <v>96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324.11</v>
      </c>
      <c r="C33" s="19" t="s">
        <v>97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324.12</v>
      </c>
      <c r="C34" s="19" t="s">
        <v>98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324.20999999999998</v>
      </c>
      <c r="C35" s="19" t="s">
        <v>99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324.22000000000003</v>
      </c>
      <c r="C36" s="19" t="s">
        <v>100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>
      <c r="A37" s="12"/>
      <c r="B37" s="23">
        <v>324.31</v>
      </c>
      <c r="C37" s="19" t="s">
        <v>101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0</v>
      </c>
      <c r="O37" s="44">
        <f t="shared" si="1"/>
        <v>0</v>
      </c>
      <c r="P37" s="9"/>
    </row>
    <row r="38" spans="1:16">
      <c r="A38" s="12"/>
      <c r="B38" s="23">
        <v>324.32</v>
      </c>
      <c r="C38" s="19" t="s">
        <v>102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0</v>
      </c>
      <c r="O38" s="44">
        <f t="shared" si="1"/>
        <v>0</v>
      </c>
      <c r="P38" s="9"/>
    </row>
    <row r="39" spans="1:16">
      <c r="A39" s="12"/>
      <c r="B39" s="23">
        <v>324.41000000000003</v>
      </c>
      <c r="C39" s="19" t="s">
        <v>103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0</v>
      </c>
      <c r="O39" s="44">
        <f t="shared" si="1"/>
        <v>0</v>
      </c>
      <c r="P39" s="9"/>
    </row>
    <row r="40" spans="1:16">
      <c r="A40" s="12"/>
      <c r="B40" s="23">
        <v>324.42</v>
      </c>
      <c r="C40" s="19" t="s">
        <v>104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0</v>
      </c>
      <c r="O40" s="44">
        <f t="shared" si="1"/>
        <v>0</v>
      </c>
      <c r="P40" s="9"/>
    </row>
    <row r="41" spans="1:16">
      <c r="A41" s="12"/>
      <c r="B41" s="23">
        <v>324.51</v>
      </c>
      <c r="C41" s="19" t="s">
        <v>105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0</v>
      </c>
      <c r="O41" s="44">
        <f t="shared" si="1"/>
        <v>0</v>
      </c>
      <c r="P41" s="9"/>
    </row>
    <row r="42" spans="1:16">
      <c r="A42" s="12"/>
      <c r="B42" s="23">
        <v>324.52</v>
      </c>
      <c r="C42" s="19" t="s">
        <v>106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0</v>
      </c>
      <c r="O42" s="44">
        <f t="shared" si="1"/>
        <v>0</v>
      </c>
      <c r="P42" s="9"/>
    </row>
    <row r="43" spans="1:16">
      <c r="A43" s="12"/>
      <c r="B43" s="23">
        <v>324.61</v>
      </c>
      <c r="C43" s="19" t="s">
        <v>107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4"/>
        <v>0</v>
      </c>
      <c r="O43" s="44">
        <f t="shared" si="1"/>
        <v>0</v>
      </c>
      <c r="P43" s="9"/>
    </row>
    <row r="44" spans="1:16">
      <c r="A44" s="12"/>
      <c r="B44" s="23">
        <v>324.62</v>
      </c>
      <c r="C44" s="19" t="s">
        <v>108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0</v>
      </c>
      <c r="O44" s="44">
        <f t="shared" si="1"/>
        <v>0</v>
      </c>
      <c r="P44" s="9"/>
    </row>
    <row r="45" spans="1:16">
      <c r="A45" s="12"/>
      <c r="B45" s="23">
        <v>324.70999999999998</v>
      </c>
      <c r="C45" s="19" t="s">
        <v>109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4"/>
        <v>0</v>
      </c>
      <c r="O45" s="44">
        <f t="shared" si="1"/>
        <v>0</v>
      </c>
      <c r="P45" s="9"/>
    </row>
    <row r="46" spans="1:16">
      <c r="A46" s="12"/>
      <c r="B46" s="23">
        <v>324.72000000000003</v>
      </c>
      <c r="C46" s="19" t="s">
        <v>110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4"/>
        <v>0</v>
      </c>
      <c r="O46" s="44">
        <f t="shared" si="1"/>
        <v>0</v>
      </c>
      <c r="P46" s="9"/>
    </row>
    <row r="47" spans="1:16">
      <c r="A47" s="12"/>
      <c r="B47" s="23">
        <v>325.10000000000002</v>
      </c>
      <c r="C47" s="19" t="s">
        <v>111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4"/>
        <v>0</v>
      </c>
      <c r="O47" s="44">
        <f t="shared" si="1"/>
        <v>0</v>
      </c>
      <c r="P47" s="9"/>
    </row>
    <row r="48" spans="1:16">
      <c r="A48" s="12"/>
      <c r="B48" s="23">
        <v>325.2</v>
      </c>
      <c r="C48" s="19" t="s">
        <v>112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4"/>
        <v>0</v>
      </c>
      <c r="O48" s="44">
        <f t="shared" si="1"/>
        <v>0</v>
      </c>
      <c r="P48" s="9"/>
    </row>
    <row r="49" spans="1:16">
      <c r="A49" s="12"/>
      <c r="B49" s="23">
        <v>329</v>
      </c>
      <c r="C49" s="19" t="s">
        <v>113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0</v>
      </c>
      <c r="O49" s="44">
        <f t="shared" si="1"/>
        <v>0</v>
      </c>
      <c r="P49" s="9"/>
    </row>
    <row r="50" spans="1:16">
      <c r="A50" s="12"/>
      <c r="B50" s="23">
        <v>367</v>
      </c>
      <c r="C50" s="19" t="s">
        <v>114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>SUM(D50:M50)</f>
        <v>0</v>
      </c>
      <c r="O50" s="44">
        <f t="shared" si="1"/>
        <v>0</v>
      </c>
      <c r="P50" s="9"/>
    </row>
    <row r="51" spans="1:16" ht="15.75">
      <c r="A51" s="27" t="s">
        <v>16</v>
      </c>
      <c r="B51" s="28"/>
      <c r="C51" s="29"/>
      <c r="D51" s="30">
        <f>SUM(D52:D135)</f>
        <v>0</v>
      </c>
      <c r="E51" s="30">
        <f t="shared" ref="E51:M51" si="5">SUM(E52:E135)</f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30">
        <f t="shared" si="5"/>
        <v>0</v>
      </c>
      <c r="J51" s="30">
        <f t="shared" si="5"/>
        <v>0</v>
      </c>
      <c r="K51" s="30">
        <f t="shared" si="5"/>
        <v>0</v>
      </c>
      <c r="L51" s="30">
        <f t="shared" si="5"/>
        <v>0</v>
      </c>
      <c r="M51" s="30">
        <f t="shared" si="5"/>
        <v>0</v>
      </c>
      <c r="N51" s="41">
        <f>SUM(D51:M51)</f>
        <v>0</v>
      </c>
      <c r="O51" s="42">
        <f t="shared" si="1"/>
        <v>0</v>
      </c>
      <c r="P51" s="10"/>
    </row>
    <row r="52" spans="1:16">
      <c r="A52" s="12"/>
      <c r="B52" s="23">
        <v>331.1</v>
      </c>
      <c r="C52" s="19" t="s">
        <v>72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>SUM(D52:M52)</f>
        <v>0</v>
      </c>
      <c r="O52" s="44">
        <f t="shared" si="1"/>
        <v>0</v>
      </c>
      <c r="P52" s="9"/>
    </row>
    <row r="53" spans="1:16">
      <c r="A53" s="12"/>
      <c r="B53" s="23">
        <v>331.2</v>
      </c>
      <c r="C53" s="19" t="s">
        <v>15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>SUM(D53:M53)</f>
        <v>0</v>
      </c>
      <c r="O53" s="44">
        <f t="shared" si="1"/>
        <v>0</v>
      </c>
      <c r="P53" s="9"/>
    </row>
    <row r="54" spans="1:16">
      <c r="A54" s="12"/>
      <c r="B54" s="23">
        <v>331.31</v>
      </c>
      <c r="C54" s="19" t="s">
        <v>115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ref="N54:N78" si="6">SUM(D54:M54)</f>
        <v>0</v>
      </c>
      <c r="O54" s="44">
        <f t="shared" si="1"/>
        <v>0</v>
      </c>
      <c r="P54" s="9"/>
    </row>
    <row r="55" spans="1:16">
      <c r="A55" s="12"/>
      <c r="B55" s="23">
        <v>331.32</v>
      </c>
      <c r="C55" s="19" t="s">
        <v>116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331.33</v>
      </c>
      <c r="C56" s="19" t="s">
        <v>117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>SUM(D56:M56)</f>
        <v>0</v>
      </c>
      <c r="O56" s="44">
        <f t="shared" si="1"/>
        <v>0</v>
      </c>
      <c r="P56" s="9"/>
    </row>
    <row r="57" spans="1:16">
      <c r="A57" s="12"/>
      <c r="B57" s="23">
        <v>331.34</v>
      </c>
      <c r="C57" s="19" t="s">
        <v>118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>SUM(D57:M57)</f>
        <v>0</v>
      </c>
      <c r="O57" s="44">
        <f t="shared" si="1"/>
        <v>0</v>
      </c>
      <c r="P57" s="9"/>
    </row>
    <row r="58" spans="1:16">
      <c r="A58" s="12"/>
      <c r="B58" s="23">
        <v>331.35</v>
      </c>
      <c r="C58" s="19" t="s">
        <v>119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331.39</v>
      </c>
      <c r="C59" s="19" t="s">
        <v>120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331.41</v>
      </c>
      <c r="C60" s="19" t="s">
        <v>121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331.42</v>
      </c>
      <c r="C61" s="19" t="s">
        <v>122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331.49</v>
      </c>
      <c r="C62" s="19" t="s">
        <v>123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331.5</v>
      </c>
      <c r="C63" s="19" t="s">
        <v>73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331.61</v>
      </c>
      <c r="C64" s="19" t="s">
        <v>124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331.62</v>
      </c>
      <c r="C65" s="19" t="s">
        <v>125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331.65</v>
      </c>
      <c r="C66" s="19" t="s">
        <v>126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331.69</v>
      </c>
      <c r="C67" s="19" t="s">
        <v>127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331.7</v>
      </c>
      <c r="C68" s="19" t="s">
        <v>128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331.81</v>
      </c>
      <c r="C69" s="19" t="s">
        <v>129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(N69/O$285)</f>
        <v>0</v>
      </c>
      <c r="P69" s="9"/>
    </row>
    <row r="70" spans="1:16">
      <c r="A70" s="12"/>
      <c r="B70" s="23">
        <v>331.82</v>
      </c>
      <c r="C70" s="19" t="s">
        <v>130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331.83</v>
      </c>
      <c r="C71" s="19" t="s">
        <v>131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331.89</v>
      </c>
      <c r="C72" s="19" t="s">
        <v>132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331.9</v>
      </c>
      <c r="C73" s="19" t="s">
        <v>57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333</v>
      </c>
      <c r="C74" s="19" t="s">
        <v>133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334.1</v>
      </c>
      <c r="C75" s="19" t="s">
        <v>49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334.2</v>
      </c>
      <c r="C76" s="19" t="s">
        <v>134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334.31</v>
      </c>
      <c r="C77" s="19" t="s">
        <v>58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334.32</v>
      </c>
      <c r="C78" s="19" t="s">
        <v>135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334.33</v>
      </c>
      <c r="C79" s="19" t="s">
        <v>136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SUM(D79:M79)</f>
        <v>0</v>
      </c>
      <c r="O79" s="44">
        <f t="shared" si="7"/>
        <v>0</v>
      </c>
      <c r="P79" s="9"/>
    </row>
    <row r="80" spans="1:16">
      <c r="A80" s="12"/>
      <c r="B80" s="23">
        <v>334.34</v>
      </c>
      <c r="C80" s="19" t="s">
        <v>137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>SUM(D80:M80)</f>
        <v>0</v>
      </c>
      <c r="O80" s="44">
        <f t="shared" si="7"/>
        <v>0</v>
      </c>
      <c r="P80" s="9"/>
    </row>
    <row r="81" spans="1:16">
      <c r="A81" s="12"/>
      <c r="B81" s="23">
        <v>334.35</v>
      </c>
      <c r="C81" s="19" t="s">
        <v>138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>SUM(D81:M81)</f>
        <v>0</v>
      </c>
      <c r="O81" s="44">
        <f t="shared" si="7"/>
        <v>0</v>
      </c>
      <c r="P81" s="9"/>
    </row>
    <row r="82" spans="1:16">
      <c r="A82" s="12"/>
      <c r="B82" s="23">
        <v>334.36</v>
      </c>
      <c r="C82" s="19" t="s">
        <v>139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ref="N82:N125" si="8">SUM(D82:M82)</f>
        <v>0</v>
      </c>
      <c r="O82" s="44">
        <f t="shared" si="7"/>
        <v>0</v>
      </c>
      <c r="P82" s="9"/>
    </row>
    <row r="83" spans="1:16">
      <c r="A83" s="12"/>
      <c r="B83" s="23">
        <v>334.39</v>
      </c>
      <c r="C83" s="19" t="s">
        <v>140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8"/>
        <v>0</v>
      </c>
      <c r="O83" s="44">
        <f t="shared" si="7"/>
        <v>0</v>
      </c>
      <c r="P83" s="9"/>
    </row>
    <row r="84" spans="1:16">
      <c r="A84" s="12"/>
      <c r="B84" s="23">
        <v>334.41</v>
      </c>
      <c r="C84" s="19" t="s">
        <v>141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8"/>
        <v>0</v>
      </c>
      <c r="O84" s="44">
        <f t="shared" si="7"/>
        <v>0</v>
      </c>
      <c r="P84" s="9"/>
    </row>
    <row r="85" spans="1:16">
      <c r="A85" s="12"/>
      <c r="B85" s="23">
        <v>334.42</v>
      </c>
      <c r="C85" s="19" t="s">
        <v>142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8"/>
        <v>0</v>
      </c>
      <c r="O85" s="44">
        <f t="shared" si="7"/>
        <v>0</v>
      </c>
      <c r="P85" s="9"/>
    </row>
    <row r="86" spans="1:16">
      <c r="A86" s="12"/>
      <c r="B86" s="23">
        <v>334.49</v>
      </c>
      <c r="C86" s="19" t="s">
        <v>53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8"/>
        <v>0</v>
      </c>
      <c r="O86" s="44">
        <f t="shared" si="7"/>
        <v>0</v>
      </c>
      <c r="P86" s="9"/>
    </row>
    <row r="87" spans="1:16">
      <c r="A87" s="12"/>
      <c r="B87" s="23">
        <v>334.5</v>
      </c>
      <c r="C87" s="19" t="s">
        <v>143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8"/>
        <v>0</v>
      </c>
      <c r="O87" s="44">
        <f t="shared" si="7"/>
        <v>0</v>
      </c>
      <c r="P87" s="9"/>
    </row>
    <row r="88" spans="1:16">
      <c r="A88" s="12"/>
      <c r="B88" s="23">
        <v>334.61</v>
      </c>
      <c r="C88" s="19" t="s">
        <v>144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8"/>
        <v>0</v>
      </c>
      <c r="O88" s="44">
        <f t="shared" si="7"/>
        <v>0</v>
      </c>
      <c r="P88" s="9"/>
    </row>
    <row r="89" spans="1:16">
      <c r="A89" s="12"/>
      <c r="B89" s="23">
        <v>334.62</v>
      </c>
      <c r="C89" s="19" t="s">
        <v>145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8"/>
        <v>0</v>
      </c>
      <c r="O89" s="44">
        <f t="shared" si="7"/>
        <v>0</v>
      </c>
      <c r="P89" s="9"/>
    </row>
    <row r="90" spans="1:16">
      <c r="A90" s="12"/>
      <c r="B90" s="23">
        <v>334.69</v>
      </c>
      <c r="C90" s="19" t="s">
        <v>146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8"/>
        <v>0</v>
      </c>
      <c r="O90" s="44">
        <f t="shared" si="7"/>
        <v>0</v>
      </c>
      <c r="P90" s="9"/>
    </row>
    <row r="91" spans="1:16">
      <c r="A91" s="12"/>
      <c r="B91" s="23">
        <v>334.7</v>
      </c>
      <c r="C91" s="19" t="s">
        <v>17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8"/>
        <v>0</v>
      </c>
      <c r="O91" s="44">
        <f t="shared" si="7"/>
        <v>0</v>
      </c>
      <c r="P91" s="9"/>
    </row>
    <row r="92" spans="1:16">
      <c r="A92" s="12"/>
      <c r="B92" s="23">
        <v>334.81</v>
      </c>
      <c r="C92" s="19" t="s">
        <v>147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8"/>
        <v>0</v>
      </c>
      <c r="O92" s="44">
        <f t="shared" si="7"/>
        <v>0</v>
      </c>
      <c r="P92" s="9"/>
    </row>
    <row r="93" spans="1:16">
      <c r="A93" s="12"/>
      <c r="B93" s="23">
        <v>334.82</v>
      </c>
      <c r="C93" s="19" t="s">
        <v>148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>SUM(D93:M93)</f>
        <v>0</v>
      </c>
      <c r="O93" s="44">
        <f t="shared" si="7"/>
        <v>0</v>
      </c>
      <c r="P93" s="9"/>
    </row>
    <row r="94" spans="1:16">
      <c r="A94" s="12"/>
      <c r="B94" s="23">
        <v>334.83</v>
      </c>
      <c r="C94" s="19" t="s">
        <v>149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8"/>
        <v>0</v>
      </c>
      <c r="O94" s="44">
        <f t="shared" si="7"/>
        <v>0</v>
      </c>
      <c r="P94" s="9"/>
    </row>
    <row r="95" spans="1:16">
      <c r="A95" s="12"/>
      <c r="B95" s="23">
        <v>334.89</v>
      </c>
      <c r="C95" s="19" t="s">
        <v>150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8"/>
        <v>0</v>
      </c>
      <c r="O95" s="44">
        <f t="shared" si="7"/>
        <v>0</v>
      </c>
      <c r="P95" s="9"/>
    </row>
    <row r="96" spans="1:16">
      <c r="A96" s="12"/>
      <c r="B96" s="23">
        <v>334.9</v>
      </c>
      <c r="C96" s="19" t="s">
        <v>50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8"/>
        <v>0</v>
      </c>
      <c r="O96" s="44">
        <f t="shared" si="7"/>
        <v>0</v>
      </c>
      <c r="P96" s="9"/>
    </row>
    <row r="97" spans="1:16">
      <c r="A97" s="12"/>
      <c r="B97" s="23">
        <v>335.12</v>
      </c>
      <c r="C97" s="19" t="s">
        <v>151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8"/>
        <v>0</v>
      </c>
      <c r="O97" s="44">
        <f t="shared" si="7"/>
        <v>0</v>
      </c>
      <c r="P97" s="9"/>
    </row>
    <row r="98" spans="1:16">
      <c r="A98" s="12"/>
      <c r="B98" s="23">
        <v>335.13</v>
      </c>
      <c r="C98" s="19" t="s">
        <v>152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8"/>
        <v>0</v>
      </c>
      <c r="O98" s="44">
        <f t="shared" si="7"/>
        <v>0</v>
      </c>
      <c r="P98" s="9"/>
    </row>
    <row r="99" spans="1:16">
      <c r="A99" s="12"/>
      <c r="B99" s="23">
        <v>335.14</v>
      </c>
      <c r="C99" s="19" t="s">
        <v>66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8"/>
        <v>0</v>
      </c>
      <c r="O99" s="44">
        <f t="shared" si="7"/>
        <v>0</v>
      </c>
      <c r="P99" s="9"/>
    </row>
    <row r="100" spans="1:16">
      <c r="A100" s="12"/>
      <c r="B100" s="23">
        <v>335.15</v>
      </c>
      <c r="C100" s="19" t="s">
        <v>153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8"/>
        <v>0</v>
      </c>
      <c r="O100" s="44">
        <f t="shared" si="7"/>
        <v>0</v>
      </c>
      <c r="P100" s="9"/>
    </row>
    <row r="101" spans="1:16">
      <c r="A101" s="12"/>
      <c r="B101" s="23">
        <v>335.16</v>
      </c>
      <c r="C101" s="19" t="s">
        <v>154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8"/>
        <v>0</v>
      </c>
      <c r="O101" s="44">
        <f t="shared" si="7"/>
        <v>0</v>
      </c>
      <c r="P101" s="9"/>
    </row>
    <row r="102" spans="1:16">
      <c r="A102" s="12"/>
      <c r="B102" s="23">
        <v>335.17</v>
      </c>
      <c r="C102" s="19" t="s">
        <v>155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8"/>
        <v>0</v>
      </c>
      <c r="O102" s="44">
        <f t="shared" si="7"/>
        <v>0</v>
      </c>
      <c r="P102" s="9"/>
    </row>
    <row r="103" spans="1:16">
      <c r="A103" s="12"/>
      <c r="B103" s="23">
        <v>335.18</v>
      </c>
      <c r="C103" s="19" t="s">
        <v>67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si="8"/>
        <v>0</v>
      </c>
      <c r="O103" s="44">
        <f t="shared" si="7"/>
        <v>0</v>
      </c>
      <c r="P103" s="9"/>
    </row>
    <row r="104" spans="1:16">
      <c r="A104" s="12"/>
      <c r="B104" s="23">
        <v>335.19</v>
      </c>
      <c r="C104" s="19" t="s">
        <v>156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335.21</v>
      </c>
      <c r="C105" s="19" t="s">
        <v>157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335.22</v>
      </c>
      <c r="C106" s="19" t="s">
        <v>158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335.23</v>
      </c>
      <c r="C107" s="19" t="s">
        <v>159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335.29</v>
      </c>
      <c r="C108" s="19" t="s">
        <v>160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335.31</v>
      </c>
      <c r="C109" s="19" t="s">
        <v>161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>SUM(D109:M109)</f>
        <v>0</v>
      </c>
      <c r="O109" s="44">
        <f t="shared" si="7"/>
        <v>0</v>
      </c>
      <c r="P109" s="9"/>
    </row>
    <row r="110" spans="1:16">
      <c r="A110" s="12"/>
      <c r="B110" s="23">
        <v>335.32</v>
      </c>
      <c r="C110" s="19" t="s">
        <v>162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>SUM(D110:M110)</f>
        <v>0</v>
      </c>
      <c r="O110" s="44">
        <f t="shared" si="7"/>
        <v>0</v>
      </c>
      <c r="P110" s="9"/>
    </row>
    <row r="111" spans="1:16">
      <c r="A111" s="12"/>
      <c r="B111" s="23">
        <v>335.33</v>
      </c>
      <c r="C111" s="19" t="s">
        <v>163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SUM(D111:M111)</f>
        <v>0</v>
      </c>
      <c r="O111" s="44">
        <f t="shared" si="7"/>
        <v>0</v>
      </c>
      <c r="P111" s="9"/>
    </row>
    <row r="112" spans="1:16">
      <c r="A112" s="12"/>
      <c r="B112" s="23">
        <v>335.34</v>
      </c>
      <c r="C112" s="19" t="s">
        <v>164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SUM(D112:M112)</f>
        <v>0</v>
      </c>
      <c r="O112" s="44">
        <f t="shared" si="7"/>
        <v>0</v>
      </c>
      <c r="P112" s="9"/>
    </row>
    <row r="113" spans="1:16">
      <c r="A113" s="12"/>
      <c r="B113" s="23">
        <v>335.35</v>
      </c>
      <c r="C113" s="19" t="s">
        <v>165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SUM(D113:M113)</f>
        <v>0</v>
      </c>
      <c r="O113" s="44">
        <f t="shared" si="7"/>
        <v>0</v>
      </c>
      <c r="P113" s="9"/>
    </row>
    <row r="114" spans="1:16">
      <c r="A114" s="12"/>
      <c r="B114" s="23">
        <v>335.39</v>
      </c>
      <c r="C114" s="19" t="s">
        <v>166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 t="shared" si="8"/>
        <v>0</v>
      </c>
      <c r="O114" s="44">
        <f t="shared" si="7"/>
        <v>0</v>
      </c>
      <c r="P114" s="9"/>
    </row>
    <row r="115" spans="1:16">
      <c r="A115" s="12"/>
      <c r="B115" s="23">
        <v>335.41</v>
      </c>
      <c r="C115" s="19" t="s">
        <v>167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 t="shared" si="8"/>
        <v>0</v>
      </c>
      <c r="O115" s="44">
        <f t="shared" si="7"/>
        <v>0</v>
      </c>
      <c r="P115" s="9"/>
    </row>
    <row r="116" spans="1:16">
      <c r="A116" s="12"/>
      <c r="B116" s="23">
        <v>335.42</v>
      </c>
      <c r="C116" s="19" t="s">
        <v>168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si="8"/>
        <v>0</v>
      </c>
      <c r="O116" s="44">
        <f t="shared" si="7"/>
        <v>0</v>
      </c>
      <c r="P116" s="9"/>
    </row>
    <row r="117" spans="1:16">
      <c r="A117" s="12"/>
      <c r="B117" s="23">
        <v>335.49</v>
      </c>
      <c r="C117" s="19" t="s">
        <v>169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8"/>
        <v>0</v>
      </c>
      <c r="O117" s="44">
        <f t="shared" si="7"/>
        <v>0</v>
      </c>
      <c r="P117" s="9"/>
    </row>
    <row r="118" spans="1:16">
      <c r="A118" s="12"/>
      <c r="B118" s="23">
        <v>335.5</v>
      </c>
      <c r="C118" s="19" t="s">
        <v>170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8"/>
        <v>0</v>
      </c>
      <c r="O118" s="44">
        <f t="shared" si="7"/>
        <v>0</v>
      </c>
      <c r="P118" s="9"/>
    </row>
    <row r="119" spans="1:16">
      <c r="A119" s="12"/>
      <c r="B119" s="23">
        <v>335.61</v>
      </c>
      <c r="C119" s="19" t="s">
        <v>171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8"/>
        <v>0</v>
      </c>
      <c r="O119" s="44">
        <f t="shared" si="7"/>
        <v>0</v>
      </c>
      <c r="P119" s="9"/>
    </row>
    <row r="120" spans="1:16">
      <c r="A120" s="12"/>
      <c r="B120" s="23">
        <v>335.62</v>
      </c>
      <c r="C120" s="19" t="s">
        <v>172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8"/>
        <v>0</v>
      </c>
      <c r="O120" s="44">
        <f t="shared" si="7"/>
        <v>0</v>
      </c>
      <c r="P120" s="9"/>
    </row>
    <row r="121" spans="1:16">
      <c r="A121" s="12"/>
      <c r="B121" s="23">
        <v>335.69</v>
      </c>
      <c r="C121" s="19" t="s">
        <v>173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8"/>
        <v>0</v>
      </c>
      <c r="O121" s="44">
        <f t="shared" si="7"/>
        <v>0</v>
      </c>
      <c r="P121" s="9"/>
    </row>
    <row r="122" spans="1:16">
      <c r="A122" s="12"/>
      <c r="B122" s="23">
        <v>335.7</v>
      </c>
      <c r="C122" s="19" t="s">
        <v>174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8"/>
        <v>0</v>
      </c>
      <c r="O122" s="44">
        <f t="shared" si="7"/>
        <v>0</v>
      </c>
      <c r="P122" s="9"/>
    </row>
    <row r="123" spans="1:16">
      <c r="A123" s="12"/>
      <c r="B123" s="23">
        <v>335.8</v>
      </c>
      <c r="C123" s="19" t="s">
        <v>175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8"/>
        <v>0</v>
      </c>
      <c r="O123" s="44">
        <f t="shared" si="7"/>
        <v>0</v>
      </c>
      <c r="P123" s="9"/>
    </row>
    <row r="124" spans="1:16">
      <c r="A124" s="12"/>
      <c r="B124" s="23">
        <v>335.9</v>
      </c>
      <c r="C124" s="19" t="s">
        <v>59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8"/>
        <v>0</v>
      </c>
      <c r="O124" s="44">
        <f t="shared" si="7"/>
        <v>0</v>
      </c>
      <c r="P124" s="9"/>
    </row>
    <row r="125" spans="1:16">
      <c r="A125" s="12"/>
      <c r="B125" s="23">
        <v>336</v>
      </c>
      <c r="C125" s="19" t="s">
        <v>176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8"/>
        <v>0</v>
      </c>
      <c r="O125" s="44">
        <f t="shared" si="7"/>
        <v>0</v>
      </c>
      <c r="P125" s="9"/>
    </row>
    <row r="126" spans="1:16">
      <c r="A126" s="12"/>
      <c r="B126" s="23">
        <v>337.1</v>
      </c>
      <c r="C126" s="19" t="s">
        <v>177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>SUM(D126:M126)</f>
        <v>0</v>
      </c>
      <c r="O126" s="44">
        <f t="shared" si="7"/>
        <v>0</v>
      </c>
      <c r="P126" s="9"/>
    </row>
    <row r="127" spans="1:16">
      <c r="A127" s="12"/>
      <c r="B127" s="23">
        <v>337.2</v>
      </c>
      <c r="C127" s="19" t="s">
        <v>178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>SUM(D127:M127)</f>
        <v>0</v>
      </c>
      <c r="O127" s="44">
        <f t="shared" si="7"/>
        <v>0</v>
      </c>
      <c r="P127" s="9"/>
    </row>
    <row r="128" spans="1:16">
      <c r="A128" s="12"/>
      <c r="B128" s="23">
        <v>337.3</v>
      </c>
      <c r="C128" s="19" t="s">
        <v>179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>SUM(D128:M128)</f>
        <v>0</v>
      </c>
      <c r="O128" s="44">
        <f t="shared" si="7"/>
        <v>0</v>
      </c>
      <c r="P128" s="9"/>
    </row>
    <row r="129" spans="1:16">
      <c r="A129" s="12"/>
      <c r="B129" s="23">
        <v>337.4</v>
      </c>
      <c r="C129" s="19" t="s">
        <v>180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>SUM(D129:M129)</f>
        <v>0</v>
      </c>
      <c r="O129" s="44">
        <f t="shared" si="7"/>
        <v>0</v>
      </c>
      <c r="P129" s="9"/>
    </row>
    <row r="130" spans="1:16">
      <c r="A130" s="12"/>
      <c r="B130" s="23">
        <v>337.5</v>
      </c>
      <c r="C130" s="19" t="s">
        <v>181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ref="N130:N135" si="9">SUM(D130:M130)</f>
        <v>0</v>
      </c>
      <c r="O130" s="44">
        <f t="shared" si="7"/>
        <v>0</v>
      </c>
      <c r="P130" s="9"/>
    </row>
    <row r="131" spans="1:16">
      <c r="A131" s="12"/>
      <c r="B131" s="23">
        <v>337.6</v>
      </c>
      <c r="C131" s="19" t="s">
        <v>182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9"/>
        <v>0</v>
      </c>
      <c r="O131" s="44">
        <f t="shared" si="7"/>
        <v>0</v>
      </c>
      <c r="P131" s="9"/>
    </row>
    <row r="132" spans="1:16">
      <c r="A132" s="12"/>
      <c r="B132" s="23">
        <v>337.7</v>
      </c>
      <c r="C132" s="19" t="s">
        <v>74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9"/>
        <v>0</v>
      </c>
      <c r="O132" s="44">
        <f t="shared" si="7"/>
        <v>0</v>
      </c>
      <c r="P132" s="9"/>
    </row>
    <row r="133" spans="1:16">
      <c r="A133" s="12"/>
      <c r="B133" s="23">
        <v>337.9</v>
      </c>
      <c r="C133" s="19" t="s">
        <v>183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9"/>
        <v>0</v>
      </c>
      <c r="O133" s="44">
        <f t="shared" ref="O133:O196" si="10">(N133/O$285)</f>
        <v>0</v>
      </c>
      <c r="P133" s="9"/>
    </row>
    <row r="134" spans="1:16">
      <c r="A134" s="12"/>
      <c r="B134" s="23">
        <v>338</v>
      </c>
      <c r="C134" s="19" t="s">
        <v>184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9"/>
        <v>0</v>
      </c>
      <c r="O134" s="44">
        <f t="shared" si="10"/>
        <v>0</v>
      </c>
      <c r="P134" s="9"/>
    </row>
    <row r="135" spans="1:16">
      <c r="A135" s="12"/>
      <c r="B135" s="23">
        <v>339</v>
      </c>
      <c r="C135" s="19" t="s">
        <v>185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9"/>
        <v>0</v>
      </c>
      <c r="O135" s="44">
        <f t="shared" si="10"/>
        <v>0</v>
      </c>
      <c r="P135" s="9"/>
    </row>
    <row r="136" spans="1:16" ht="15.75">
      <c r="A136" s="27" t="s">
        <v>26</v>
      </c>
      <c r="B136" s="28"/>
      <c r="C136" s="29"/>
      <c r="D136" s="30">
        <f t="shared" ref="D136:M136" si="11">SUM(D137:D230)</f>
        <v>0</v>
      </c>
      <c r="E136" s="30">
        <f t="shared" si="11"/>
        <v>0</v>
      </c>
      <c r="F136" s="30">
        <f t="shared" si="11"/>
        <v>0</v>
      </c>
      <c r="G136" s="30">
        <f t="shared" si="11"/>
        <v>0</v>
      </c>
      <c r="H136" s="30">
        <f t="shared" si="11"/>
        <v>0</v>
      </c>
      <c r="I136" s="30">
        <f t="shared" si="11"/>
        <v>0</v>
      </c>
      <c r="J136" s="30">
        <f t="shared" si="11"/>
        <v>0</v>
      </c>
      <c r="K136" s="30">
        <f t="shared" si="11"/>
        <v>0</v>
      </c>
      <c r="L136" s="30">
        <f t="shared" si="11"/>
        <v>0</v>
      </c>
      <c r="M136" s="30">
        <f t="shared" si="11"/>
        <v>0</v>
      </c>
      <c r="N136" s="30">
        <f>SUM(D136:M136)</f>
        <v>0</v>
      </c>
      <c r="O136" s="42">
        <f t="shared" si="10"/>
        <v>0</v>
      </c>
      <c r="P136" s="10"/>
    </row>
    <row r="137" spans="1:16">
      <c r="A137" s="12"/>
      <c r="B137" s="23">
        <v>341.1</v>
      </c>
      <c r="C137" s="19" t="s">
        <v>186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>SUM(D137:M137)</f>
        <v>0</v>
      </c>
      <c r="O137" s="44">
        <f t="shared" si="10"/>
        <v>0</v>
      </c>
      <c r="P137" s="9"/>
    </row>
    <row r="138" spans="1:16">
      <c r="A138" s="12"/>
      <c r="B138" s="23">
        <v>341.15</v>
      </c>
      <c r="C138" s="19" t="s">
        <v>187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ref="N138:N230" si="12">SUM(D138:M138)</f>
        <v>0</v>
      </c>
      <c r="O138" s="44">
        <f t="shared" si="10"/>
        <v>0</v>
      </c>
      <c r="P138" s="9"/>
    </row>
    <row r="139" spans="1:16">
      <c r="A139" s="12"/>
      <c r="B139" s="23">
        <v>341.16</v>
      </c>
      <c r="C139" s="19" t="s">
        <v>188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2"/>
        <v>0</v>
      </c>
      <c r="O139" s="44">
        <f t="shared" si="10"/>
        <v>0</v>
      </c>
      <c r="P139" s="9"/>
    </row>
    <row r="140" spans="1:16">
      <c r="A140" s="12"/>
      <c r="B140" s="23">
        <v>341.2</v>
      </c>
      <c r="C140" s="19" t="s">
        <v>189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2"/>
        <v>0</v>
      </c>
      <c r="O140" s="44">
        <f t="shared" si="10"/>
        <v>0</v>
      </c>
      <c r="P140" s="9"/>
    </row>
    <row r="141" spans="1:16">
      <c r="A141" s="12"/>
      <c r="B141" s="23">
        <v>341.3</v>
      </c>
      <c r="C141" s="19" t="s">
        <v>190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2"/>
        <v>0</v>
      </c>
      <c r="O141" s="44">
        <f t="shared" si="10"/>
        <v>0</v>
      </c>
      <c r="P141" s="9"/>
    </row>
    <row r="142" spans="1:16">
      <c r="A142" s="12"/>
      <c r="B142" s="23">
        <v>341.51</v>
      </c>
      <c r="C142" s="19" t="s">
        <v>191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2"/>
        <v>0</v>
      </c>
      <c r="O142" s="44">
        <f t="shared" si="10"/>
        <v>0</v>
      </c>
      <c r="P142" s="9"/>
    </row>
    <row r="143" spans="1:16">
      <c r="A143" s="12"/>
      <c r="B143" s="23">
        <v>341.52</v>
      </c>
      <c r="C143" s="19" t="s">
        <v>192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2"/>
        <v>0</v>
      </c>
      <c r="O143" s="44">
        <f t="shared" si="10"/>
        <v>0</v>
      </c>
      <c r="P143" s="9"/>
    </row>
    <row r="144" spans="1:16">
      <c r="A144" s="12"/>
      <c r="B144" s="23">
        <v>341.53</v>
      </c>
      <c r="C144" s="19" t="s">
        <v>193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2"/>
        <v>0</v>
      </c>
      <c r="O144" s="44">
        <f t="shared" si="10"/>
        <v>0</v>
      </c>
      <c r="P144" s="9"/>
    </row>
    <row r="145" spans="1:16">
      <c r="A145" s="12"/>
      <c r="B145" s="23">
        <v>341.54</v>
      </c>
      <c r="C145" s="19" t="s">
        <v>194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2"/>
        <v>0</v>
      </c>
      <c r="O145" s="44">
        <f t="shared" si="10"/>
        <v>0</v>
      </c>
      <c r="P145" s="9"/>
    </row>
    <row r="146" spans="1:16">
      <c r="A146" s="12"/>
      <c r="B146" s="23">
        <v>341.55</v>
      </c>
      <c r="C146" s="19" t="s">
        <v>195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2"/>
        <v>0</v>
      </c>
      <c r="O146" s="44">
        <f t="shared" si="10"/>
        <v>0</v>
      </c>
      <c r="P146" s="9"/>
    </row>
    <row r="147" spans="1:16">
      <c r="A147" s="12"/>
      <c r="B147" s="23">
        <v>341.56</v>
      </c>
      <c r="C147" s="19" t="s">
        <v>196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2"/>
        <v>0</v>
      </c>
      <c r="O147" s="44">
        <f t="shared" si="10"/>
        <v>0</v>
      </c>
      <c r="P147" s="9"/>
    </row>
    <row r="148" spans="1:16">
      <c r="A148" s="12"/>
      <c r="B148" s="23">
        <v>341.8</v>
      </c>
      <c r="C148" s="19" t="s">
        <v>197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2"/>
        <v>0</v>
      </c>
      <c r="O148" s="44">
        <f t="shared" si="10"/>
        <v>0</v>
      </c>
      <c r="P148" s="9"/>
    </row>
    <row r="149" spans="1:16">
      <c r="A149" s="12"/>
      <c r="B149" s="23">
        <v>341.9</v>
      </c>
      <c r="C149" s="19" t="s">
        <v>198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2"/>
        <v>0</v>
      </c>
      <c r="O149" s="44">
        <f t="shared" si="10"/>
        <v>0</v>
      </c>
      <c r="P149" s="9"/>
    </row>
    <row r="150" spans="1:16">
      <c r="A150" s="12"/>
      <c r="B150" s="23">
        <v>342.1</v>
      </c>
      <c r="C150" s="19" t="s">
        <v>199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2"/>
        <v>0</v>
      </c>
      <c r="O150" s="44">
        <f t="shared" si="10"/>
        <v>0</v>
      </c>
      <c r="P150" s="9"/>
    </row>
    <row r="151" spans="1:16">
      <c r="A151" s="12"/>
      <c r="B151" s="23">
        <v>342.2</v>
      </c>
      <c r="C151" s="19" t="s">
        <v>200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2"/>
        <v>0</v>
      </c>
      <c r="O151" s="44">
        <f t="shared" si="10"/>
        <v>0</v>
      </c>
      <c r="P151" s="9"/>
    </row>
    <row r="152" spans="1:16">
      <c r="A152" s="12"/>
      <c r="B152" s="23">
        <v>342.3</v>
      </c>
      <c r="C152" s="19" t="s">
        <v>201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2"/>
        <v>0</v>
      </c>
      <c r="O152" s="44">
        <f t="shared" si="10"/>
        <v>0</v>
      </c>
      <c r="P152" s="9"/>
    </row>
    <row r="153" spans="1:16">
      <c r="A153" s="12"/>
      <c r="B153" s="23">
        <v>342.4</v>
      </c>
      <c r="C153" s="19" t="s">
        <v>202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2"/>
        <v>0</v>
      </c>
      <c r="O153" s="44">
        <f t="shared" si="10"/>
        <v>0</v>
      </c>
      <c r="P153" s="9"/>
    </row>
    <row r="154" spans="1:16">
      <c r="A154" s="12"/>
      <c r="B154" s="23">
        <v>342.5</v>
      </c>
      <c r="C154" s="19" t="s">
        <v>203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2"/>
        <v>0</v>
      </c>
      <c r="O154" s="44">
        <f t="shared" si="10"/>
        <v>0</v>
      </c>
      <c r="P154" s="9"/>
    </row>
    <row r="155" spans="1:16">
      <c r="A155" s="12"/>
      <c r="B155" s="23">
        <v>342.6</v>
      </c>
      <c r="C155" s="19" t="s">
        <v>204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2"/>
        <v>0</v>
      </c>
      <c r="O155" s="44">
        <f t="shared" si="10"/>
        <v>0</v>
      </c>
      <c r="P155" s="9"/>
    </row>
    <row r="156" spans="1:16">
      <c r="A156" s="12"/>
      <c r="B156" s="23">
        <v>342.9</v>
      </c>
      <c r="C156" s="19" t="s">
        <v>205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2"/>
        <v>0</v>
      </c>
      <c r="O156" s="44">
        <f t="shared" si="10"/>
        <v>0</v>
      </c>
      <c r="P156" s="9"/>
    </row>
    <row r="157" spans="1:16">
      <c r="A157" s="12"/>
      <c r="B157" s="23">
        <v>343.1</v>
      </c>
      <c r="C157" s="19" t="s">
        <v>206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2"/>
        <v>0</v>
      </c>
      <c r="O157" s="44">
        <f t="shared" si="10"/>
        <v>0</v>
      </c>
      <c r="P157" s="9"/>
    </row>
    <row r="158" spans="1:16">
      <c r="A158" s="12"/>
      <c r="B158" s="23">
        <v>343.2</v>
      </c>
      <c r="C158" s="19" t="s">
        <v>28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2"/>
        <v>0</v>
      </c>
      <c r="O158" s="44">
        <f t="shared" si="10"/>
        <v>0</v>
      </c>
      <c r="P158" s="9"/>
    </row>
    <row r="159" spans="1:16">
      <c r="A159" s="12"/>
      <c r="B159" s="23">
        <v>343.3</v>
      </c>
      <c r="C159" s="19" t="s">
        <v>29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2"/>
        <v>0</v>
      </c>
      <c r="O159" s="44">
        <f t="shared" si="10"/>
        <v>0</v>
      </c>
      <c r="P159" s="9"/>
    </row>
    <row r="160" spans="1:16">
      <c r="A160" s="12"/>
      <c r="B160" s="23">
        <v>343.4</v>
      </c>
      <c r="C160" s="19" t="s">
        <v>30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2"/>
        <v>0</v>
      </c>
      <c r="O160" s="44">
        <f t="shared" si="10"/>
        <v>0</v>
      </c>
      <c r="P160" s="9"/>
    </row>
    <row r="161" spans="1:16">
      <c r="A161" s="12"/>
      <c r="B161" s="23">
        <v>343.5</v>
      </c>
      <c r="C161" s="19" t="s">
        <v>31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2"/>
        <v>0</v>
      </c>
      <c r="O161" s="44">
        <f t="shared" si="10"/>
        <v>0</v>
      </c>
      <c r="P161" s="9"/>
    </row>
    <row r="162" spans="1:16">
      <c r="A162" s="12"/>
      <c r="B162" s="23">
        <v>343.6</v>
      </c>
      <c r="C162" s="19" t="s">
        <v>207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2"/>
        <v>0</v>
      </c>
      <c r="O162" s="44">
        <f t="shared" si="10"/>
        <v>0</v>
      </c>
      <c r="P162" s="9"/>
    </row>
    <row r="163" spans="1:16">
      <c r="A163" s="12"/>
      <c r="B163" s="23">
        <v>343.7</v>
      </c>
      <c r="C163" s="19" t="s">
        <v>208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2"/>
        <v>0</v>
      </c>
      <c r="O163" s="44">
        <f t="shared" si="10"/>
        <v>0</v>
      </c>
      <c r="P163" s="9"/>
    </row>
    <row r="164" spans="1:16">
      <c r="A164" s="12"/>
      <c r="B164" s="23">
        <v>343.8</v>
      </c>
      <c r="C164" s="19" t="s">
        <v>209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 t="shared" si="12"/>
        <v>0</v>
      </c>
      <c r="O164" s="44">
        <f t="shared" si="10"/>
        <v>0</v>
      </c>
      <c r="P164" s="9"/>
    </row>
    <row r="165" spans="1:16">
      <c r="A165" s="12"/>
      <c r="B165" s="23">
        <v>343.9</v>
      </c>
      <c r="C165" s="19" t="s">
        <v>210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 t="shared" si="12"/>
        <v>0</v>
      </c>
      <c r="O165" s="44">
        <f t="shared" si="10"/>
        <v>0</v>
      </c>
      <c r="P165" s="9"/>
    </row>
    <row r="166" spans="1:16">
      <c r="A166" s="12"/>
      <c r="B166" s="23">
        <v>344.1</v>
      </c>
      <c r="C166" s="19" t="s">
        <v>211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2"/>
        <v>0</v>
      </c>
      <c r="O166" s="44">
        <f t="shared" si="10"/>
        <v>0</v>
      </c>
      <c r="P166" s="9"/>
    </row>
    <row r="167" spans="1:16">
      <c r="A167" s="12"/>
      <c r="B167" s="23">
        <v>344.2</v>
      </c>
      <c r="C167" s="19" t="s">
        <v>212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2"/>
        <v>0</v>
      </c>
      <c r="O167" s="44">
        <f t="shared" si="10"/>
        <v>0</v>
      </c>
      <c r="P167" s="9"/>
    </row>
    <row r="168" spans="1:16">
      <c r="A168" s="12"/>
      <c r="B168" s="23">
        <v>344.3</v>
      </c>
      <c r="C168" s="19" t="s">
        <v>213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2"/>
        <v>0</v>
      </c>
      <c r="O168" s="44">
        <f t="shared" si="10"/>
        <v>0</v>
      </c>
      <c r="P168" s="9"/>
    </row>
    <row r="169" spans="1:16">
      <c r="A169" s="12"/>
      <c r="B169" s="23">
        <v>344.4</v>
      </c>
      <c r="C169" s="19" t="s">
        <v>214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f t="shared" si="12"/>
        <v>0</v>
      </c>
      <c r="O169" s="44">
        <f t="shared" si="10"/>
        <v>0</v>
      </c>
      <c r="P169" s="9"/>
    </row>
    <row r="170" spans="1:16">
      <c r="A170" s="12"/>
      <c r="B170" s="23">
        <v>344.5</v>
      </c>
      <c r="C170" s="19" t="s">
        <v>215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2"/>
        <v>0</v>
      </c>
      <c r="O170" s="44">
        <f t="shared" si="10"/>
        <v>0</v>
      </c>
      <c r="P170" s="9"/>
    </row>
    <row r="171" spans="1:16">
      <c r="A171" s="12"/>
      <c r="B171" s="23">
        <v>344.6</v>
      </c>
      <c r="C171" s="19" t="s">
        <v>216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2"/>
        <v>0</v>
      </c>
      <c r="O171" s="44">
        <f t="shared" si="10"/>
        <v>0</v>
      </c>
      <c r="P171" s="9"/>
    </row>
    <row r="172" spans="1:16">
      <c r="A172" s="12"/>
      <c r="B172" s="23">
        <v>344.9</v>
      </c>
      <c r="C172" s="19" t="s">
        <v>217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2"/>
        <v>0</v>
      </c>
      <c r="O172" s="44">
        <f t="shared" si="10"/>
        <v>0</v>
      </c>
      <c r="P172" s="9"/>
    </row>
    <row r="173" spans="1:16">
      <c r="A173" s="12"/>
      <c r="B173" s="23">
        <v>345.1</v>
      </c>
      <c r="C173" s="19" t="s">
        <v>218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2"/>
        <v>0</v>
      </c>
      <c r="O173" s="44">
        <f t="shared" si="10"/>
        <v>0</v>
      </c>
      <c r="P173" s="9"/>
    </row>
    <row r="174" spans="1:16">
      <c r="A174" s="12"/>
      <c r="B174" s="23">
        <v>345.9</v>
      </c>
      <c r="C174" s="19" t="s">
        <v>219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2"/>
        <v>0</v>
      </c>
      <c r="O174" s="44">
        <f t="shared" si="10"/>
        <v>0</v>
      </c>
      <c r="P174" s="9"/>
    </row>
    <row r="175" spans="1:16">
      <c r="A175" s="12"/>
      <c r="B175" s="23">
        <v>346.1</v>
      </c>
      <c r="C175" s="19" t="s">
        <v>220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2"/>
        <v>0</v>
      </c>
      <c r="O175" s="44">
        <f t="shared" si="10"/>
        <v>0</v>
      </c>
      <c r="P175" s="9"/>
    </row>
    <row r="176" spans="1:16">
      <c r="A176" s="12"/>
      <c r="B176" s="23">
        <v>346.2</v>
      </c>
      <c r="C176" s="19" t="s">
        <v>221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2"/>
        <v>0</v>
      </c>
      <c r="O176" s="44">
        <f t="shared" si="10"/>
        <v>0</v>
      </c>
      <c r="P176" s="9"/>
    </row>
    <row r="177" spans="1:16">
      <c r="A177" s="12"/>
      <c r="B177" s="23">
        <v>346.3</v>
      </c>
      <c r="C177" s="19" t="s">
        <v>222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2"/>
        <v>0</v>
      </c>
      <c r="O177" s="44">
        <f t="shared" si="10"/>
        <v>0</v>
      </c>
      <c r="P177" s="9"/>
    </row>
    <row r="178" spans="1:16">
      <c r="A178" s="12"/>
      <c r="B178" s="23">
        <v>346.4</v>
      </c>
      <c r="C178" s="19" t="s">
        <v>223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2"/>
        <v>0</v>
      </c>
      <c r="O178" s="44">
        <f t="shared" si="10"/>
        <v>0</v>
      </c>
      <c r="P178" s="9"/>
    </row>
    <row r="179" spans="1:16">
      <c r="A179" s="12"/>
      <c r="B179" s="23">
        <v>346.9</v>
      </c>
      <c r="C179" s="19" t="s">
        <v>224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2"/>
        <v>0</v>
      </c>
      <c r="O179" s="44">
        <f t="shared" si="10"/>
        <v>0</v>
      </c>
      <c r="P179" s="9"/>
    </row>
    <row r="180" spans="1:16">
      <c r="A180" s="12"/>
      <c r="B180" s="23">
        <v>347.1</v>
      </c>
      <c r="C180" s="19" t="s">
        <v>225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si="12"/>
        <v>0</v>
      </c>
      <c r="O180" s="44">
        <f t="shared" si="10"/>
        <v>0</v>
      </c>
      <c r="P180" s="9"/>
    </row>
    <row r="181" spans="1:16">
      <c r="A181" s="12"/>
      <c r="B181" s="23">
        <v>347.2</v>
      </c>
      <c r="C181" s="19" t="s">
        <v>226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2"/>
        <v>0</v>
      </c>
      <c r="O181" s="44">
        <f t="shared" si="10"/>
        <v>0</v>
      </c>
      <c r="P181" s="9"/>
    </row>
    <row r="182" spans="1:16">
      <c r="A182" s="12"/>
      <c r="B182" s="23">
        <v>347.3</v>
      </c>
      <c r="C182" s="19" t="s">
        <v>227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2"/>
        <v>0</v>
      </c>
      <c r="O182" s="44">
        <f t="shared" si="10"/>
        <v>0</v>
      </c>
      <c r="P182" s="9"/>
    </row>
    <row r="183" spans="1:16">
      <c r="A183" s="12"/>
      <c r="B183" s="23">
        <v>347.4</v>
      </c>
      <c r="C183" s="19" t="s">
        <v>228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2"/>
        <v>0</v>
      </c>
      <c r="O183" s="44">
        <f t="shared" si="10"/>
        <v>0</v>
      </c>
      <c r="P183" s="9"/>
    </row>
    <row r="184" spans="1:16">
      <c r="A184" s="12"/>
      <c r="B184" s="23">
        <v>347.5</v>
      </c>
      <c r="C184" s="19" t="s">
        <v>229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2"/>
        <v>0</v>
      </c>
      <c r="O184" s="44">
        <f t="shared" si="10"/>
        <v>0</v>
      </c>
      <c r="P184" s="9"/>
    </row>
    <row r="185" spans="1:16">
      <c r="A185" s="12"/>
      <c r="B185" s="23">
        <v>347.8</v>
      </c>
      <c r="C185" s="19" t="s">
        <v>230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2"/>
        <v>0</v>
      </c>
      <c r="O185" s="44">
        <f t="shared" si="10"/>
        <v>0</v>
      </c>
      <c r="P185" s="9"/>
    </row>
    <row r="186" spans="1:16">
      <c r="A186" s="12"/>
      <c r="B186" s="23">
        <v>347.9</v>
      </c>
      <c r="C186" s="19" t="s">
        <v>231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2"/>
        <v>0</v>
      </c>
      <c r="O186" s="44">
        <f t="shared" si="10"/>
        <v>0</v>
      </c>
      <c r="P186" s="9"/>
    </row>
    <row r="187" spans="1:16">
      <c r="A187" s="12"/>
      <c r="B187" s="23">
        <v>348.11</v>
      </c>
      <c r="C187" s="19" t="s">
        <v>232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f>SUM(D187:M187)</f>
        <v>0</v>
      </c>
      <c r="O187" s="44">
        <f t="shared" si="10"/>
        <v>0</v>
      </c>
      <c r="P187" s="9"/>
    </row>
    <row r="188" spans="1:16">
      <c r="A188" s="12"/>
      <c r="B188" s="23">
        <v>348.12</v>
      </c>
      <c r="C188" s="19" t="s">
        <v>233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ref="N188:N215" si="13">SUM(D188:M188)</f>
        <v>0</v>
      </c>
      <c r="O188" s="44">
        <f t="shared" si="10"/>
        <v>0</v>
      </c>
      <c r="P188" s="9"/>
    </row>
    <row r="189" spans="1:16">
      <c r="A189" s="12"/>
      <c r="B189" s="23">
        <v>348.13</v>
      </c>
      <c r="C189" s="19" t="s">
        <v>234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si="13"/>
        <v>0</v>
      </c>
      <c r="O189" s="44">
        <f t="shared" si="10"/>
        <v>0</v>
      </c>
      <c r="P189" s="9"/>
    </row>
    <row r="190" spans="1:16">
      <c r="A190" s="12"/>
      <c r="B190" s="23">
        <v>348.14</v>
      </c>
      <c r="C190" s="19" t="s">
        <v>235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3"/>
        <v>0</v>
      </c>
      <c r="O190" s="44">
        <f t="shared" si="10"/>
        <v>0</v>
      </c>
      <c r="P190" s="9"/>
    </row>
    <row r="191" spans="1:16">
      <c r="A191" s="12"/>
      <c r="B191" s="23">
        <v>348.21</v>
      </c>
      <c r="C191" s="19" t="s">
        <v>236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3"/>
        <v>0</v>
      </c>
      <c r="O191" s="44">
        <f t="shared" si="10"/>
        <v>0</v>
      </c>
      <c r="P191" s="9"/>
    </row>
    <row r="192" spans="1:16">
      <c r="A192" s="12"/>
      <c r="B192" s="23">
        <v>348.22</v>
      </c>
      <c r="C192" s="19" t="s">
        <v>237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3"/>
        <v>0</v>
      </c>
      <c r="O192" s="44">
        <f t="shared" si="10"/>
        <v>0</v>
      </c>
      <c r="P192" s="9"/>
    </row>
    <row r="193" spans="1:16">
      <c r="A193" s="12"/>
      <c r="B193" s="23">
        <v>348.23</v>
      </c>
      <c r="C193" s="19" t="s">
        <v>238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 t="shared" si="13"/>
        <v>0</v>
      </c>
      <c r="O193" s="44">
        <f t="shared" si="10"/>
        <v>0</v>
      </c>
      <c r="P193" s="9"/>
    </row>
    <row r="194" spans="1:16">
      <c r="A194" s="12"/>
      <c r="B194" s="23">
        <v>348.24</v>
      </c>
      <c r="C194" s="19" t="s">
        <v>239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 t="shared" si="13"/>
        <v>0</v>
      </c>
      <c r="O194" s="44">
        <f t="shared" si="10"/>
        <v>0</v>
      </c>
      <c r="P194" s="9"/>
    </row>
    <row r="195" spans="1:16">
      <c r="A195" s="12"/>
      <c r="B195" s="23">
        <v>348.31</v>
      </c>
      <c r="C195" s="19" t="s">
        <v>240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si="13"/>
        <v>0</v>
      </c>
      <c r="O195" s="44">
        <f t="shared" si="10"/>
        <v>0</v>
      </c>
      <c r="P195" s="9"/>
    </row>
    <row r="196" spans="1:16">
      <c r="A196" s="12"/>
      <c r="B196" s="23">
        <v>348.32</v>
      </c>
      <c r="C196" s="19" t="s">
        <v>241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3"/>
        <v>0</v>
      </c>
      <c r="O196" s="44">
        <f t="shared" si="10"/>
        <v>0</v>
      </c>
      <c r="P196" s="9"/>
    </row>
    <row r="197" spans="1:16">
      <c r="A197" s="12"/>
      <c r="B197" s="23">
        <v>348.33</v>
      </c>
      <c r="C197" s="19" t="s">
        <v>242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3"/>
        <v>0</v>
      </c>
      <c r="O197" s="44">
        <f t="shared" ref="O197:O260" si="14">(N197/O$285)</f>
        <v>0</v>
      </c>
      <c r="P197" s="9"/>
    </row>
    <row r="198" spans="1:16">
      <c r="A198" s="12"/>
      <c r="B198" s="23">
        <v>348.34</v>
      </c>
      <c r="C198" s="19" t="s">
        <v>243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3"/>
        <v>0</v>
      </c>
      <c r="O198" s="44">
        <f t="shared" si="14"/>
        <v>0</v>
      </c>
      <c r="P198" s="9"/>
    </row>
    <row r="199" spans="1:16">
      <c r="A199" s="12"/>
      <c r="B199" s="23">
        <v>348.41</v>
      </c>
      <c r="C199" s="19" t="s">
        <v>244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3"/>
        <v>0</v>
      </c>
      <c r="O199" s="44">
        <f t="shared" si="14"/>
        <v>0</v>
      </c>
      <c r="P199" s="9"/>
    </row>
    <row r="200" spans="1:16">
      <c r="A200" s="12"/>
      <c r="B200" s="23">
        <v>348.42</v>
      </c>
      <c r="C200" s="19" t="s">
        <v>245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3"/>
        <v>0</v>
      </c>
      <c r="O200" s="44">
        <f t="shared" si="14"/>
        <v>0</v>
      </c>
      <c r="P200" s="9"/>
    </row>
    <row r="201" spans="1:16">
      <c r="A201" s="12"/>
      <c r="B201" s="23">
        <v>348.43</v>
      </c>
      <c r="C201" s="19" t="s">
        <v>246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3"/>
        <v>0</v>
      </c>
      <c r="O201" s="44">
        <f t="shared" si="14"/>
        <v>0</v>
      </c>
      <c r="P201" s="9"/>
    </row>
    <row r="202" spans="1:16">
      <c r="A202" s="12"/>
      <c r="B202" s="23">
        <v>348.44</v>
      </c>
      <c r="C202" s="19" t="s">
        <v>247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3"/>
        <v>0</v>
      </c>
      <c r="O202" s="44">
        <f t="shared" si="14"/>
        <v>0</v>
      </c>
      <c r="P202" s="9"/>
    </row>
    <row r="203" spans="1:16">
      <c r="A203" s="12"/>
      <c r="B203" s="23">
        <v>348.48</v>
      </c>
      <c r="C203" s="19" t="s">
        <v>248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3"/>
        <v>0</v>
      </c>
      <c r="O203" s="44">
        <f t="shared" si="14"/>
        <v>0</v>
      </c>
      <c r="P203" s="9"/>
    </row>
    <row r="204" spans="1:16">
      <c r="A204" s="12"/>
      <c r="B204" s="23">
        <v>348.51</v>
      </c>
      <c r="C204" s="19" t="s">
        <v>249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3"/>
        <v>0</v>
      </c>
      <c r="O204" s="44">
        <f t="shared" si="14"/>
        <v>0</v>
      </c>
      <c r="P204" s="9"/>
    </row>
    <row r="205" spans="1:16">
      <c r="A205" s="12"/>
      <c r="B205" s="23">
        <v>348.52</v>
      </c>
      <c r="C205" s="19" t="s">
        <v>250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3"/>
        <v>0</v>
      </c>
      <c r="O205" s="44">
        <f t="shared" si="14"/>
        <v>0</v>
      </c>
      <c r="P205" s="9"/>
    </row>
    <row r="206" spans="1:16">
      <c r="A206" s="12"/>
      <c r="B206" s="23">
        <v>348.53</v>
      </c>
      <c r="C206" s="19" t="s">
        <v>251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3"/>
        <v>0</v>
      </c>
      <c r="O206" s="44">
        <f t="shared" si="14"/>
        <v>0</v>
      </c>
      <c r="P206" s="9"/>
    </row>
    <row r="207" spans="1:16">
      <c r="A207" s="12"/>
      <c r="B207" s="23">
        <v>348.54</v>
      </c>
      <c r="C207" s="19" t="s">
        <v>252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3"/>
        <v>0</v>
      </c>
      <c r="O207" s="44">
        <f t="shared" si="14"/>
        <v>0</v>
      </c>
      <c r="P207" s="9"/>
    </row>
    <row r="208" spans="1:16">
      <c r="A208" s="12"/>
      <c r="B208" s="23">
        <v>348.61</v>
      </c>
      <c r="C208" s="19" t="s">
        <v>253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3"/>
        <v>0</v>
      </c>
      <c r="O208" s="44">
        <f t="shared" si="14"/>
        <v>0</v>
      </c>
      <c r="P208" s="9"/>
    </row>
    <row r="209" spans="1:16">
      <c r="A209" s="12"/>
      <c r="B209" s="23">
        <v>348.62</v>
      </c>
      <c r="C209" s="19" t="s">
        <v>254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3"/>
        <v>0</v>
      </c>
      <c r="O209" s="44">
        <f t="shared" si="14"/>
        <v>0</v>
      </c>
      <c r="P209" s="9"/>
    </row>
    <row r="210" spans="1:16">
      <c r="A210" s="12"/>
      <c r="B210" s="23">
        <v>348.63</v>
      </c>
      <c r="C210" s="19" t="s">
        <v>255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3"/>
        <v>0</v>
      </c>
      <c r="O210" s="44">
        <f t="shared" si="14"/>
        <v>0</v>
      </c>
      <c r="P210" s="9"/>
    </row>
    <row r="211" spans="1:16">
      <c r="A211" s="12"/>
      <c r="B211" s="23">
        <v>348.64</v>
      </c>
      <c r="C211" s="19" t="s">
        <v>256</v>
      </c>
      <c r="D211" s="43">
        <v>0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f t="shared" si="13"/>
        <v>0</v>
      </c>
      <c r="O211" s="44">
        <f t="shared" si="14"/>
        <v>0</v>
      </c>
      <c r="P211" s="9"/>
    </row>
    <row r="212" spans="1:16">
      <c r="A212" s="12"/>
      <c r="B212" s="23">
        <v>348.71</v>
      </c>
      <c r="C212" s="19" t="s">
        <v>257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 t="shared" si="13"/>
        <v>0</v>
      </c>
      <c r="O212" s="44">
        <f t="shared" si="14"/>
        <v>0</v>
      </c>
      <c r="P212" s="9"/>
    </row>
    <row r="213" spans="1:16">
      <c r="A213" s="12"/>
      <c r="B213" s="23">
        <v>348.72</v>
      </c>
      <c r="C213" s="19" t="s">
        <v>258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si="13"/>
        <v>0</v>
      </c>
      <c r="O213" s="44">
        <f t="shared" si="14"/>
        <v>0</v>
      </c>
      <c r="P213" s="9"/>
    </row>
    <row r="214" spans="1:16">
      <c r="A214" s="12"/>
      <c r="B214" s="23">
        <v>348.73</v>
      </c>
      <c r="C214" s="19" t="s">
        <v>259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3"/>
        <v>0</v>
      </c>
      <c r="O214" s="44">
        <f t="shared" si="14"/>
        <v>0</v>
      </c>
      <c r="P214" s="9"/>
    </row>
    <row r="215" spans="1:16">
      <c r="A215" s="12"/>
      <c r="B215" s="23">
        <v>348.74</v>
      </c>
      <c r="C215" s="19" t="s">
        <v>260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3"/>
        <v>0</v>
      </c>
      <c r="O215" s="44">
        <f t="shared" si="14"/>
        <v>0</v>
      </c>
      <c r="P215" s="9"/>
    </row>
    <row r="216" spans="1:16">
      <c r="A216" s="12"/>
      <c r="B216" s="23">
        <v>348.82</v>
      </c>
      <c r="C216" s="19" t="s">
        <v>261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2"/>
        <v>0</v>
      </c>
      <c r="O216" s="44">
        <f t="shared" si="14"/>
        <v>0</v>
      </c>
      <c r="P216" s="9"/>
    </row>
    <row r="217" spans="1:16">
      <c r="A217" s="12"/>
      <c r="B217" s="23">
        <v>348.85</v>
      </c>
      <c r="C217" s="19" t="s">
        <v>262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2"/>
        <v>0</v>
      </c>
      <c r="O217" s="44">
        <f t="shared" si="14"/>
        <v>0</v>
      </c>
      <c r="P217" s="9"/>
    </row>
    <row r="218" spans="1:16">
      <c r="A218" s="12"/>
      <c r="B218" s="23">
        <v>348.86</v>
      </c>
      <c r="C218" s="19" t="s">
        <v>263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2"/>
        <v>0</v>
      </c>
      <c r="O218" s="44">
        <f t="shared" si="14"/>
        <v>0</v>
      </c>
      <c r="P218" s="9"/>
    </row>
    <row r="219" spans="1:16">
      <c r="A219" s="12"/>
      <c r="B219" s="23">
        <v>348.87</v>
      </c>
      <c r="C219" s="19" t="s">
        <v>264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2"/>
        <v>0</v>
      </c>
      <c r="O219" s="44">
        <f t="shared" si="14"/>
        <v>0</v>
      </c>
      <c r="P219" s="9"/>
    </row>
    <row r="220" spans="1:16">
      <c r="A220" s="12"/>
      <c r="B220" s="23">
        <v>348.88</v>
      </c>
      <c r="C220" s="19" t="s">
        <v>265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2"/>
        <v>0</v>
      </c>
      <c r="O220" s="44">
        <f t="shared" si="14"/>
        <v>0</v>
      </c>
      <c r="P220" s="9"/>
    </row>
    <row r="221" spans="1:16">
      <c r="A221" s="12"/>
      <c r="B221" s="23">
        <v>348.92099999999999</v>
      </c>
      <c r="C221" s="19" t="s">
        <v>266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2"/>
        <v>0</v>
      </c>
      <c r="O221" s="44">
        <f t="shared" si="14"/>
        <v>0</v>
      </c>
      <c r="P221" s="9"/>
    </row>
    <row r="222" spans="1:16">
      <c r="A222" s="12"/>
      <c r="B222" s="23">
        <v>348.92200000000003</v>
      </c>
      <c r="C222" s="19" t="s">
        <v>267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2"/>
        <v>0</v>
      </c>
      <c r="O222" s="44">
        <f t="shared" si="14"/>
        <v>0</v>
      </c>
      <c r="P222" s="9"/>
    </row>
    <row r="223" spans="1:16">
      <c r="A223" s="12"/>
      <c r="B223" s="23">
        <v>348.923</v>
      </c>
      <c r="C223" s="19" t="s">
        <v>268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2"/>
        <v>0</v>
      </c>
      <c r="O223" s="44">
        <f t="shared" si="14"/>
        <v>0</v>
      </c>
      <c r="P223" s="9"/>
    </row>
    <row r="224" spans="1:16">
      <c r="A224" s="12"/>
      <c r="B224" s="23">
        <v>348.92399999999998</v>
      </c>
      <c r="C224" s="19" t="s">
        <v>269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2"/>
        <v>0</v>
      </c>
      <c r="O224" s="44">
        <f t="shared" si="14"/>
        <v>0</v>
      </c>
      <c r="P224" s="9"/>
    </row>
    <row r="225" spans="1:16">
      <c r="A225" s="12"/>
      <c r="B225" s="23">
        <v>348.93</v>
      </c>
      <c r="C225" s="19" t="s">
        <v>270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2"/>
        <v>0</v>
      </c>
      <c r="O225" s="44">
        <f t="shared" si="14"/>
        <v>0</v>
      </c>
      <c r="P225" s="9"/>
    </row>
    <row r="226" spans="1:16">
      <c r="A226" s="12"/>
      <c r="B226" s="23">
        <v>348.93099999999998</v>
      </c>
      <c r="C226" s="19" t="s">
        <v>271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2"/>
        <v>0</v>
      </c>
      <c r="O226" s="44">
        <f t="shared" si="14"/>
        <v>0</v>
      </c>
      <c r="P226" s="9"/>
    </row>
    <row r="227" spans="1:16">
      <c r="A227" s="12"/>
      <c r="B227" s="23">
        <v>348.93200000000002</v>
      </c>
      <c r="C227" s="19" t="s">
        <v>272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2"/>
        <v>0</v>
      </c>
      <c r="O227" s="44">
        <f t="shared" si="14"/>
        <v>0</v>
      </c>
      <c r="P227" s="9"/>
    </row>
    <row r="228" spans="1:16">
      <c r="A228" s="12"/>
      <c r="B228" s="23">
        <v>348.93299999999999</v>
      </c>
      <c r="C228" s="19" t="s">
        <v>273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2"/>
        <v>0</v>
      </c>
      <c r="O228" s="44">
        <f t="shared" si="14"/>
        <v>0</v>
      </c>
      <c r="P228" s="9"/>
    </row>
    <row r="229" spans="1:16">
      <c r="A229" s="12"/>
      <c r="B229" s="23">
        <v>348.99</v>
      </c>
      <c r="C229" s="19" t="s">
        <v>274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2"/>
        <v>0</v>
      </c>
      <c r="O229" s="44">
        <f t="shared" si="14"/>
        <v>0</v>
      </c>
      <c r="P229" s="9"/>
    </row>
    <row r="230" spans="1:16">
      <c r="A230" s="12"/>
      <c r="B230" s="23">
        <v>349</v>
      </c>
      <c r="C230" s="19" t="s">
        <v>75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2"/>
        <v>0</v>
      </c>
      <c r="O230" s="44">
        <f t="shared" si="14"/>
        <v>0</v>
      </c>
      <c r="P230" s="9"/>
    </row>
    <row r="231" spans="1:16" ht="15.75">
      <c r="A231" s="27" t="s">
        <v>275</v>
      </c>
      <c r="B231" s="28"/>
      <c r="C231" s="29"/>
      <c r="D231" s="30">
        <f>SUM(D232:D248)</f>
        <v>0</v>
      </c>
      <c r="E231" s="30">
        <f t="shared" ref="E231:M231" si="15">SUM(E232:E248)</f>
        <v>0</v>
      </c>
      <c r="F231" s="30">
        <f t="shared" si="15"/>
        <v>0</v>
      </c>
      <c r="G231" s="30">
        <f t="shared" si="15"/>
        <v>0</v>
      </c>
      <c r="H231" s="30">
        <f t="shared" si="15"/>
        <v>0</v>
      </c>
      <c r="I231" s="30">
        <f t="shared" si="15"/>
        <v>0</v>
      </c>
      <c r="J231" s="30">
        <f t="shared" si="15"/>
        <v>0</v>
      </c>
      <c r="K231" s="30">
        <f t="shared" si="15"/>
        <v>0</v>
      </c>
      <c r="L231" s="30">
        <f t="shared" si="15"/>
        <v>0</v>
      </c>
      <c r="M231" s="30">
        <f t="shared" si="15"/>
        <v>0</v>
      </c>
      <c r="N231" s="30">
        <f>SUM(D231:M231)</f>
        <v>0</v>
      </c>
      <c r="O231" s="42">
        <f t="shared" si="14"/>
        <v>0</v>
      </c>
      <c r="P231" s="10"/>
    </row>
    <row r="232" spans="1:16">
      <c r="A232" s="48"/>
      <c r="B232" s="49">
        <v>351.1</v>
      </c>
      <c r="C232" s="50" t="s">
        <v>276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>SUM(D232:M232)</f>
        <v>0</v>
      </c>
      <c r="O232" s="44">
        <f t="shared" si="14"/>
        <v>0</v>
      </c>
      <c r="P232" s="9"/>
    </row>
    <row r="233" spans="1:16">
      <c r="A233" s="48"/>
      <c r="B233" s="49">
        <v>351.2</v>
      </c>
      <c r="C233" s="50" t="s">
        <v>277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ref="N233:N248" si="16">SUM(D233:M233)</f>
        <v>0</v>
      </c>
      <c r="O233" s="44">
        <f t="shared" si="14"/>
        <v>0</v>
      </c>
      <c r="P233" s="9"/>
    </row>
    <row r="234" spans="1:16">
      <c r="A234" s="48"/>
      <c r="B234" s="49">
        <v>351.3</v>
      </c>
      <c r="C234" s="50" t="s">
        <v>278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6"/>
        <v>0</v>
      </c>
      <c r="O234" s="44">
        <f t="shared" si="14"/>
        <v>0</v>
      </c>
      <c r="P234" s="9"/>
    </row>
    <row r="235" spans="1:16">
      <c r="A235" s="48"/>
      <c r="B235" s="49">
        <v>351.4</v>
      </c>
      <c r="C235" s="50" t="s">
        <v>279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6"/>
        <v>0</v>
      </c>
      <c r="O235" s="44">
        <f t="shared" si="14"/>
        <v>0</v>
      </c>
      <c r="P235" s="9"/>
    </row>
    <row r="236" spans="1:16">
      <c r="A236" s="48"/>
      <c r="B236" s="49">
        <v>351.5</v>
      </c>
      <c r="C236" s="50" t="s">
        <v>280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6"/>
        <v>0</v>
      </c>
      <c r="O236" s="44">
        <f t="shared" si="14"/>
        <v>0</v>
      </c>
      <c r="P236" s="9"/>
    </row>
    <row r="237" spans="1:16">
      <c r="A237" s="48"/>
      <c r="B237" s="49">
        <v>351.6</v>
      </c>
      <c r="C237" s="50" t="s">
        <v>281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 t="shared" si="16"/>
        <v>0</v>
      </c>
      <c r="O237" s="44">
        <f t="shared" si="14"/>
        <v>0</v>
      </c>
      <c r="P237" s="9"/>
    </row>
    <row r="238" spans="1:16">
      <c r="A238" s="48"/>
      <c r="B238" s="49">
        <v>351.7</v>
      </c>
      <c r="C238" s="50" t="s">
        <v>282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f t="shared" si="16"/>
        <v>0</v>
      </c>
      <c r="O238" s="44">
        <f t="shared" si="14"/>
        <v>0</v>
      </c>
      <c r="P238" s="9"/>
    </row>
    <row r="239" spans="1:16">
      <c r="A239" s="48"/>
      <c r="B239" s="49">
        <v>351.8</v>
      </c>
      <c r="C239" s="50" t="s">
        <v>283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f t="shared" si="16"/>
        <v>0</v>
      </c>
      <c r="O239" s="44">
        <f t="shared" si="14"/>
        <v>0</v>
      </c>
      <c r="P239" s="9"/>
    </row>
    <row r="240" spans="1:16">
      <c r="A240" s="48"/>
      <c r="B240" s="49">
        <v>351.9</v>
      </c>
      <c r="C240" s="50" t="s">
        <v>284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f t="shared" si="16"/>
        <v>0</v>
      </c>
      <c r="O240" s="44">
        <f t="shared" si="14"/>
        <v>0</v>
      </c>
      <c r="P240" s="9"/>
    </row>
    <row r="241" spans="1:16">
      <c r="A241" s="48"/>
      <c r="B241" s="49">
        <v>352</v>
      </c>
      <c r="C241" s="50" t="s">
        <v>285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f t="shared" si="16"/>
        <v>0</v>
      </c>
      <c r="O241" s="44">
        <f t="shared" si="14"/>
        <v>0</v>
      </c>
      <c r="P241" s="9"/>
    </row>
    <row r="242" spans="1:16">
      <c r="A242" s="48"/>
      <c r="B242" s="49">
        <v>353</v>
      </c>
      <c r="C242" s="50" t="s">
        <v>286</v>
      </c>
      <c r="D242" s="43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f t="shared" si="16"/>
        <v>0</v>
      </c>
      <c r="O242" s="44">
        <f t="shared" si="14"/>
        <v>0</v>
      </c>
      <c r="P242" s="9"/>
    </row>
    <row r="243" spans="1:16">
      <c r="A243" s="48"/>
      <c r="B243" s="49">
        <v>354</v>
      </c>
      <c r="C243" s="50" t="s">
        <v>287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f t="shared" si="16"/>
        <v>0</v>
      </c>
      <c r="O243" s="44">
        <f t="shared" si="14"/>
        <v>0</v>
      </c>
      <c r="P243" s="9"/>
    </row>
    <row r="244" spans="1:16">
      <c r="A244" s="48"/>
      <c r="B244" s="49">
        <v>355</v>
      </c>
      <c r="C244" s="50" t="s">
        <v>288</v>
      </c>
      <c r="D244" s="43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f t="shared" si="16"/>
        <v>0</v>
      </c>
      <c r="O244" s="44">
        <f t="shared" si="14"/>
        <v>0</v>
      </c>
      <c r="P244" s="9"/>
    </row>
    <row r="245" spans="1:16">
      <c r="A245" s="48"/>
      <c r="B245" s="49">
        <v>356</v>
      </c>
      <c r="C245" s="50" t="s">
        <v>289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f t="shared" si="16"/>
        <v>0</v>
      </c>
      <c r="O245" s="44">
        <f t="shared" si="14"/>
        <v>0</v>
      </c>
      <c r="P245" s="9"/>
    </row>
    <row r="246" spans="1:16">
      <c r="A246" s="48"/>
      <c r="B246" s="49">
        <v>358.1</v>
      </c>
      <c r="C246" s="50" t="s">
        <v>290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f t="shared" si="16"/>
        <v>0</v>
      </c>
      <c r="O246" s="44">
        <f t="shared" si="14"/>
        <v>0</v>
      </c>
      <c r="P246" s="9"/>
    </row>
    <row r="247" spans="1:16">
      <c r="A247" s="48"/>
      <c r="B247" s="49">
        <v>358.2</v>
      </c>
      <c r="C247" s="50" t="s">
        <v>291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f t="shared" si="16"/>
        <v>0</v>
      </c>
      <c r="O247" s="44">
        <f t="shared" si="14"/>
        <v>0</v>
      </c>
      <c r="P247" s="9"/>
    </row>
    <row r="248" spans="1:16">
      <c r="A248" s="48"/>
      <c r="B248" s="49">
        <v>359</v>
      </c>
      <c r="C248" s="50" t="s">
        <v>292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f t="shared" si="16"/>
        <v>0</v>
      </c>
      <c r="O248" s="44">
        <f t="shared" si="14"/>
        <v>0</v>
      </c>
      <c r="P248" s="9"/>
    </row>
    <row r="249" spans="1:16" ht="15.75">
      <c r="A249" s="27" t="s">
        <v>2</v>
      </c>
      <c r="B249" s="28"/>
      <c r="C249" s="29"/>
      <c r="D249" s="30">
        <f>SUM(D250:D262)</f>
        <v>0</v>
      </c>
      <c r="E249" s="30">
        <f t="shared" ref="E249:M249" si="17">SUM(E250:E262)</f>
        <v>0</v>
      </c>
      <c r="F249" s="30">
        <f t="shared" si="17"/>
        <v>0</v>
      </c>
      <c r="G249" s="30">
        <f t="shared" si="17"/>
        <v>0</v>
      </c>
      <c r="H249" s="30">
        <f t="shared" si="17"/>
        <v>0</v>
      </c>
      <c r="I249" s="30">
        <f t="shared" si="17"/>
        <v>0</v>
      </c>
      <c r="J249" s="30">
        <f t="shared" si="17"/>
        <v>0</v>
      </c>
      <c r="K249" s="30">
        <f t="shared" si="17"/>
        <v>0</v>
      </c>
      <c r="L249" s="30">
        <f t="shared" si="17"/>
        <v>0</v>
      </c>
      <c r="M249" s="30">
        <f t="shared" si="17"/>
        <v>0</v>
      </c>
      <c r="N249" s="30">
        <f>SUM(D249:M249)</f>
        <v>0</v>
      </c>
      <c r="O249" s="42">
        <f t="shared" si="14"/>
        <v>0</v>
      </c>
      <c r="P249" s="10"/>
    </row>
    <row r="250" spans="1:16">
      <c r="A250" s="12"/>
      <c r="B250" s="23">
        <v>361.1</v>
      </c>
      <c r="C250" s="19" t="s">
        <v>34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f>SUM(D250:M250)</f>
        <v>0</v>
      </c>
      <c r="O250" s="44">
        <f t="shared" si="14"/>
        <v>0</v>
      </c>
      <c r="P250" s="9"/>
    </row>
    <row r="251" spans="1:16">
      <c r="A251" s="12"/>
      <c r="B251" s="23">
        <v>361.2</v>
      </c>
      <c r="C251" s="19" t="s">
        <v>293</v>
      </c>
      <c r="D251" s="43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f t="shared" ref="N251:N262" si="18">SUM(D251:M251)</f>
        <v>0</v>
      </c>
      <c r="O251" s="44">
        <f t="shared" si="14"/>
        <v>0</v>
      </c>
      <c r="P251" s="9"/>
    </row>
    <row r="252" spans="1:16">
      <c r="A252" s="12"/>
      <c r="B252" s="23">
        <v>361.3</v>
      </c>
      <c r="C252" s="19" t="s">
        <v>35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f t="shared" si="18"/>
        <v>0</v>
      </c>
      <c r="O252" s="44">
        <f t="shared" si="14"/>
        <v>0</v>
      </c>
      <c r="P252" s="9"/>
    </row>
    <row r="253" spans="1:16">
      <c r="A253" s="12"/>
      <c r="B253" s="23">
        <v>361.4</v>
      </c>
      <c r="C253" s="19" t="s">
        <v>294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f t="shared" si="18"/>
        <v>0</v>
      </c>
      <c r="O253" s="44">
        <f t="shared" si="14"/>
        <v>0</v>
      </c>
      <c r="P253" s="9"/>
    </row>
    <row r="254" spans="1:16">
      <c r="A254" s="12"/>
      <c r="B254" s="23">
        <v>362</v>
      </c>
      <c r="C254" s="19" t="s">
        <v>36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f t="shared" si="18"/>
        <v>0</v>
      </c>
      <c r="O254" s="44">
        <f t="shared" si="14"/>
        <v>0</v>
      </c>
      <c r="P254" s="9"/>
    </row>
    <row r="255" spans="1:16">
      <c r="A255" s="12"/>
      <c r="B255" s="23">
        <v>364</v>
      </c>
      <c r="C255" s="19" t="s">
        <v>295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f t="shared" si="18"/>
        <v>0</v>
      </c>
      <c r="O255" s="44">
        <f t="shared" si="14"/>
        <v>0</v>
      </c>
      <c r="P255" s="9"/>
    </row>
    <row r="256" spans="1:16">
      <c r="A256" s="12"/>
      <c r="B256" s="23">
        <v>365</v>
      </c>
      <c r="C256" s="19" t="s">
        <v>296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f t="shared" si="18"/>
        <v>0</v>
      </c>
      <c r="O256" s="44">
        <f t="shared" si="14"/>
        <v>0</v>
      </c>
      <c r="P256" s="9"/>
    </row>
    <row r="257" spans="1:16">
      <c r="A257" s="12"/>
      <c r="B257" s="23">
        <v>366</v>
      </c>
      <c r="C257" s="19" t="s">
        <v>297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f t="shared" si="18"/>
        <v>0</v>
      </c>
      <c r="O257" s="44">
        <f t="shared" si="14"/>
        <v>0</v>
      </c>
      <c r="P257" s="9"/>
    </row>
    <row r="258" spans="1:16">
      <c r="A258" s="12"/>
      <c r="B258" s="23">
        <v>368</v>
      </c>
      <c r="C258" s="19" t="s">
        <v>298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f t="shared" si="18"/>
        <v>0</v>
      </c>
      <c r="O258" s="44">
        <f t="shared" si="14"/>
        <v>0</v>
      </c>
      <c r="P258" s="9"/>
    </row>
    <row r="259" spans="1:16">
      <c r="A259" s="12"/>
      <c r="B259" s="23">
        <v>369.3</v>
      </c>
      <c r="C259" s="19" t="s">
        <v>299</v>
      </c>
      <c r="D259" s="43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f t="shared" si="18"/>
        <v>0</v>
      </c>
      <c r="O259" s="44">
        <f t="shared" si="14"/>
        <v>0</v>
      </c>
      <c r="P259" s="9"/>
    </row>
    <row r="260" spans="1:16">
      <c r="A260" s="12"/>
      <c r="B260" s="23">
        <v>369.4</v>
      </c>
      <c r="C260" s="19" t="s">
        <v>300</v>
      </c>
      <c r="D260" s="43">
        <v>0</v>
      </c>
      <c r="E260" s="43"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f t="shared" si="18"/>
        <v>0</v>
      </c>
      <c r="O260" s="44">
        <f t="shared" si="14"/>
        <v>0</v>
      </c>
      <c r="P260" s="9"/>
    </row>
    <row r="261" spans="1:16">
      <c r="A261" s="12"/>
      <c r="B261" s="23">
        <v>369.7</v>
      </c>
      <c r="C261" s="19" t="s">
        <v>301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f t="shared" si="18"/>
        <v>0</v>
      </c>
      <c r="O261" s="44">
        <f t="shared" ref="O261:O283" si="19">(N261/O$285)</f>
        <v>0</v>
      </c>
      <c r="P261" s="9"/>
    </row>
    <row r="262" spans="1:16">
      <c r="A262" s="12"/>
      <c r="B262" s="23">
        <v>369.9</v>
      </c>
      <c r="C262" s="19" t="s">
        <v>37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f t="shared" si="18"/>
        <v>0</v>
      </c>
      <c r="O262" s="44">
        <f t="shared" si="19"/>
        <v>0</v>
      </c>
      <c r="P262" s="9"/>
    </row>
    <row r="263" spans="1:16" ht="15.75">
      <c r="A263" s="27" t="s">
        <v>27</v>
      </c>
      <c r="B263" s="28"/>
      <c r="C263" s="29"/>
      <c r="D263" s="30">
        <f t="shared" ref="D263:M263" si="20">SUM(D264:D282)</f>
        <v>0</v>
      </c>
      <c r="E263" s="30">
        <f t="shared" si="20"/>
        <v>0</v>
      </c>
      <c r="F263" s="30">
        <f t="shared" si="20"/>
        <v>0</v>
      </c>
      <c r="G263" s="30">
        <f t="shared" si="20"/>
        <v>0</v>
      </c>
      <c r="H263" s="30">
        <f t="shared" si="20"/>
        <v>0</v>
      </c>
      <c r="I263" s="30">
        <f t="shared" si="20"/>
        <v>0</v>
      </c>
      <c r="J263" s="30">
        <f t="shared" si="20"/>
        <v>0</v>
      </c>
      <c r="K263" s="30">
        <f t="shared" si="20"/>
        <v>0</v>
      </c>
      <c r="L263" s="30">
        <f t="shared" si="20"/>
        <v>0</v>
      </c>
      <c r="M263" s="30">
        <f t="shared" si="20"/>
        <v>0</v>
      </c>
      <c r="N263" s="30">
        <f>SUM(D263:M263)</f>
        <v>0</v>
      </c>
      <c r="O263" s="42">
        <f t="shared" si="19"/>
        <v>0</v>
      </c>
      <c r="P263" s="9"/>
    </row>
    <row r="264" spans="1:16">
      <c r="A264" s="12"/>
      <c r="B264" s="23">
        <v>381</v>
      </c>
      <c r="C264" s="19" t="s">
        <v>38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f>SUM(D264:M264)</f>
        <v>0</v>
      </c>
      <c r="O264" s="44">
        <f t="shared" si="19"/>
        <v>0</v>
      </c>
      <c r="P264" s="9"/>
    </row>
    <row r="265" spans="1:16">
      <c r="A265" s="12"/>
      <c r="B265" s="23">
        <v>382</v>
      </c>
      <c r="C265" s="19" t="s">
        <v>302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f>SUM(D265:M265)</f>
        <v>0</v>
      </c>
      <c r="O265" s="44">
        <f t="shared" si="19"/>
        <v>0</v>
      </c>
      <c r="P265" s="9"/>
    </row>
    <row r="266" spans="1:16">
      <c r="A266" s="12"/>
      <c r="B266" s="23">
        <v>383</v>
      </c>
      <c r="C266" s="19" t="s">
        <v>303</v>
      </c>
      <c r="D266" s="43">
        <v>0</v>
      </c>
      <c r="E266" s="43"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f t="shared" ref="N266:N282" si="21">SUM(D266:M266)</f>
        <v>0</v>
      </c>
      <c r="O266" s="44">
        <f t="shared" si="19"/>
        <v>0</v>
      </c>
      <c r="P266" s="9"/>
    </row>
    <row r="267" spans="1:16">
      <c r="A267" s="12"/>
      <c r="B267" s="23">
        <v>384</v>
      </c>
      <c r="C267" s="19" t="s">
        <v>304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f t="shared" si="21"/>
        <v>0</v>
      </c>
      <c r="O267" s="44">
        <f t="shared" si="19"/>
        <v>0</v>
      </c>
      <c r="P267" s="9"/>
    </row>
    <row r="268" spans="1:16">
      <c r="A268" s="12"/>
      <c r="B268" s="23">
        <v>385</v>
      </c>
      <c r="C268" s="19" t="s">
        <v>305</v>
      </c>
      <c r="D268" s="43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f t="shared" si="21"/>
        <v>0</v>
      </c>
      <c r="O268" s="44">
        <f t="shared" si="19"/>
        <v>0</v>
      </c>
      <c r="P268" s="9"/>
    </row>
    <row r="269" spans="1:16">
      <c r="A269" s="12"/>
      <c r="B269" s="23">
        <v>387.2</v>
      </c>
      <c r="C269" s="19" t="s">
        <v>306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f>SUM(D269:M269)</f>
        <v>0</v>
      </c>
      <c r="O269" s="44">
        <f t="shared" si="19"/>
        <v>0</v>
      </c>
      <c r="P269" s="9"/>
    </row>
    <row r="270" spans="1:16">
      <c r="A270" s="12"/>
      <c r="B270" s="23">
        <v>388.1</v>
      </c>
      <c r="C270" s="19" t="s">
        <v>307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f t="shared" si="21"/>
        <v>0</v>
      </c>
      <c r="O270" s="44">
        <f t="shared" si="19"/>
        <v>0</v>
      </c>
      <c r="P270" s="9"/>
    </row>
    <row r="271" spans="1:16">
      <c r="A271" s="12"/>
      <c r="B271" s="23">
        <v>388.2</v>
      </c>
      <c r="C271" s="19" t="s">
        <v>308</v>
      </c>
      <c r="D271" s="43">
        <v>0</v>
      </c>
      <c r="E271" s="43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f t="shared" si="21"/>
        <v>0</v>
      </c>
      <c r="O271" s="44">
        <f t="shared" si="19"/>
        <v>0</v>
      </c>
      <c r="P271" s="9"/>
    </row>
    <row r="272" spans="1:16">
      <c r="A272" s="12"/>
      <c r="B272" s="23">
        <v>389.1</v>
      </c>
      <c r="C272" s="19" t="s">
        <v>309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f t="shared" si="21"/>
        <v>0</v>
      </c>
      <c r="O272" s="44">
        <f t="shared" si="19"/>
        <v>0</v>
      </c>
      <c r="P272" s="9"/>
    </row>
    <row r="273" spans="1:119">
      <c r="A273" s="12"/>
      <c r="B273" s="23">
        <v>389.2</v>
      </c>
      <c r="C273" s="19" t="s">
        <v>310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f t="shared" si="21"/>
        <v>0</v>
      </c>
      <c r="O273" s="44">
        <f t="shared" si="19"/>
        <v>0</v>
      </c>
      <c r="P273" s="9"/>
    </row>
    <row r="274" spans="1:119">
      <c r="A274" s="12"/>
      <c r="B274" s="23">
        <v>389.3</v>
      </c>
      <c r="C274" s="19" t="s">
        <v>311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f t="shared" si="21"/>
        <v>0</v>
      </c>
      <c r="O274" s="44">
        <f t="shared" si="19"/>
        <v>0</v>
      </c>
      <c r="P274" s="9"/>
    </row>
    <row r="275" spans="1:119">
      <c r="A275" s="12"/>
      <c r="B275" s="23">
        <v>389.4</v>
      </c>
      <c r="C275" s="19" t="s">
        <v>312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f t="shared" si="21"/>
        <v>0</v>
      </c>
      <c r="O275" s="44">
        <f t="shared" si="19"/>
        <v>0</v>
      </c>
      <c r="P275" s="9"/>
    </row>
    <row r="276" spans="1:119">
      <c r="A276" s="12"/>
      <c r="B276" s="23">
        <v>389.5</v>
      </c>
      <c r="C276" s="19" t="s">
        <v>313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f t="shared" si="21"/>
        <v>0</v>
      </c>
      <c r="O276" s="44">
        <f t="shared" si="19"/>
        <v>0</v>
      </c>
      <c r="P276" s="9"/>
    </row>
    <row r="277" spans="1:119">
      <c r="A277" s="12"/>
      <c r="B277" s="23">
        <v>389.6</v>
      </c>
      <c r="C277" s="19" t="s">
        <v>314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f t="shared" si="21"/>
        <v>0</v>
      </c>
      <c r="O277" s="44">
        <f t="shared" si="19"/>
        <v>0</v>
      </c>
      <c r="P277" s="9"/>
    </row>
    <row r="278" spans="1:119">
      <c r="A278" s="12"/>
      <c r="B278" s="23">
        <v>389.7</v>
      </c>
      <c r="C278" s="19" t="s">
        <v>315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f t="shared" si="21"/>
        <v>0</v>
      </c>
      <c r="O278" s="44">
        <f t="shared" si="19"/>
        <v>0</v>
      </c>
      <c r="P278" s="9"/>
    </row>
    <row r="279" spans="1:119">
      <c r="A279" s="12"/>
      <c r="B279" s="23">
        <v>389.8</v>
      </c>
      <c r="C279" s="19" t="s">
        <v>316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f t="shared" si="21"/>
        <v>0</v>
      </c>
      <c r="O279" s="44">
        <f t="shared" si="19"/>
        <v>0</v>
      </c>
      <c r="P279" s="9"/>
    </row>
    <row r="280" spans="1:119">
      <c r="A280" s="12"/>
      <c r="B280" s="23">
        <v>389.9</v>
      </c>
      <c r="C280" s="19" t="s">
        <v>317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f t="shared" si="21"/>
        <v>0</v>
      </c>
      <c r="O280" s="44">
        <f t="shared" si="19"/>
        <v>0</v>
      </c>
      <c r="P280" s="9"/>
    </row>
    <row r="281" spans="1:119">
      <c r="A281" s="45"/>
      <c r="B281" s="46">
        <v>392</v>
      </c>
      <c r="C281" s="47" t="s">
        <v>318</v>
      </c>
      <c r="D281" s="43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f>SUM(D281:M281)</f>
        <v>0</v>
      </c>
      <c r="O281" s="44">
        <f t="shared" si="19"/>
        <v>0</v>
      </c>
      <c r="P281" s="9"/>
    </row>
    <row r="282" spans="1:119" ht="15.75" thickBot="1">
      <c r="A282" s="45"/>
      <c r="B282" s="46">
        <v>393</v>
      </c>
      <c r="C282" s="47" t="s">
        <v>319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f t="shared" si="21"/>
        <v>0</v>
      </c>
      <c r="O282" s="44">
        <f t="shared" si="19"/>
        <v>0</v>
      </c>
      <c r="P282" s="9"/>
    </row>
    <row r="283" spans="1:119" ht="16.5" thickBot="1">
      <c r="A283" s="13" t="s">
        <v>32</v>
      </c>
      <c r="B283" s="21"/>
      <c r="C283" s="20"/>
      <c r="D283" s="14">
        <f t="shared" ref="D283:M283" si="22">SUM(D5,D23,D51,D136,D231,D249,D263)</f>
        <v>0</v>
      </c>
      <c r="E283" s="14">
        <f t="shared" si="22"/>
        <v>0</v>
      </c>
      <c r="F283" s="14">
        <f t="shared" si="22"/>
        <v>0</v>
      </c>
      <c r="G283" s="14">
        <f t="shared" si="22"/>
        <v>0</v>
      </c>
      <c r="H283" s="14">
        <f t="shared" si="22"/>
        <v>0</v>
      </c>
      <c r="I283" s="14">
        <f t="shared" si="22"/>
        <v>0</v>
      </c>
      <c r="J283" s="14">
        <f t="shared" si="22"/>
        <v>0</v>
      </c>
      <c r="K283" s="14">
        <f t="shared" si="22"/>
        <v>0</v>
      </c>
      <c r="L283" s="14">
        <f t="shared" si="22"/>
        <v>0</v>
      </c>
      <c r="M283" s="14">
        <f t="shared" si="22"/>
        <v>0</v>
      </c>
      <c r="N283" s="14">
        <f>SUM(D283:M283)</f>
        <v>0</v>
      </c>
      <c r="O283" s="36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5"/>
      <c r="B284" s="17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8"/>
    </row>
    <row r="285" spans="1:119">
      <c r="A285" s="37"/>
      <c r="B285" s="38"/>
      <c r="C285" s="38"/>
      <c r="D285" s="39"/>
      <c r="E285" s="39"/>
      <c r="F285" s="39"/>
      <c r="G285" s="39"/>
      <c r="H285" s="39"/>
      <c r="I285" s="39"/>
      <c r="J285" s="39"/>
      <c r="K285" s="39"/>
      <c r="L285" s="118" t="s">
        <v>320</v>
      </c>
      <c r="M285" s="118"/>
      <c r="N285" s="118"/>
      <c r="O285" s="40">
        <v>1634</v>
      </c>
    </row>
    <row r="286" spans="1:119">
      <c r="A286" s="119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7"/>
    </row>
    <row r="287" spans="1:119" ht="15.75" customHeight="1" thickBot="1">
      <c r="A287" s="120" t="s">
        <v>55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100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48533</v>
      </c>
      <c r="E5" s="25">
        <f t="shared" si="0"/>
        <v>249155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297688</v>
      </c>
      <c r="O5" s="31">
        <f t="shared" ref="O5:O31" si="2">(N5/O$33)</f>
        <v>179.98065296251511</v>
      </c>
      <c r="P5" s="6"/>
    </row>
    <row r="6" spans="1:133">
      <c r="A6" s="12"/>
      <c r="B6" s="23">
        <v>311</v>
      </c>
      <c r="C6" s="19" t="s">
        <v>1</v>
      </c>
      <c r="D6" s="43">
        <v>21521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21521</v>
      </c>
      <c r="O6" s="44">
        <f t="shared" si="2"/>
        <v>13.01148730350665</v>
      </c>
      <c r="P6" s="9"/>
    </row>
    <row r="7" spans="1:133">
      <c r="A7" s="12"/>
      <c r="B7" s="23">
        <v>312.41000000000003</v>
      </c>
      <c r="C7" s="19" t="s">
        <v>9</v>
      </c>
      <c r="D7" s="43">
        <v>0</v>
      </c>
      <c r="E7" s="43">
        <v>53282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53282</v>
      </c>
      <c r="O7" s="44">
        <f t="shared" si="2"/>
        <v>32.214026602176538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195873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195873</v>
      </c>
      <c r="O8" s="44">
        <f t="shared" si="2"/>
        <v>118.42382103990326</v>
      </c>
      <c r="P8" s="9"/>
    </row>
    <row r="9" spans="1:133">
      <c r="A9" s="12"/>
      <c r="B9" s="23">
        <v>315</v>
      </c>
      <c r="C9" s="19" t="s">
        <v>64</v>
      </c>
      <c r="D9" s="43">
        <v>22339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22339</v>
      </c>
      <c r="O9" s="44">
        <f t="shared" si="2"/>
        <v>13.506045949214027</v>
      </c>
      <c r="P9" s="9"/>
    </row>
    <row r="10" spans="1:133">
      <c r="A10" s="12"/>
      <c r="B10" s="23">
        <v>316</v>
      </c>
      <c r="C10" s="19" t="s">
        <v>65</v>
      </c>
      <c r="D10" s="43">
        <v>4673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4673</v>
      </c>
      <c r="O10" s="44">
        <f t="shared" si="2"/>
        <v>2.8252720677146312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91366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91366</v>
      </c>
      <c r="O11" s="42">
        <f t="shared" si="2"/>
        <v>55.239419588875457</v>
      </c>
      <c r="P11" s="10"/>
    </row>
    <row r="12" spans="1:133">
      <c r="A12" s="12"/>
      <c r="B12" s="23">
        <v>323.10000000000002</v>
      </c>
      <c r="C12" s="19" t="s">
        <v>14</v>
      </c>
      <c r="D12" s="43">
        <v>91366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91366</v>
      </c>
      <c r="O12" s="44">
        <f t="shared" si="2"/>
        <v>55.239419588875457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598517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70198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668715</v>
      </c>
      <c r="O13" s="42">
        <f t="shared" si="2"/>
        <v>404.30169286577996</v>
      </c>
      <c r="P13" s="10"/>
    </row>
    <row r="14" spans="1:133">
      <c r="A14" s="12"/>
      <c r="B14" s="23">
        <v>331.9</v>
      </c>
      <c r="C14" s="19" t="s">
        <v>57</v>
      </c>
      <c r="D14" s="43">
        <v>351603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351603</v>
      </c>
      <c r="O14" s="44">
        <f t="shared" si="2"/>
        <v>212.57738814993954</v>
      </c>
      <c r="P14" s="9"/>
    </row>
    <row r="15" spans="1:133">
      <c r="A15" s="12"/>
      <c r="B15" s="23">
        <v>334.31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70198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70198</v>
      </c>
      <c r="O15" s="44">
        <f t="shared" si="2"/>
        <v>42.441354292623942</v>
      </c>
      <c r="P15" s="9"/>
    </row>
    <row r="16" spans="1:133">
      <c r="A16" s="12"/>
      <c r="B16" s="23">
        <v>335.14</v>
      </c>
      <c r="C16" s="19" t="s">
        <v>66</v>
      </c>
      <c r="D16" s="43">
        <v>982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982</v>
      </c>
      <c r="O16" s="44">
        <f t="shared" si="2"/>
        <v>0.59371221281741238</v>
      </c>
      <c r="P16" s="9"/>
    </row>
    <row r="17" spans="1:119">
      <c r="A17" s="12"/>
      <c r="B17" s="23">
        <v>335.18</v>
      </c>
      <c r="C17" s="19" t="s">
        <v>67</v>
      </c>
      <c r="D17" s="43">
        <v>144423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144423</v>
      </c>
      <c r="O17" s="44">
        <f t="shared" si="2"/>
        <v>87.317412333736399</v>
      </c>
      <c r="P17" s="9"/>
    </row>
    <row r="18" spans="1:119">
      <c r="A18" s="12"/>
      <c r="B18" s="23">
        <v>335.9</v>
      </c>
      <c r="C18" s="19" t="s">
        <v>59</v>
      </c>
      <c r="D18" s="43">
        <v>101509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101509</v>
      </c>
      <c r="O18" s="44">
        <f t="shared" si="2"/>
        <v>61.371825876662633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SUM(D20:D23)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1534166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1534166</v>
      </c>
      <c r="O19" s="42">
        <f t="shared" si="2"/>
        <v>927.54897218863357</v>
      </c>
      <c r="P19" s="10"/>
    </row>
    <row r="20" spans="1:119">
      <c r="A20" s="12"/>
      <c r="B20" s="23">
        <v>343.2</v>
      </c>
      <c r="C20" s="19" t="s">
        <v>28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476008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476008</v>
      </c>
      <c r="O20" s="44">
        <f t="shared" si="2"/>
        <v>287.79201934703747</v>
      </c>
      <c r="P20" s="9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423315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423315</v>
      </c>
      <c r="O21" s="44">
        <f t="shared" si="2"/>
        <v>255.9340991535671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117619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117619</v>
      </c>
      <c r="O22" s="44">
        <f t="shared" si="2"/>
        <v>71.111850060459489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517224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517224</v>
      </c>
      <c r="O23" s="44">
        <f t="shared" si="2"/>
        <v>312.71100362756954</v>
      </c>
      <c r="P23" s="9"/>
    </row>
    <row r="24" spans="1:119" ht="15.75">
      <c r="A24" s="27" t="s">
        <v>2</v>
      </c>
      <c r="B24" s="28"/>
      <c r="C24" s="29"/>
      <c r="D24" s="30">
        <f t="shared" ref="D24:M24" si="6">SUM(D25:D28)</f>
        <v>86764</v>
      </c>
      <c r="E24" s="30">
        <f t="shared" si="6"/>
        <v>35238</v>
      </c>
      <c r="F24" s="30">
        <f t="shared" si="6"/>
        <v>111</v>
      </c>
      <c r="G24" s="30">
        <f t="shared" si="6"/>
        <v>0</v>
      </c>
      <c r="H24" s="30">
        <f t="shared" si="6"/>
        <v>0</v>
      </c>
      <c r="I24" s="30">
        <f t="shared" si="6"/>
        <v>58723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180836</v>
      </c>
      <c r="O24" s="42">
        <f t="shared" si="2"/>
        <v>109.33252720677146</v>
      </c>
      <c r="P24" s="10"/>
    </row>
    <row r="25" spans="1:119">
      <c r="A25" s="12"/>
      <c r="B25" s="23">
        <v>361.1</v>
      </c>
      <c r="C25" s="19" t="s">
        <v>34</v>
      </c>
      <c r="D25" s="43">
        <v>0</v>
      </c>
      <c r="E25" s="43">
        <v>7113</v>
      </c>
      <c r="F25" s="43">
        <v>0</v>
      </c>
      <c r="G25" s="43">
        <v>0</v>
      </c>
      <c r="H25" s="43">
        <v>0</v>
      </c>
      <c r="I25" s="43">
        <v>747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7860</v>
      </c>
      <c r="O25" s="44">
        <f t="shared" si="2"/>
        <v>4.7521160822249096</v>
      </c>
      <c r="P25" s="9"/>
    </row>
    <row r="26" spans="1:119">
      <c r="A26" s="12"/>
      <c r="B26" s="23">
        <v>361.3</v>
      </c>
      <c r="C26" s="19" t="s">
        <v>35</v>
      </c>
      <c r="D26" s="43">
        <v>0</v>
      </c>
      <c r="E26" s="43">
        <v>0</v>
      </c>
      <c r="F26" s="43">
        <v>111</v>
      </c>
      <c r="G26" s="43">
        <v>0</v>
      </c>
      <c r="H26" s="43">
        <v>0</v>
      </c>
      <c r="I26" s="43">
        <v>2012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2123</v>
      </c>
      <c r="O26" s="44">
        <f t="shared" si="2"/>
        <v>1.2835550181378477</v>
      </c>
      <c r="P26" s="9"/>
    </row>
    <row r="27" spans="1:119">
      <c r="A27" s="12"/>
      <c r="B27" s="23">
        <v>362</v>
      </c>
      <c r="C27" s="19" t="s">
        <v>36</v>
      </c>
      <c r="D27" s="43">
        <v>25750</v>
      </c>
      <c r="E27" s="43">
        <v>17933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43683</v>
      </c>
      <c r="O27" s="44">
        <f t="shared" si="2"/>
        <v>26.410519951632406</v>
      </c>
      <c r="P27" s="9"/>
    </row>
    <row r="28" spans="1:119">
      <c r="A28" s="12"/>
      <c r="B28" s="23">
        <v>369.9</v>
      </c>
      <c r="C28" s="19" t="s">
        <v>37</v>
      </c>
      <c r="D28" s="43">
        <v>61014</v>
      </c>
      <c r="E28" s="43">
        <v>10192</v>
      </c>
      <c r="F28" s="43">
        <v>0</v>
      </c>
      <c r="G28" s="43">
        <v>0</v>
      </c>
      <c r="H28" s="43">
        <v>0</v>
      </c>
      <c r="I28" s="43">
        <v>55964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127170</v>
      </c>
      <c r="O28" s="44">
        <f t="shared" si="2"/>
        <v>76.886336154776302</v>
      </c>
      <c r="P28" s="9"/>
    </row>
    <row r="29" spans="1:119" ht="15.75">
      <c r="A29" s="27" t="s">
        <v>27</v>
      </c>
      <c r="B29" s="28"/>
      <c r="C29" s="29"/>
      <c r="D29" s="30">
        <f t="shared" ref="D29:M29" si="7">SUM(D30:D30)</f>
        <v>0</v>
      </c>
      <c r="E29" s="30">
        <f t="shared" si="7"/>
        <v>0</v>
      </c>
      <c r="F29" s="30">
        <f t="shared" si="7"/>
        <v>36282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36282</v>
      </c>
      <c r="O29" s="42">
        <f t="shared" si="2"/>
        <v>21.935912938331317</v>
      </c>
      <c r="P29" s="9"/>
    </row>
    <row r="30" spans="1:119" ht="15.75" thickBot="1">
      <c r="A30" s="12"/>
      <c r="B30" s="23">
        <v>381</v>
      </c>
      <c r="C30" s="19" t="s">
        <v>38</v>
      </c>
      <c r="D30" s="43">
        <v>0</v>
      </c>
      <c r="E30" s="43">
        <v>0</v>
      </c>
      <c r="F30" s="43">
        <v>36282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36282</v>
      </c>
      <c r="O30" s="44">
        <f t="shared" si="2"/>
        <v>21.935912938331317</v>
      </c>
      <c r="P30" s="9"/>
    </row>
    <row r="31" spans="1:119" ht="16.5" thickBot="1">
      <c r="A31" s="13" t="s">
        <v>32</v>
      </c>
      <c r="B31" s="21"/>
      <c r="C31" s="20"/>
      <c r="D31" s="14">
        <f>SUM(D5,D11,D13,D19,D24,D29)</f>
        <v>825180</v>
      </c>
      <c r="E31" s="14">
        <f t="shared" ref="E31:M31" si="8">SUM(E5,E11,E13,E19,E24,E29)</f>
        <v>284393</v>
      </c>
      <c r="F31" s="14">
        <f t="shared" si="8"/>
        <v>36393</v>
      </c>
      <c r="G31" s="14">
        <f t="shared" si="8"/>
        <v>0</v>
      </c>
      <c r="H31" s="14">
        <f t="shared" si="8"/>
        <v>0</v>
      </c>
      <c r="I31" s="14">
        <f t="shared" si="8"/>
        <v>1663087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2809053</v>
      </c>
      <c r="O31" s="36">
        <f t="shared" si="2"/>
        <v>1698.3391777509069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8" t="s">
        <v>68</v>
      </c>
      <c r="M33" s="118"/>
      <c r="N33" s="118"/>
      <c r="O33" s="40">
        <v>1654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54899</v>
      </c>
      <c r="E5" s="25">
        <f t="shared" si="0"/>
        <v>244534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299433</v>
      </c>
      <c r="O5" s="31">
        <f t="shared" ref="O5:O33" si="2">(N5/O$35)</f>
        <v>176.8653278204371</v>
      </c>
      <c r="P5" s="6"/>
    </row>
    <row r="6" spans="1:133">
      <c r="A6" s="12"/>
      <c r="B6" s="23">
        <v>311</v>
      </c>
      <c r="C6" s="19" t="s">
        <v>1</v>
      </c>
      <c r="D6" s="43">
        <v>26845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26845</v>
      </c>
      <c r="O6" s="44">
        <f t="shared" si="2"/>
        <v>15.856467808623744</v>
      </c>
      <c r="P6" s="9"/>
    </row>
    <row r="7" spans="1:133">
      <c r="A7" s="12"/>
      <c r="B7" s="23">
        <v>312.41000000000003</v>
      </c>
      <c r="C7" s="19" t="s">
        <v>9</v>
      </c>
      <c r="D7" s="43">
        <v>0</v>
      </c>
      <c r="E7" s="43">
        <v>53496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53496</v>
      </c>
      <c r="O7" s="44">
        <f t="shared" si="2"/>
        <v>31.598346131128174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191038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191038</v>
      </c>
      <c r="O8" s="44">
        <f t="shared" si="2"/>
        <v>112.83992911990549</v>
      </c>
      <c r="P8" s="9"/>
    </row>
    <row r="9" spans="1:133">
      <c r="A9" s="12"/>
      <c r="B9" s="23">
        <v>315</v>
      </c>
      <c r="C9" s="19" t="s">
        <v>11</v>
      </c>
      <c r="D9" s="43">
        <v>22750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22750</v>
      </c>
      <c r="O9" s="44">
        <f t="shared" si="2"/>
        <v>13.437684583579445</v>
      </c>
      <c r="P9" s="9"/>
    </row>
    <row r="10" spans="1:133">
      <c r="A10" s="12"/>
      <c r="B10" s="23">
        <v>316</v>
      </c>
      <c r="C10" s="19" t="s">
        <v>12</v>
      </c>
      <c r="D10" s="43">
        <v>5304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5304</v>
      </c>
      <c r="O10" s="44">
        <f t="shared" si="2"/>
        <v>3.1329001772002361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103019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103019</v>
      </c>
      <c r="O11" s="42">
        <f t="shared" si="2"/>
        <v>60.84997046662729</v>
      </c>
      <c r="P11" s="10"/>
    </row>
    <row r="12" spans="1:133">
      <c r="A12" s="12"/>
      <c r="B12" s="23">
        <v>323.10000000000002</v>
      </c>
      <c r="C12" s="19" t="s">
        <v>14</v>
      </c>
      <c r="D12" s="43">
        <v>103019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103019</v>
      </c>
      <c r="O12" s="44">
        <f t="shared" si="2"/>
        <v>60.84997046662729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1413677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7330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1421007</v>
      </c>
      <c r="O13" s="42">
        <f t="shared" si="2"/>
        <v>839.34258712344945</v>
      </c>
      <c r="P13" s="10"/>
    </row>
    <row r="14" spans="1:133">
      <c r="A14" s="12"/>
      <c r="B14" s="23">
        <v>331.9</v>
      </c>
      <c r="C14" s="19" t="s">
        <v>57</v>
      </c>
      <c r="D14" s="43">
        <v>1175813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1175813</v>
      </c>
      <c r="O14" s="44">
        <f t="shared" si="2"/>
        <v>694.51447135262845</v>
      </c>
      <c r="P14" s="9"/>
    </row>
    <row r="15" spans="1:133">
      <c r="A15" s="12"/>
      <c r="B15" s="23">
        <v>334.31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7330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7330</v>
      </c>
      <c r="O15" s="44">
        <f t="shared" si="2"/>
        <v>4.3295924394565857</v>
      </c>
      <c r="P15" s="9"/>
    </row>
    <row r="16" spans="1:133">
      <c r="A16" s="12"/>
      <c r="B16" s="23">
        <v>335.14</v>
      </c>
      <c r="C16" s="19" t="s">
        <v>19</v>
      </c>
      <c r="D16" s="43">
        <v>655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655</v>
      </c>
      <c r="O16" s="44">
        <f t="shared" si="2"/>
        <v>0.38688718251624338</v>
      </c>
      <c r="P16" s="9"/>
    </row>
    <row r="17" spans="1:16">
      <c r="A17" s="12"/>
      <c r="B17" s="23">
        <v>335.18</v>
      </c>
      <c r="C17" s="19" t="s">
        <v>21</v>
      </c>
      <c r="D17" s="43">
        <v>136686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136686</v>
      </c>
      <c r="O17" s="44">
        <f t="shared" si="2"/>
        <v>80.735971647962202</v>
      </c>
      <c r="P17" s="9"/>
    </row>
    <row r="18" spans="1:16">
      <c r="A18" s="12"/>
      <c r="B18" s="23">
        <v>335.9</v>
      </c>
      <c r="C18" s="19" t="s">
        <v>59</v>
      </c>
      <c r="D18" s="43">
        <v>100523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100523</v>
      </c>
      <c r="O18" s="44">
        <f t="shared" si="2"/>
        <v>59.375664500886003</v>
      </c>
      <c r="P18" s="9"/>
    </row>
    <row r="19" spans="1:16" ht="15.75">
      <c r="A19" s="27" t="s">
        <v>26</v>
      </c>
      <c r="B19" s="28"/>
      <c r="C19" s="29"/>
      <c r="D19" s="30">
        <f t="shared" ref="D19:M19" si="5">SUM(D20:D23)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1547985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1547985</v>
      </c>
      <c r="O19" s="42">
        <f t="shared" si="2"/>
        <v>914.34435912581216</v>
      </c>
      <c r="P19" s="10"/>
    </row>
    <row r="20" spans="1:16">
      <c r="A20" s="12"/>
      <c r="B20" s="23">
        <v>343.2</v>
      </c>
      <c r="C20" s="19" t="s">
        <v>28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467415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467415</v>
      </c>
      <c r="O20" s="44">
        <f t="shared" si="2"/>
        <v>276.0868281157708</v>
      </c>
      <c r="P20" s="9"/>
    </row>
    <row r="21" spans="1:16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456715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456715</v>
      </c>
      <c r="O21" s="44">
        <f t="shared" si="2"/>
        <v>269.76668635558178</v>
      </c>
      <c r="P21" s="9"/>
    </row>
    <row r="22" spans="1:16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111778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111778</v>
      </c>
      <c r="O22" s="44">
        <f t="shared" si="2"/>
        <v>66.023626698168925</v>
      </c>
      <c r="P22" s="9"/>
    </row>
    <row r="23" spans="1:16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512077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512077</v>
      </c>
      <c r="O23" s="44">
        <f t="shared" si="2"/>
        <v>302.4672179562906</v>
      </c>
      <c r="P23" s="9"/>
    </row>
    <row r="24" spans="1:16" ht="15.75">
      <c r="A24" s="27" t="s">
        <v>2</v>
      </c>
      <c r="B24" s="28"/>
      <c r="C24" s="29"/>
      <c r="D24" s="30">
        <f t="shared" ref="D24:M24" si="6">SUM(D25:D28)</f>
        <v>82157</v>
      </c>
      <c r="E24" s="30">
        <f t="shared" si="6"/>
        <v>44093</v>
      </c>
      <c r="F24" s="30">
        <f t="shared" si="6"/>
        <v>669</v>
      </c>
      <c r="G24" s="30">
        <f t="shared" si="6"/>
        <v>0</v>
      </c>
      <c r="H24" s="30">
        <f t="shared" si="6"/>
        <v>0</v>
      </c>
      <c r="I24" s="30">
        <f t="shared" si="6"/>
        <v>214355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341274</v>
      </c>
      <c r="O24" s="42">
        <f t="shared" si="2"/>
        <v>201.57944477259304</v>
      </c>
      <c r="P24" s="10"/>
    </row>
    <row r="25" spans="1:16">
      <c r="A25" s="12"/>
      <c r="B25" s="23">
        <v>361.1</v>
      </c>
      <c r="C25" s="19" t="s">
        <v>34</v>
      </c>
      <c r="D25" s="43">
        <v>0</v>
      </c>
      <c r="E25" s="43">
        <v>11556</v>
      </c>
      <c r="F25" s="43">
        <v>107</v>
      </c>
      <c r="G25" s="43">
        <v>0</v>
      </c>
      <c r="H25" s="43">
        <v>0</v>
      </c>
      <c r="I25" s="43">
        <v>1025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12688</v>
      </c>
      <c r="O25" s="44">
        <f t="shared" si="2"/>
        <v>7.494388659184879</v>
      </c>
      <c r="P25" s="9"/>
    </row>
    <row r="26" spans="1:16">
      <c r="A26" s="12"/>
      <c r="B26" s="23">
        <v>361.3</v>
      </c>
      <c r="C26" s="19" t="s">
        <v>35</v>
      </c>
      <c r="D26" s="43">
        <v>0</v>
      </c>
      <c r="E26" s="43">
        <v>1685</v>
      </c>
      <c r="F26" s="43">
        <v>562</v>
      </c>
      <c r="G26" s="43">
        <v>0</v>
      </c>
      <c r="H26" s="43">
        <v>0</v>
      </c>
      <c r="I26" s="43">
        <v>3090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5337</v>
      </c>
      <c r="O26" s="44">
        <f t="shared" si="2"/>
        <v>3.1523922031896041</v>
      </c>
      <c r="P26" s="9"/>
    </row>
    <row r="27" spans="1:16">
      <c r="A27" s="12"/>
      <c r="B27" s="23">
        <v>362</v>
      </c>
      <c r="C27" s="19" t="s">
        <v>36</v>
      </c>
      <c r="D27" s="43">
        <v>25300</v>
      </c>
      <c r="E27" s="43">
        <v>20801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46101</v>
      </c>
      <c r="O27" s="44">
        <f t="shared" si="2"/>
        <v>27.230360307147077</v>
      </c>
      <c r="P27" s="9"/>
    </row>
    <row r="28" spans="1:16">
      <c r="A28" s="12"/>
      <c r="B28" s="23">
        <v>369.9</v>
      </c>
      <c r="C28" s="19" t="s">
        <v>37</v>
      </c>
      <c r="D28" s="43">
        <v>56857</v>
      </c>
      <c r="E28" s="43">
        <v>10051</v>
      </c>
      <c r="F28" s="43">
        <v>0</v>
      </c>
      <c r="G28" s="43">
        <v>0</v>
      </c>
      <c r="H28" s="43">
        <v>0</v>
      </c>
      <c r="I28" s="43">
        <v>210240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277148</v>
      </c>
      <c r="O28" s="44">
        <f t="shared" si="2"/>
        <v>163.70230360307147</v>
      </c>
      <c r="P28" s="9"/>
    </row>
    <row r="29" spans="1:16" ht="15.75">
      <c r="A29" s="27" t="s">
        <v>27</v>
      </c>
      <c r="B29" s="28"/>
      <c r="C29" s="29"/>
      <c r="D29" s="30">
        <f t="shared" ref="D29:M29" si="7">SUM(D30:D32)</f>
        <v>136671</v>
      </c>
      <c r="E29" s="30">
        <f t="shared" si="7"/>
        <v>5011</v>
      </c>
      <c r="F29" s="30">
        <f t="shared" si="7"/>
        <v>36286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177968</v>
      </c>
      <c r="O29" s="42">
        <f t="shared" si="2"/>
        <v>105.11990549320733</v>
      </c>
      <c r="P29" s="9"/>
    </row>
    <row r="30" spans="1:16">
      <c r="A30" s="12"/>
      <c r="B30" s="23">
        <v>381</v>
      </c>
      <c r="C30" s="19" t="s">
        <v>38</v>
      </c>
      <c r="D30" s="43">
        <v>133689</v>
      </c>
      <c r="E30" s="43">
        <v>0</v>
      </c>
      <c r="F30" s="43">
        <v>36286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169975</v>
      </c>
      <c r="O30" s="44">
        <f t="shared" si="2"/>
        <v>100.39870053160071</v>
      </c>
      <c r="P30" s="9"/>
    </row>
    <row r="31" spans="1:16">
      <c r="A31" s="45"/>
      <c r="B31" s="46">
        <v>392</v>
      </c>
      <c r="C31" s="47" t="s">
        <v>60</v>
      </c>
      <c r="D31" s="43">
        <v>2982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2982</v>
      </c>
      <c r="O31" s="44">
        <f t="shared" si="2"/>
        <v>1.7613703484937979</v>
      </c>
      <c r="P31" s="9"/>
    </row>
    <row r="32" spans="1:16" ht="15.75" thickBot="1">
      <c r="A32" s="45"/>
      <c r="B32" s="46">
        <v>393</v>
      </c>
      <c r="C32" s="47" t="s">
        <v>61</v>
      </c>
      <c r="D32" s="43">
        <v>0</v>
      </c>
      <c r="E32" s="43">
        <v>5011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5011</v>
      </c>
      <c r="O32" s="44">
        <f t="shared" si="2"/>
        <v>2.9598346131128177</v>
      </c>
      <c r="P32" s="9"/>
    </row>
    <row r="33" spans="1:119" ht="16.5" thickBot="1">
      <c r="A33" s="13" t="s">
        <v>32</v>
      </c>
      <c r="B33" s="21"/>
      <c r="C33" s="20"/>
      <c r="D33" s="14">
        <f>SUM(D5,D11,D13,D19,D24,D29)</f>
        <v>1790423</v>
      </c>
      <c r="E33" s="14">
        <f t="shared" ref="E33:M33" si="8">SUM(E5,E11,E13,E19,E24,E29)</f>
        <v>293638</v>
      </c>
      <c r="F33" s="14">
        <f t="shared" si="8"/>
        <v>36955</v>
      </c>
      <c r="G33" s="14">
        <f t="shared" si="8"/>
        <v>0</v>
      </c>
      <c r="H33" s="14">
        <f t="shared" si="8"/>
        <v>0</v>
      </c>
      <c r="I33" s="14">
        <f t="shared" si="8"/>
        <v>1769670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3890686</v>
      </c>
      <c r="O33" s="36">
        <f t="shared" si="2"/>
        <v>2298.1015948021263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8" t="s">
        <v>62</v>
      </c>
      <c r="M35" s="118"/>
      <c r="N35" s="118"/>
      <c r="O35" s="40">
        <v>1693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50949</v>
      </c>
      <c r="E5" s="25">
        <f t="shared" si="0"/>
        <v>224082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275031</v>
      </c>
      <c r="O5" s="31">
        <f t="shared" ref="O5:O32" si="2">(N5/O$34)</f>
        <v>162.74023668639055</v>
      </c>
      <c r="P5" s="6"/>
    </row>
    <row r="6" spans="1:133">
      <c r="A6" s="12"/>
      <c r="B6" s="23">
        <v>311</v>
      </c>
      <c r="C6" s="19" t="s">
        <v>1</v>
      </c>
      <c r="D6" s="43">
        <v>26035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26035</v>
      </c>
      <c r="O6" s="44">
        <f t="shared" si="2"/>
        <v>15.405325443786982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54780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54780</v>
      </c>
      <c r="O7" s="44">
        <f t="shared" si="2"/>
        <v>32.414201183431956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169302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169302</v>
      </c>
      <c r="O8" s="44">
        <f t="shared" si="2"/>
        <v>100.17869822485207</v>
      </c>
      <c r="P8" s="9"/>
    </row>
    <row r="9" spans="1:133">
      <c r="A9" s="12"/>
      <c r="B9" s="23">
        <v>315</v>
      </c>
      <c r="C9" s="19" t="s">
        <v>11</v>
      </c>
      <c r="D9" s="43">
        <v>24316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24316</v>
      </c>
      <c r="O9" s="44">
        <f t="shared" si="2"/>
        <v>14.388165680473373</v>
      </c>
      <c r="P9" s="9"/>
    </row>
    <row r="10" spans="1:133">
      <c r="A10" s="12"/>
      <c r="B10" s="23">
        <v>316</v>
      </c>
      <c r="C10" s="19" t="s">
        <v>12</v>
      </c>
      <c r="D10" s="43">
        <v>598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598</v>
      </c>
      <c r="O10" s="44">
        <f t="shared" si="2"/>
        <v>0.35384615384615387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133653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133653</v>
      </c>
      <c r="O11" s="42">
        <f t="shared" si="2"/>
        <v>79.08461538461539</v>
      </c>
      <c r="P11" s="10"/>
    </row>
    <row r="12" spans="1:133">
      <c r="A12" s="12"/>
      <c r="B12" s="23">
        <v>323.10000000000002</v>
      </c>
      <c r="C12" s="19" t="s">
        <v>14</v>
      </c>
      <c r="D12" s="43">
        <v>133653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133653</v>
      </c>
      <c r="O12" s="44">
        <f t="shared" si="2"/>
        <v>79.08461538461539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367953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169894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537847</v>
      </c>
      <c r="O13" s="42">
        <f t="shared" si="2"/>
        <v>318.2526627218935</v>
      </c>
      <c r="P13" s="10"/>
    </row>
    <row r="14" spans="1:133">
      <c r="A14" s="12"/>
      <c r="B14" s="23">
        <v>334.1</v>
      </c>
      <c r="C14" s="19" t="s">
        <v>49</v>
      </c>
      <c r="D14" s="43">
        <v>150973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150973</v>
      </c>
      <c r="O14" s="44">
        <f t="shared" si="2"/>
        <v>89.333136094674558</v>
      </c>
      <c r="P14" s="9"/>
    </row>
    <row r="15" spans="1:133">
      <c r="A15" s="12"/>
      <c r="B15" s="23">
        <v>334.49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169894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169894</v>
      </c>
      <c r="O15" s="44">
        <f t="shared" si="2"/>
        <v>100.52899408284024</v>
      </c>
      <c r="P15" s="9"/>
    </row>
    <row r="16" spans="1:133">
      <c r="A16" s="12"/>
      <c r="B16" s="23">
        <v>335.12</v>
      </c>
      <c r="C16" s="19" t="s">
        <v>18</v>
      </c>
      <c r="D16" s="43">
        <v>100015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100015</v>
      </c>
      <c r="O16" s="44">
        <f t="shared" si="2"/>
        <v>59.180473372781066</v>
      </c>
      <c r="P16" s="9"/>
    </row>
    <row r="17" spans="1:119">
      <c r="A17" s="12"/>
      <c r="B17" s="23">
        <v>335.14</v>
      </c>
      <c r="C17" s="19" t="s">
        <v>19</v>
      </c>
      <c r="D17" s="43">
        <v>1033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1033</v>
      </c>
      <c r="O17" s="44">
        <f t="shared" si="2"/>
        <v>0.6112426035502958</v>
      </c>
      <c r="P17" s="9"/>
    </row>
    <row r="18" spans="1:119">
      <c r="A18" s="12"/>
      <c r="B18" s="23">
        <v>335.15</v>
      </c>
      <c r="C18" s="19" t="s">
        <v>20</v>
      </c>
      <c r="D18" s="43">
        <v>986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986</v>
      </c>
      <c r="O18" s="44">
        <f t="shared" si="2"/>
        <v>0.58343195266272185</v>
      </c>
      <c r="P18" s="9"/>
    </row>
    <row r="19" spans="1:119">
      <c r="A19" s="12"/>
      <c r="B19" s="23">
        <v>335.18</v>
      </c>
      <c r="C19" s="19" t="s">
        <v>21</v>
      </c>
      <c r="D19" s="43">
        <v>114946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114946</v>
      </c>
      <c r="O19" s="44">
        <f t="shared" si="2"/>
        <v>68.015384615384619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1523484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1523484</v>
      </c>
      <c r="O20" s="42">
        <f t="shared" si="2"/>
        <v>901.46982248520715</v>
      </c>
      <c r="P20" s="10"/>
    </row>
    <row r="21" spans="1:119">
      <c r="A21" s="12"/>
      <c r="B21" s="23">
        <v>343.2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558231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558231</v>
      </c>
      <c r="O21" s="44">
        <f t="shared" si="2"/>
        <v>330.31420118343198</v>
      </c>
      <c r="P21" s="9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395672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395672</v>
      </c>
      <c r="O22" s="44">
        <f t="shared" si="2"/>
        <v>234.12544378698226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112719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112719</v>
      </c>
      <c r="O23" s="44">
        <f t="shared" si="2"/>
        <v>66.69763313609468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456862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456862</v>
      </c>
      <c r="O24" s="44">
        <f t="shared" si="2"/>
        <v>270.33254437869823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SUM(D26:D29)</f>
        <v>127877</v>
      </c>
      <c r="E25" s="30">
        <f t="shared" si="6"/>
        <v>70396</v>
      </c>
      <c r="F25" s="30">
        <f t="shared" si="6"/>
        <v>-216</v>
      </c>
      <c r="G25" s="30">
        <f t="shared" si="6"/>
        <v>0</v>
      </c>
      <c r="H25" s="30">
        <f t="shared" si="6"/>
        <v>0</v>
      </c>
      <c r="I25" s="30">
        <f t="shared" si="6"/>
        <v>193024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391081</v>
      </c>
      <c r="O25" s="42">
        <f t="shared" si="2"/>
        <v>231.40887573964497</v>
      </c>
      <c r="P25" s="10"/>
    </row>
    <row r="26" spans="1:119">
      <c r="A26" s="12"/>
      <c r="B26" s="23">
        <v>361.1</v>
      </c>
      <c r="C26" s="19" t="s">
        <v>34</v>
      </c>
      <c r="D26" s="43">
        <v>0</v>
      </c>
      <c r="E26" s="43">
        <v>6742</v>
      </c>
      <c r="F26" s="43">
        <v>89</v>
      </c>
      <c r="G26" s="43">
        <v>0</v>
      </c>
      <c r="H26" s="43">
        <v>0</v>
      </c>
      <c r="I26" s="43">
        <v>844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7675</v>
      </c>
      <c r="O26" s="44">
        <f t="shared" si="2"/>
        <v>4.5414201183431953</v>
      </c>
      <c r="P26" s="9"/>
    </row>
    <row r="27" spans="1:119">
      <c r="A27" s="12"/>
      <c r="B27" s="23">
        <v>361.3</v>
      </c>
      <c r="C27" s="19" t="s">
        <v>35</v>
      </c>
      <c r="D27" s="43">
        <v>0</v>
      </c>
      <c r="E27" s="43">
        <v>3596</v>
      </c>
      <c r="F27" s="43">
        <v>-305</v>
      </c>
      <c r="G27" s="43">
        <v>0</v>
      </c>
      <c r="H27" s="43">
        <v>0</v>
      </c>
      <c r="I27" s="43">
        <v>1930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5221</v>
      </c>
      <c r="O27" s="44">
        <f t="shared" si="2"/>
        <v>3.0893491124260355</v>
      </c>
      <c r="P27" s="9"/>
    </row>
    <row r="28" spans="1:119">
      <c r="A28" s="12"/>
      <c r="B28" s="23">
        <v>362</v>
      </c>
      <c r="C28" s="19" t="s">
        <v>36</v>
      </c>
      <c r="D28" s="43">
        <v>27880</v>
      </c>
      <c r="E28" s="43">
        <v>23475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51355</v>
      </c>
      <c r="O28" s="44">
        <f t="shared" si="2"/>
        <v>30.38757396449704</v>
      </c>
      <c r="P28" s="9"/>
    </row>
    <row r="29" spans="1:119">
      <c r="A29" s="12"/>
      <c r="B29" s="23">
        <v>369.9</v>
      </c>
      <c r="C29" s="19" t="s">
        <v>37</v>
      </c>
      <c r="D29" s="43">
        <v>99997</v>
      </c>
      <c r="E29" s="43">
        <v>36583</v>
      </c>
      <c r="F29" s="43">
        <v>0</v>
      </c>
      <c r="G29" s="43">
        <v>0</v>
      </c>
      <c r="H29" s="43">
        <v>0</v>
      </c>
      <c r="I29" s="43">
        <v>190250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326830</v>
      </c>
      <c r="O29" s="44">
        <f t="shared" si="2"/>
        <v>193.39053254437869</v>
      </c>
      <c r="P29" s="9"/>
    </row>
    <row r="30" spans="1:119" ht="15.75">
      <c r="A30" s="27" t="s">
        <v>27</v>
      </c>
      <c r="B30" s="28"/>
      <c r="C30" s="29"/>
      <c r="D30" s="30">
        <f t="shared" ref="D30:M30" si="7">SUM(D31:D31)</f>
        <v>422574</v>
      </c>
      <c r="E30" s="30">
        <f t="shared" si="7"/>
        <v>0</v>
      </c>
      <c r="F30" s="30">
        <f t="shared" si="7"/>
        <v>36326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458900</v>
      </c>
      <c r="O30" s="42">
        <f t="shared" si="2"/>
        <v>271.53846153846155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422574</v>
      </c>
      <c r="E31" s="43">
        <v>0</v>
      </c>
      <c r="F31" s="43">
        <v>36326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458900</v>
      </c>
      <c r="O31" s="44">
        <f t="shared" si="2"/>
        <v>271.53846153846155</v>
      </c>
      <c r="P31" s="9"/>
    </row>
    <row r="32" spans="1:119" ht="16.5" thickBot="1">
      <c r="A32" s="13" t="s">
        <v>32</v>
      </c>
      <c r="B32" s="21"/>
      <c r="C32" s="20"/>
      <c r="D32" s="14">
        <f>SUM(D5,D11,D13,D20,D25,D30)</f>
        <v>1103006</v>
      </c>
      <c r="E32" s="14">
        <f t="shared" ref="E32:M32" si="8">SUM(E5,E11,E13,E20,E25,E30)</f>
        <v>294478</v>
      </c>
      <c r="F32" s="14">
        <f t="shared" si="8"/>
        <v>36110</v>
      </c>
      <c r="G32" s="14">
        <f t="shared" si="8"/>
        <v>0</v>
      </c>
      <c r="H32" s="14">
        <f t="shared" si="8"/>
        <v>0</v>
      </c>
      <c r="I32" s="14">
        <f t="shared" si="8"/>
        <v>1886402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3319996</v>
      </c>
      <c r="O32" s="36">
        <f t="shared" si="2"/>
        <v>1964.4946745562131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8" t="s">
        <v>54</v>
      </c>
      <c r="M34" s="118"/>
      <c r="N34" s="118"/>
      <c r="O34" s="40">
        <v>1690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51265</v>
      </c>
      <c r="E5" s="25">
        <f t="shared" si="0"/>
        <v>220735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272000</v>
      </c>
      <c r="O5" s="31">
        <f t="shared" ref="O5:O31" si="2">(N5/O$33)</f>
        <v>160.188457008245</v>
      </c>
      <c r="P5" s="6"/>
    </row>
    <row r="6" spans="1:133">
      <c r="A6" s="12"/>
      <c r="B6" s="23">
        <v>311</v>
      </c>
      <c r="C6" s="19" t="s">
        <v>1</v>
      </c>
      <c r="D6" s="43">
        <v>29865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29865</v>
      </c>
      <c r="O6" s="44">
        <f t="shared" si="2"/>
        <v>17.588339222614842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55611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55611</v>
      </c>
      <c r="O7" s="44">
        <f t="shared" si="2"/>
        <v>32.75088339222615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165124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165124</v>
      </c>
      <c r="O8" s="44">
        <f t="shared" si="2"/>
        <v>97.246171967020018</v>
      </c>
      <c r="P8" s="9"/>
    </row>
    <row r="9" spans="1:133">
      <c r="A9" s="12"/>
      <c r="B9" s="23">
        <v>315</v>
      </c>
      <c r="C9" s="19" t="s">
        <v>11</v>
      </c>
      <c r="D9" s="43">
        <v>19929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19929</v>
      </c>
      <c r="O9" s="44">
        <f t="shared" si="2"/>
        <v>11.736749116607774</v>
      </c>
      <c r="P9" s="9"/>
    </row>
    <row r="10" spans="1:133">
      <c r="A10" s="12"/>
      <c r="B10" s="23">
        <v>316</v>
      </c>
      <c r="C10" s="19" t="s">
        <v>12</v>
      </c>
      <c r="D10" s="43">
        <v>1471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1471</v>
      </c>
      <c r="O10" s="44">
        <f t="shared" si="2"/>
        <v>0.86631330977620735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80823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80823</v>
      </c>
      <c r="O11" s="42">
        <f t="shared" si="2"/>
        <v>47.598939929328623</v>
      </c>
      <c r="P11" s="10"/>
    </row>
    <row r="12" spans="1:133">
      <c r="A12" s="12"/>
      <c r="B12" s="23">
        <v>323.10000000000002</v>
      </c>
      <c r="C12" s="19" t="s">
        <v>14</v>
      </c>
      <c r="D12" s="43">
        <v>80823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80823</v>
      </c>
      <c r="O12" s="44">
        <f t="shared" si="2"/>
        <v>47.598939929328623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321982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1454345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1776327</v>
      </c>
      <c r="O13" s="42">
        <f t="shared" si="2"/>
        <v>1046.1289752650177</v>
      </c>
      <c r="P13" s="10"/>
    </row>
    <row r="14" spans="1:133">
      <c r="A14" s="12"/>
      <c r="B14" s="23">
        <v>334.1</v>
      </c>
      <c r="C14" s="19" t="s">
        <v>49</v>
      </c>
      <c r="D14" s="43">
        <v>78263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78263</v>
      </c>
      <c r="O14" s="44">
        <f t="shared" si="2"/>
        <v>46.091283863368666</v>
      </c>
      <c r="P14" s="9"/>
    </row>
    <row r="15" spans="1:133">
      <c r="A15" s="12"/>
      <c r="B15" s="23">
        <v>334.9</v>
      </c>
      <c r="C15" s="19" t="s">
        <v>50</v>
      </c>
      <c r="D15" s="43">
        <v>37729</v>
      </c>
      <c r="E15" s="43">
        <v>0</v>
      </c>
      <c r="F15" s="43">
        <v>0</v>
      </c>
      <c r="G15" s="43">
        <v>0</v>
      </c>
      <c r="H15" s="43">
        <v>0</v>
      </c>
      <c r="I15" s="43">
        <v>1454345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1492074</v>
      </c>
      <c r="O15" s="44">
        <f t="shared" si="2"/>
        <v>878.72438162544165</v>
      </c>
      <c r="P15" s="9"/>
    </row>
    <row r="16" spans="1:133">
      <c r="A16" s="12"/>
      <c r="B16" s="23">
        <v>335.12</v>
      </c>
      <c r="C16" s="19" t="s">
        <v>18</v>
      </c>
      <c r="D16" s="43">
        <v>90948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90948</v>
      </c>
      <c r="O16" s="44">
        <f t="shared" si="2"/>
        <v>53.561837455830386</v>
      </c>
      <c r="P16" s="9"/>
    </row>
    <row r="17" spans="1:119">
      <c r="A17" s="12"/>
      <c r="B17" s="23">
        <v>335.14</v>
      </c>
      <c r="C17" s="19" t="s">
        <v>19</v>
      </c>
      <c r="D17" s="43">
        <v>1938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1938</v>
      </c>
      <c r="O17" s="44">
        <f t="shared" si="2"/>
        <v>1.1413427561837455</v>
      </c>
      <c r="P17" s="9"/>
    </row>
    <row r="18" spans="1:119">
      <c r="A18" s="12"/>
      <c r="B18" s="23">
        <v>335.15</v>
      </c>
      <c r="C18" s="19" t="s">
        <v>20</v>
      </c>
      <c r="D18" s="43">
        <v>1109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1109</v>
      </c>
      <c r="O18" s="44">
        <f t="shared" si="2"/>
        <v>0.65312131919905769</v>
      </c>
      <c r="P18" s="9"/>
    </row>
    <row r="19" spans="1:119">
      <c r="A19" s="12"/>
      <c r="B19" s="23">
        <v>335.18</v>
      </c>
      <c r="C19" s="19" t="s">
        <v>21</v>
      </c>
      <c r="D19" s="43">
        <v>111995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111995</v>
      </c>
      <c r="O19" s="44">
        <f t="shared" si="2"/>
        <v>65.957008244994114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1605205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1605205</v>
      </c>
      <c r="O20" s="42">
        <f t="shared" si="2"/>
        <v>945.35041224970553</v>
      </c>
      <c r="P20" s="10"/>
    </row>
    <row r="21" spans="1:119">
      <c r="A21" s="12"/>
      <c r="B21" s="23">
        <v>343.2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648385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648385</v>
      </c>
      <c r="O21" s="44">
        <f t="shared" si="2"/>
        <v>381.85217903415781</v>
      </c>
      <c r="P21" s="9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391288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391288</v>
      </c>
      <c r="O22" s="44">
        <f t="shared" si="2"/>
        <v>230.44051825677266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113674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113674</v>
      </c>
      <c r="O23" s="44">
        <f t="shared" si="2"/>
        <v>66.945818610129564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451858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451858</v>
      </c>
      <c r="O24" s="44">
        <f t="shared" si="2"/>
        <v>266.11189634864547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135703</v>
      </c>
      <c r="E25" s="30">
        <f t="shared" si="6"/>
        <v>60534</v>
      </c>
      <c r="F25" s="30">
        <f t="shared" si="6"/>
        <v>380</v>
      </c>
      <c r="G25" s="30">
        <f t="shared" si="6"/>
        <v>0</v>
      </c>
      <c r="H25" s="30">
        <f t="shared" si="6"/>
        <v>0</v>
      </c>
      <c r="I25" s="30">
        <f t="shared" si="6"/>
        <v>9735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206352</v>
      </c>
      <c r="O25" s="42">
        <f t="shared" si="2"/>
        <v>121.52650176678445</v>
      </c>
      <c r="P25" s="10"/>
    </row>
    <row r="26" spans="1:119">
      <c r="A26" s="12"/>
      <c r="B26" s="23">
        <v>361.1</v>
      </c>
      <c r="C26" s="19" t="s">
        <v>34</v>
      </c>
      <c r="D26" s="43">
        <v>0</v>
      </c>
      <c r="E26" s="43">
        <v>17409</v>
      </c>
      <c r="F26" s="43">
        <v>93</v>
      </c>
      <c r="G26" s="43">
        <v>0</v>
      </c>
      <c r="H26" s="43">
        <v>0</v>
      </c>
      <c r="I26" s="43">
        <v>1042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18544</v>
      </c>
      <c r="O26" s="44">
        <f t="shared" si="2"/>
        <v>10.921083627797408</v>
      </c>
      <c r="P26" s="9"/>
    </row>
    <row r="27" spans="1:119">
      <c r="A27" s="12"/>
      <c r="B27" s="23">
        <v>361.3</v>
      </c>
      <c r="C27" s="19" t="s">
        <v>35</v>
      </c>
      <c r="D27" s="43">
        <v>0</v>
      </c>
      <c r="E27" s="43">
        <v>15285</v>
      </c>
      <c r="F27" s="43">
        <v>287</v>
      </c>
      <c r="G27" s="43">
        <v>0</v>
      </c>
      <c r="H27" s="43">
        <v>0</v>
      </c>
      <c r="I27" s="43">
        <v>5606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21178</v>
      </c>
      <c r="O27" s="44">
        <f t="shared" si="2"/>
        <v>12.472320376914016</v>
      </c>
      <c r="P27" s="9"/>
    </row>
    <row r="28" spans="1:119">
      <c r="A28" s="12"/>
      <c r="B28" s="23">
        <v>369.9</v>
      </c>
      <c r="C28" s="19" t="s">
        <v>37</v>
      </c>
      <c r="D28" s="43">
        <v>135703</v>
      </c>
      <c r="E28" s="43">
        <v>27840</v>
      </c>
      <c r="F28" s="43">
        <v>0</v>
      </c>
      <c r="G28" s="43">
        <v>0</v>
      </c>
      <c r="H28" s="43">
        <v>0</v>
      </c>
      <c r="I28" s="43">
        <v>3087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166630</v>
      </c>
      <c r="O28" s="44">
        <f t="shared" si="2"/>
        <v>98.133097762073021</v>
      </c>
      <c r="P28" s="9"/>
    </row>
    <row r="29" spans="1:119" ht="15.75">
      <c r="A29" s="27" t="s">
        <v>27</v>
      </c>
      <c r="B29" s="28"/>
      <c r="C29" s="29"/>
      <c r="D29" s="30">
        <f t="shared" ref="D29:M29" si="7">SUM(D30:D30)</f>
        <v>230026</v>
      </c>
      <c r="E29" s="30">
        <f t="shared" si="7"/>
        <v>0</v>
      </c>
      <c r="F29" s="30">
        <f t="shared" si="7"/>
        <v>36301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266327</v>
      </c>
      <c r="O29" s="42">
        <f t="shared" si="2"/>
        <v>156.84746760895172</v>
      </c>
      <c r="P29" s="9"/>
    </row>
    <row r="30" spans="1:119" ht="15.75" thickBot="1">
      <c r="A30" s="12"/>
      <c r="B30" s="23">
        <v>381</v>
      </c>
      <c r="C30" s="19" t="s">
        <v>38</v>
      </c>
      <c r="D30" s="43">
        <v>230026</v>
      </c>
      <c r="E30" s="43">
        <v>0</v>
      </c>
      <c r="F30" s="43">
        <v>36301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266327</v>
      </c>
      <c r="O30" s="44">
        <f t="shared" si="2"/>
        <v>156.84746760895172</v>
      </c>
      <c r="P30" s="9"/>
    </row>
    <row r="31" spans="1:119" ht="16.5" thickBot="1">
      <c r="A31" s="13" t="s">
        <v>32</v>
      </c>
      <c r="B31" s="21"/>
      <c r="C31" s="20"/>
      <c r="D31" s="14">
        <f>SUM(D5,D11,D13,D20,D25,D29)</f>
        <v>819799</v>
      </c>
      <c r="E31" s="14">
        <f t="shared" ref="E31:M31" si="8">SUM(E5,E11,E13,E20,E25,E29)</f>
        <v>281269</v>
      </c>
      <c r="F31" s="14">
        <f t="shared" si="8"/>
        <v>36681</v>
      </c>
      <c r="G31" s="14">
        <f t="shared" si="8"/>
        <v>0</v>
      </c>
      <c r="H31" s="14">
        <f t="shared" si="8"/>
        <v>0</v>
      </c>
      <c r="I31" s="14">
        <f t="shared" si="8"/>
        <v>3069285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4207034</v>
      </c>
      <c r="O31" s="36">
        <f t="shared" si="2"/>
        <v>2477.6407538280328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8" t="s">
        <v>51</v>
      </c>
      <c r="M33" s="118"/>
      <c r="N33" s="118"/>
      <c r="O33" s="40">
        <v>1698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47461</v>
      </c>
      <c r="E5" s="25">
        <f t="shared" si="0"/>
        <v>237479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284940</v>
      </c>
      <c r="O5" s="31">
        <f t="shared" ref="O5:O32" si="2">(N5/O$34)</f>
        <v>176.87150837988827</v>
      </c>
      <c r="P5" s="6"/>
    </row>
    <row r="6" spans="1:133">
      <c r="A6" s="12"/>
      <c r="B6" s="23">
        <v>311</v>
      </c>
      <c r="C6" s="19" t="s">
        <v>1</v>
      </c>
      <c r="D6" s="43">
        <v>24050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24050</v>
      </c>
      <c r="O6" s="44">
        <f t="shared" si="2"/>
        <v>14.928615766604594</v>
      </c>
      <c r="P6" s="9"/>
    </row>
    <row r="7" spans="1:133">
      <c r="A7" s="12"/>
      <c r="B7" s="23">
        <v>312.41000000000003</v>
      </c>
      <c r="C7" s="19" t="s">
        <v>9</v>
      </c>
      <c r="D7" s="43">
        <v>0</v>
      </c>
      <c r="E7" s="43">
        <v>54595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54595</v>
      </c>
      <c r="O7" s="44">
        <f t="shared" si="2"/>
        <v>33.888888888888886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182884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182884</v>
      </c>
      <c r="O8" s="44">
        <f t="shared" si="2"/>
        <v>113.52203600248293</v>
      </c>
      <c r="P8" s="9"/>
    </row>
    <row r="9" spans="1:133">
      <c r="A9" s="12"/>
      <c r="B9" s="23">
        <v>315</v>
      </c>
      <c r="C9" s="19" t="s">
        <v>11</v>
      </c>
      <c r="D9" s="43">
        <v>22119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22119</v>
      </c>
      <c r="O9" s="44">
        <f t="shared" si="2"/>
        <v>13.729981378026071</v>
      </c>
      <c r="P9" s="9"/>
    </row>
    <row r="10" spans="1:133">
      <c r="A10" s="12"/>
      <c r="B10" s="23">
        <v>316</v>
      </c>
      <c r="C10" s="19" t="s">
        <v>12</v>
      </c>
      <c r="D10" s="43">
        <v>1292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1292</v>
      </c>
      <c r="O10" s="44">
        <f t="shared" si="2"/>
        <v>0.80198634388578527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104633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104633</v>
      </c>
      <c r="O11" s="42">
        <f t="shared" si="2"/>
        <v>64.949099937926761</v>
      </c>
      <c r="P11" s="10"/>
    </row>
    <row r="12" spans="1:133">
      <c r="A12" s="12"/>
      <c r="B12" s="23">
        <v>323.10000000000002</v>
      </c>
      <c r="C12" s="19" t="s">
        <v>14</v>
      </c>
      <c r="D12" s="43">
        <v>104633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104633</v>
      </c>
      <c r="O12" s="44">
        <f t="shared" si="2"/>
        <v>64.949099937926761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816475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816475</v>
      </c>
      <c r="O13" s="42">
        <f t="shared" si="2"/>
        <v>506.81253879577901</v>
      </c>
      <c r="P13" s="10"/>
    </row>
    <row r="14" spans="1:133">
      <c r="A14" s="12"/>
      <c r="B14" s="23">
        <v>331.2</v>
      </c>
      <c r="C14" s="19" t="s">
        <v>15</v>
      </c>
      <c r="D14" s="43">
        <v>459784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459784</v>
      </c>
      <c r="O14" s="44">
        <f t="shared" si="2"/>
        <v>285.40285536933584</v>
      </c>
      <c r="P14" s="9"/>
    </row>
    <row r="15" spans="1:133">
      <c r="A15" s="12"/>
      <c r="B15" s="23">
        <v>334.7</v>
      </c>
      <c r="C15" s="19" t="s">
        <v>17</v>
      </c>
      <c r="D15" s="43">
        <v>149847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149847</v>
      </c>
      <c r="O15" s="44">
        <f t="shared" si="2"/>
        <v>93.014897579143394</v>
      </c>
      <c r="P15" s="9"/>
    </row>
    <row r="16" spans="1:133">
      <c r="A16" s="12"/>
      <c r="B16" s="23">
        <v>335.12</v>
      </c>
      <c r="C16" s="19" t="s">
        <v>18</v>
      </c>
      <c r="D16" s="43">
        <v>99986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99986</v>
      </c>
      <c r="O16" s="44">
        <f t="shared" si="2"/>
        <v>62.064556176288022</v>
      </c>
      <c r="P16" s="9"/>
    </row>
    <row r="17" spans="1:119">
      <c r="A17" s="12"/>
      <c r="B17" s="23">
        <v>335.14</v>
      </c>
      <c r="C17" s="19" t="s">
        <v>19</v>
      </c>
      <c r="D17" s="43">
        <v>698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698</v>
      </c>
      <c r="O17" s="44">
        <f t="shared" si="2"/>
        <v>0.43327126008690253</v>
      </c>
      <c r="P17" s="9"/>
    </row>
    <row r="18" spans="1:119">
      <c r="A18" s="12"/>
      <c r="B18" s="23">
        <v>335.15</v>
      </c>
      <c r="C18" s="19" t="s">
        <v>20</v>
      </c>
      <c r="D18" s="43">
        <v>1032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1032</v>
      </c>
      <c r="O18" s="44">
        <f t="shared" si="2"/>
        <v>0.64059590316573556</v>
      </c>
      <c r="P18" s="9"/>
    </row>
    <row r="19" spans="1:119">
      <c r="A19" s="12"/>
      <c r="B19" s="23">
        <v>335.18</v>
      </c>
      <c r="C19" s="19" t="s">
        <v>21</v>
      </c>
      <c r="D19" s="43">
        <v>105128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105128</v>
      </c>
      <c r="O19" s="44">
        <f t="shared" si="2"/>
        <v>65.25636250775915</v>
      </c>
      <c r="P19" s="9"/>
    </row>
    <row r="20" spans="1:119" ht="15.75">
      <c r="A20" s="27" t="s">
        <v>26</v>
      </c>
      <c r="B20" s="28"/>
      <c r="C20" s="29"/>
      <c r="D20" s="30">
        <f t="shared" ref="D20:M20" si="6">SUM(D21:D24)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2094969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ref="N20:N32" si="7">SUM(D20:M20)</f>
        <v>2094969</v>
      </c>
      <c r="O20" s="42">
        <f t="shared" si="2"/>
        <v>1300.4152700186219</v>
      </c>
      <c r="P20" s="10"/>
    </row>
    <row r="21" spans="1:119">
      <c r="A21" s="12"/>
      <c r="B21" s="23">
        <v>343.2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1012992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1012992</v>
      </c>
      <c r="O21" s="44">
        <f t="shared" si="2"/>
        <v>628.7970204841713</v>
      </c>
      <c r="P21" s="9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483849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483849</v>
      </c>
      <c r="O22" s="44">
        <f t="shared" si="2"/>
        <v>300.34078212290501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118140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118140</v>
      </c>
      <c r="O23" s="44">
        <f t="shared" si="2"/>
        <v>73.333333333333329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479988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479988</v>
      </c>
      <c r="O24" s="44">
        <f t="shared" si="2"/>
        <v>297.9441340782123</v>
      </c>
      <c r="P24" s="9"/>
    </row>
    <row r="25" spans="1:119" ht="15.75">
      <c r="A25" s="27" t="s">
        <v>2</v>
      </c>
      <c r="B25" s="28"/>
      <c r="C25" s="29"/>
      <c r="D25" s="30">
        <f t="shared" ref="D25:M25" si="8">SUM(D26:D29)</f>
        <v>127090</v>
      </c>
      <c r="E25" s="30">
        <f t="shared" si="8"/>
        <v>37437</v>
      </c>
      <c r="F25" s="30">
        <f t="shared" si="8"/>
        <v>39</v>
      </c>
      <c r="G25" s="30">
        <f t="shared" si="8"/>
        <v>0</v>
      </c>
      <c r="H25" s="30">
        <f t="shared" si="8"/>
        <v>0</v>
      </c>
      <c r="I25" s="30">
        <f t="shared" si="8"/>
        <v>444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7"/>
        <v>165010</v>
      </c>
      <c r="O25" s="42">
        <f t="shared" si="2"/>
        <v>102.42706393544383</v>
      </c>
      <c r="P25" s="10"/>
    </row>
    <row r="26" spans="1:119">
      <c r="A26" s="12"/>
      <c r="B26" s="23">
        <v>361.1</v>
      </c>
      <c r="C26" s="19" t="s">
        <v>34</v>
      </c>
      <c r="D26" s="43">
        <v>120</v>
      </c>
      <c r="E26" s="43">
        <v>17670</v>
      </c>
      <c r="F26" s="43">
        <v>304</v>
      </c>
      <c r="G26" s="43">
        <v>0</v>
      </c>
      <c r="H26" s="43">
        <v>0</v>
      </c>
      <c r="I26" s="43">
        <v>4588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22682</v>
      </c>
      <c r="O26" s="44">
        <f t="shared" si="2"/>
        <v>14.079453755431409</v>
      </c>
      <c r="P26" s="9"/>
    </row>
    <row r="27" spans="1:119">
      <c r="A27" s="12"/>
      <c r="B27" s="23">
        <v>361.3</v>
      </c>
      <c r="C27" s="19" t="s">
        <v>35</v>
      </c>
      <c r="D27" s="43">
        <v>0</v>
      </c>
      <c r="E27" s="43">
        <v>-16356</v>
      </c>
      <c r="F27" s="43">
        <v>-265</v>
      </c>
      <c r="G27" s="43">
        <v>0</v>
      </c>
      <c r="H27" s="43">
        <v>0</v>
      </c>
      <c r="I27" s="43">
        <v>-5173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-21794</v>
      </c>
      <c r="O27" s="44">
        <f t="shared" si="2"/>
        <v>-13.528243327126008</v>
      </c>
      <c r="P27" s="9"/>
    </row>
    <row r="28" spans="1:119">
      <c r="A28" s="12"/>
      <c r="B28" s="23">
        <v>362</v>
      </c>
      <c r="C28" s="19" t="s">
        <v>36</v>
      </c>
      <c r="D28" s="43">
        <v>34750</v>
      </c>
      <c r="E28" s="43">
        <v>27300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62050</v>
      </c>
      <c r="O28" s="44">
        <f t="shared" si="2"/>
        <v>38.516449410304162</v>
      </c>
      <c r="P28" s="9"/>
    </row>
    <row r="29" spans="1:119">
      <c r="A29" s="12"/>
      <c r="B29" s="23">
        <v>369.9</v>
      </c>
      <c r="C29" s="19" t="s">
        <v>37</v>
      </c>
      <c r="D29" s="43">
        <v>92220</v>
      </c>
      <c r="E29" s="43">
        <v>8823</v>
      </c>
      <c r="F29" s="43">
        <v>0</v>
      </c>
      <c r="G29" s="43">
        <v>0</v>
      </c>
      <c r="H29" s="43">
        <v>0</v>
      </c>
      <c r="I29" s="43">
        <v>1029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102072</v>
      </c>
      <c r="O29" s="44">
        <f t="shared" si="2"/>
        <v>63.359404096834261</v>
      </c>
      <c r="P29" s="9"/>
    </row>
    <row r="30" spans="1:119" ht="15.75">
      <c r="A30" s="27" t="s">
        <v>27</v>
      </c>
      <c r="B30" s="28"/>
      <c r="C30" s="29"/>
      <c r="D30" s="30">
        <f t="shared" ref="D30:M30" si="9">SUM(D31:D31)</f>
        <v>0</v>
      </c>
      <c r="E30" s="30">
        <f t="shared" si="9"/>
        <v>0</v>
      </c>
      <c r="F30" s="30">
        <f t="shared" si="9"/>
        <v>36317</v>
      </c>
      <c r="G30" s="30">
        <f t="shared" si="9"/>
        <v>0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7"/>
        <v>36317</v>
      </c>
      <c r="O30" s="42">
        <f t="shared" si="2"/>
        <v>22.543140906269397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0</v>
      </c>
      <c r="E31" s="43">
        <v>0</v>
      </c>
      <c r="F31" s="43">
        <v>36317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36317</v>
      </c>
      <c r="O31" s="44">
        <f t="shared" si="2"/>
        <v>22.543140906269397</v>
      </c>
      <c r="P31" s="9"/>
    </row>
    <row r="32" spans="1:119" ht="16.5" thickBot="1">
      <c r="A32" s="13" t="s">
        <v>32</v>
      </c>
      <c r="B32" s="21"/>
      <c r="C32" s="20"/>
      <c r="D32" s="14">
        <f>SUM(D5,D11,D13,D20,D25,D30)</f>
        <v>1095659</v>
      </c>
      <c r="E32" s="14">
        <f t="shared" ref="E32:M32" si="10">SUM(E5,E11,E13,E20,E25,E30)</f>
        <v>274916</v>
      </c>
      <c r="F32" s="14">
        <f t="shared" si="10"/>
        <v>36356</v>
      </c>
      <c r="G32" s="14">
        <f t="shared" si="10"/>
        <v>0</v>
      </c>
      <c r="H32" s="14">
        <f t="shared" si="10"/>
        <v>0</v>
      </c>
      <c r="I32" s="14">
        <f t="shared" si="10"/>
        <v>2095413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7"/>
        <v>3502344</v>
      </c>
      <c r="O32" s="36">
        <f t="shared" si="2"/>
        <v>2174.0186219739294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8" t="s">
        <v>45</v>
      </c>
      <c r="M34" s="118"/>
      <c r="N34" s="118"/>
      <c r="O34" s="40">
        <v>1611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42787</v>
      </c>
      <c r="E5" s="25">
        <f t="shared" si="0"/>
        <v>267413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310200</v>
      </c>
      <c r="O5" s="31">
        <f t="shared" ref="O5:O38" si="2">(N5/O$40)</f>
        <v>188.68613138686132</v>
      </c>
      <c r="P5" s="6"/>
    </row>
    <row r="6" spans="1:133">
      <c r="A6" s="12"/>
      <c r="B6" s="23">
        <v>311</v>
      </c>
      <c r="C6" s="19" t="s">
        <v>1</v>
      </c>
      <c r="D6" s="43">
        <v>20100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20100</v>
      </c>
      <c r="O6" s="44">
        <f t="shared" si="2"/>
        <v>12.226277372262773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52533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52533</v>
      </c>
      <c r="O7" s="44">
        <f t="shared" si="2"/>
        <v>31.954379562043794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214880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214880</v>
      </c>
      <c r="O8" s="44">
        <f t="shared" si="2"/>
        <v>130.70559610705595</v>
      </c>
      <c r="P8" s="9"/>
    </row>
    <row r="9" spans="1:133">
      <c r="A9" s="12"/>
      <c r="B9" s="23">
        <v>315</v>
      </c>
      <c r="C9" s="19" t="s">
        <v>11</v>
      </c>
      <c r="D9" s="43">
        <v>20273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20273</v>
      </c>
      <c r="O9" s="44">
        <f t="shared" si="2"/>
        <v>12.331508515815084</v>
      </c>
      <c r="P9" s="9"/>
    </row>
    <row r="10" spans="1:133">
      <c r="A10" s="12"/>
      <c r="B10" s="23">
        <v>316</v>
      </c>
      <c r="C10" s="19" t="s">
        <v>12</v>
      </c>
      <c r="D10" s="43">
        <v>2414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2414</v>
      </c>
      <c r="O10" s="44">
        <f t="shared" si="2"/>
        <v>1.4683698296836982</v>
      </c>
      <c r="P10" s="9"/>
    </row>
    <row r="11" spans="1:133" ht="15.75">
      <c r="A11" s="27" t="s">
        <v>70</v>
      </c>
      <c r="B11" s="28"/>
      <c r="C11" s="29"/>
      <c r="D11" s="30">
        <f t="shared" ref="D11:M11" si="3">SUM(D12:D13)</f>
        <v>94603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94603</v>
      </c>
      <c r="O11" s="42">
        <f t="shared" si="2"/>
        <v>57.54440389294404</v>
      </c>
      <c r="P11" s="10"/>
    </row>
    <row r="12" spans="1:133">
      <c r="A12" s="12"/>
      <c r="B12" s="23">
        <v>323.10000000000002</v>
      </c>
      <c r="C12" s="19" t="s">
        <v>14</v>
      </c>
      <c r="D12" s="43">
        <v>92898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92898</v>
      </c>
      <c r="O12" s="44">
        <f t="shared" si="2"/>
        <v>56.507299270072991</v>
      </c>
      <c r="P12" s="9"/>
    </row>
    <row r="13" spans="1:133">
      <c r="A13" s="12"/>
      <c r="B13" s="23">
        <v>323.5</v>
      </c>
      <c r="C13" s="19" t="s">
        <v>71</v>
      </c>
      <c r="D13" s="43">
        <v>1705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1705</v>
      </c>
      <c r="O13" s="44">
        <f t="shared" si="2"/>
        <v>1.0371046228710463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SUM(D15:D23)</f>
        <v>480043</v>
      </c>
      <c r="E14" s="30">
        <f t="shared" si="4"/>
        <v>28074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508117</v>
      </c>
      <c r="O14" s="42">
        <f t="shared" si="2"/>
        <v>309.07360097323601</v>
      </c>
      <c r="P14" s="10"/>
    </row>
    <row r="15" spans="1:133">
      <c r="A15" s="12"/>
      <c r="B15" s="23">
        <v>331.1</v>
      </c>
      <c r="C15" s="19" t="s">
        <v>72</v>
      </c>
      <c r="D15" s="43">
        <v>20827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20827</v>
      </c>
      <c r="O15" s="44">
        <f t="shared" si="2"/>
        <v>12.668491484184916</v>
      </c>
      <c r="P15" s="9"/>
    </row>
    <row r="16" spans="1:133">
      <c r="A16" s="12"/>
      <c r="B16" s="23">
        <v>331.5</v>
      </c>
      <c r="C16" s="19" t="s">
        <v>73</v>
      </c>
      <c r="D16" s="43">
        <v>50000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2" si="5">SUM(D16:M16)</f>
        <v>50000</v>
      </c>
      <c r="O16" s="44">
        <f t="shared" si="2"/>
        <v>30.413625304136254</v>
      </c>
      <c r="P16" s="9"/>
    </row>
    <row r="17" spans="1:16">
      <c r="A17" s="12"/>
      <c r="B17" s="23">
        <v>334.1</v>
      </c>
      <c r="C17" s="19" t="s">
        <v>49</v>
      </c>
      <c r="D17" s="43">
        <v>4979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4979</v>
      </c>
      <c r="O17" s="44">
        <f t="shared" si="2"/>
        <v>3.028588807785888</v>
      </c>
      <c r="P17" s="9"/>
    </row>
    <row r="18" spans="1:16">
      <c r="A18" s="12"/>
      <c r="B18" s="23">
        <v>334.7</v>
      </c>
      <c r="C18" s="19" t="s">
        <v>17</v>
      </c>
      <c r="D18" s="43">
        <v>177795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177795</v>
      </c>
      <c r="O18" s="44">
        <f t="shared" si="2"/>
        <v>108.14781021897811</v>
      </c>
      <c r="P18" s="9"/>
    </row>
    <row r="19" spans="1:16">
      <c r="A19" s="12"/>
      <c r="B19" s="23">
        <v>335.12</v>
      </c>
      <c r="C19" s="19" t="s">
        <v>18</v>
      </c>
      <c r="D19" s="43">
        <v>101295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101295</v>
      </c>
      <c r="O19" s="44">
        <f t="shared" si="2"/>
        <v>61.614963503649633</v>
      </c>
      <c r="P19" s="9"/>
    </row>
    <row r="20" spans="1:16">
      <c r="A20" s="12"/>
      <c r="B20" s="23">
        <v>335.14</v>
      </c>
      <c r="C20" s="19" t="s">
        <v>19</v>
      </c>
      <c r="D20" s="43">
        <v>824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824</v>
      </c>
      <c r="O20" s="44">
        <f t="shared" si="2"/>
        <v>0.5012165450121655</v>
      </c>
      <c r="P20" s="9"/>
    </row>
    <row r="21" spans="1:16">
      <c r="A21" s="12"/>
      <c r="B21" s="23">
        <v>335.15</v>
      </c>
      <c r="C21" s="19" t="s">
        <v>20</v>
      </c>
      <c r="D21" s="43">
        <v>1254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1254</v>
      </c>
      <c r="O21" s="44">
        <f t="shared" si="2"/>
        <v>0.76277372262773724</v>
      </c>
      <c r="P21" s="9"/>
    </row>
    <row r="22" spans="1:16">
      <c r="A22" s="12"/>
      <c r="B22" s="23">
        <v>335.18</v>
      </c>
      <c r="C22" s="19" t="s">
        <v>21</v>
      </c>
      <c r="D22" s="43">
        <v>123069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123069</v>
      </c>
      <c r="O22" s="44">
        <f t="shared" si="2"/>
        <v>74.859489051094897</v>
      </c>
      <c r="P22" s="9"/>
    </row>
    <row r="23" spans="1:16">
      <c r="A23" s="12"/>
      <c r="B23" s="23">
        <v>337.7</v>
      </c>
      <c r="C23" s="19" t="s">
        <v>74</v>
      </c>
      <c r="D23" s="43">
        <v>0</v>
      </c>
      <c r="E23" s="43">
        <v>28074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38" si="6">SUM(D23:M23)</f>
        <v>28074</v>
      </c>
      <c r="O23" s="44">
        <f t="shared" si="2"/>
        <v>17.076642335766422</v>
      </c>
      <c r="P23" s="9"/>
    </row>
    <row r="24" spans="1:16" ht="15.75">
      <c r="A24" s="27" t="s">
        <v>26</v>
      </c>
      <c r="B24" s="28"/>
      <c r="C24" s="29"/>
      <c r="D24" s="30">
        <f t="shared" ref="D24:M24" si="7">SUM(D25:D29)</f>
        <v>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1364596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6"/>
        <v>1364596</v>
      </c>
      <c r="O24" s="42">
        <f t="shared" si="2"/>
        <v>830.04622871046229</v>
      </c>
      <c r="P24" s="10"/>
    </row>
    <row r="25" spans="1:16">
      <c r="A25" s="12"/>
      <c r="B25" s="23">
        <v>343.2</v>
      </c>
      <c r="C25" s="19" t="s">
        <v>28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684219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684219</v>
      </c>
      <c r="O25" s="44">
        <f t="shared" si="2"/>
        <v>416.19160583941607</v>
      </c>
      <c r="P25" s="9"/>
    </row>
    <row r="26" spans="1:16">
      <c r="A26" s="12"/>
      <c r="B26" s="23">
        <v>343.3</v>
      </c>
      <c r="C26" s="19" t="s">
        <v>29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282811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282811</v>
      </c>
      <c r="O26" s="44">
        <f t="shared" si="2"/>
        <v>172.02615571776155</v>
      </c>
      <c r="P26" s="9"/>
    </row>
    <row r="27" spans="1:16">
      <c r="A27" s="12"/>
      <c r="B27" s="23">
        <v>343.4</v>
      </c>
      <c r="C27" s="19" t="s">
        <v>30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107368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107368</v>
      </c>
      <c r="O27" s="44">
        <f t="shared" si="2"/>
        <v>65.309002433090029</v>
      </c>
      <c r="P27" s="9"/>
    </row>
    <row r="28" spans="1:16">
      <c r="A28" s="12"/>
      <c r="B28" s="23">
        <v>343.5</v>
      </c>
      <c r="C28" s="19" t="s">
        <v>31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289073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289073</v>
      </c>
      <c r="O28" s="44">
        <f t="shared" si="2"/>
        <v>175.83515815085158</v>
      </c>
      <c r="P28" s="9"/>
    </row>
    <row r="29" spans="1:16">
      <c r="A29" s="12"/>
      <c r="B29" s="23">
        <v>349</v>
      </c>
      <c r="C29" s="19" t="s">
        <v>75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1125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1125</v>
      </c>
      <c r="O29" s="44">
        <f t="shared" si="2"/>
        <v>0.68430656934306566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SUM(D31:D35)</f>
        <v>148035</v>
      </c>
      <c r="E30" s="30">
        <f t="shared" si="8"/>
        <v>72220</v>
      </c>
      <c r="F30" s="30">
        <f t="shared" si="8"/>
        <v>988</v>
      </c>
      <c r="G30" s="30">
        <f t="shared" si="8"/>
        <v>0</v>
      </c>
      <c r="H30" s="30">
        <f t="shared" si="8"/>
        <v>0</v>
      </c>
      <c r="I30" s="30">
        <f t="shared" si="8"/>
        <v>26590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6"/>
        <v>247833</v>
      </c>
      <c r="O30" s="42">
        <f t="shared" si="2"/>
        <v>150.75</v>
      </c>
      <c r="P30" s="10"/>
    </row>
    <row r="31" spans="1:16">
      <c r="A31" s="12"/>
      <c r="B31" s="23">
        <v>361.1</v>
      </c>
      <c r="C31" s="19" t="s">
        <v>34</v>
      </c>
      <c r="D31" s="43">
        <v>683</v>
      </c>
      <c r="E31" s="43">
        <v>71047</v>
      </c>
      <c r="F31" s="43">
        <v>988</v>
      </c>
      <c r="G31" s="43">
        <v>0</v>
      </c>
      <c r="H31" s="43">
        <v>0</v>
      </c>
      <c r="I31" s="43">
        <v>18684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91402</v>
      </c>
      <c r="O31" s="44">
        <f t="shared" si="2"/>
        <v>55.597323600973233</v>
      </c>
      <c r="P31" s="9"/>
    </row>
    <row r="32" spans="1:16">
      <c r="A32" s="12"/>
      <c r="B32" s="23">
        <v>361.3</v>
      </c>
      <c r="C32" s="19" t="s">
        <v>35</v>
      </c>
      <c r="D32" s="43">
        <v>0</v>
      </c>
      <c r="E32" s="43">
        <v>-19280</v>
      </c>
      <c r="F32" s="43">
        <v>0</v>
      </c>
      <c r="G32" s="43">
        <v>0</v>
      </c>
      <c r="H32" s="43">
        <v>0</v>
      </c>
      <c r="I32" s="43">
        <v>-6098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-25378</v>
      </c>
      <c r="O32" s="44">
        <f t="shared" si="2"/>
        <v>-15.436739659367397</v>
      </c>
      <c r="P32" s="9"/>
    </row>
    <row r="33" spans="1:119">
      <c r="A33" s="12"/>
      <c r="B33" s="23">
        <v>362</v>
      </c>
      <c r="C33" s="19" t="s">
        <v>36</v>
      </c>
      <c r="D33" s="43">
        <v>52376</v>
      </c>
      <c r="E33" s="43">
        <v>20400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72776</v>
      </c>
      <c r="O33" s="44">
        <f t="shared" si="2"/>
        <v>44.2676399026764</v>
      </c>
      <c r="P33" s="9"/>
    </row>
    <row r="34" spans="1:119">
      <c r="A34" s="12"/>
      <c r="B34" s="23">
        <v>363.29</v>
      </c>
      <c r="C34" s="19" t="s">
        <v>76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14000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14000</v>
      </c>
      <c r="O34" s="44">
        <f t="shared" si="2"/>
        <v>8.5158150851581507</v>
      </c>
      <c r="P34" s="9"/>
    </row>
    <row r="35" spans="1:119">
      <c r="A35" s="12"/>
      <c r="B35" s="23">
        <v>369.9</v>
      </c>
      <c r="C35" s="19" t="s">
        <v>37</v>
      </c>
      <c r="D35" s="43">
        <v>94976</v>
      </c>
      <c r="E35" s="43">
        <v>53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f t="shared" si="6"/>
        <v>95033</v>
      </c>
      <c r="O35" s="44">
        <f t="shared" si="2"/>
        <v>57.805961070559611</v>
      </c>
      <c r="P35" s="9"/>
    </row>
    <row r="36" spans="1:119" ht="15.75">
      <c r="A36" s="27" t="s">
        <v>27</v>
      </c>
      <c r="B36" s="28"/>
      <c r="C36" s="29"/>
      <c r="D36" s="30">
        <f t="shared" ref="D36:M36" si="9">SUM(D37:D37)</f>
        <v>0</v>
      </c>
      <c r="E36" s="30">
        <f t="shared" si="9"/>
        <v>0</v>
      </c>
      <c r="F36" s="30">
        <f t="shared" si="9"/>
        <v>36275</v>
      </c>
      <c r="G36" s="30">
        <f t="shared" si="9"/>
        <v>0</v>
      </c>
      <c r="H36" s="30">
        <f t="shared" si="9"/>
        <v>0</v>
      </c>
      <c r="I36" s="30">
        <f t="shared" si="9"/>
        <v>0</v>
      </c>
      <c r="J36" s="30">
        <f t="shared" si="9"/>
        <v>0</v>
      </c>
      <c r="K36" s="30">
        <f t="shared" si="9"/>
        <v>0</v>
      </c>
      <c r="L36" s="30">
        <f t="shared" si="9"/>
        <v>0</v>
      </c>
      <c r="M36" s="30">
        <f t="shared" si="9"/>
        <v>0</v>
      </c>
      <c r="N36" s="30">
        <f t="shared" si="6"/>
        <v>36275</v>
      </c>
      <c r="O36" s="42">
        <f t="shared" si="2"/>
        <v>22.06508515815085</v>
      </c>
      <c r="P36" s="9"/>
    </row>
    <row r="37" spans="1:119" ht="15.75" thickBot="1">
      <c r="A37" s="12"/>
      <c r="B37" s="23">
        <v>381</v>
      </c>
      <c r="C37" s="19" t="s">
        <v>38</v>
      </c>
      <c r="D37" s="43">
        <v>0</v>
      </c>
      <c r="E37" s="43">
        <v>0</v>
      </c>
      <c r="F37" s="43">
        <v>36275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6"/>
        <v>36275</v>
      </c>
      <c r="O37" s="44">
        <f t="shared" si="2"/>
        <v>22.06508515815085</v>
      </c>
      <c r="P37" s="9"/>
    </row>
    <row r="38" spans="1:119" ht="16.5" thickBot="1">
      <c r="A38" s="13" t="s">
        <v>32</v>
      </c>
      <c r="B38" s="21"/>
      <c r="C38" s="20"/>
      <c r="D38" s="14">
        <f>SUM(D5,D11,D14,D24,D30,D36)</f>
        <v>765468</v>
      </c>
      <c r="E38" s="14">
        <f t="shared" ref="E38:M38" si="10">SUM(E5,E11,E14,E24,E30,E36)</f>
        <v>367707</v>
      </c>
      <c r="F38" s="14">
        <f t="shared" si="10"/>
        <v>37263</v>
      </c>
      <c r="G38" s="14">
        <f t="shared" si="10"/>
        <v>0</v>
      </c>
      <c r="H38" s="14">
        <f t="shared" si="10"/>
        <v>0</v>
      </c>
      <c r="I38" s="14">
        <f t="shared" si="10"/>
        <v>1391186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6"/>
        <v>2561624</v>
      </c>
      <c r="O38" s="36">
        <f t="shared" si="2"/>
        <v>1558.1654501216544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8" t="s">
        <v>77</v>
      </c>
      <c r="M40" s="118"/>
      <c r="N40" s="118"/>
      <c r="O40" s="40">
        <v>1644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347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29"/>
      <c r="M3" s="130"/>
      <c r="N3" s="34"/>
      <c r="O3" s="35"/>
      <c r="P3" s="131" t="s">
        <v>334</v>
      </c>
      <c r="Q3" s="11"/>
      <c r="R3"/>
    </row>
    <row r="4" spans="1:134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335</v>
      </c>
      <c r="N4" s="33" t="s">
        <v>8</v>
      </c>
      <c r="O4" s="33" t="s">
        <v>336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337</v>
      </c>
      <c r="B5" s="24"/>
      <c r="C5" s="24"/>
      <c r="D5" s="25">
        <f t="shared" ref="D5:N5" si="0">SUM(D6:D9)</f>
        <v>134943</v>
      </c>
      <c r="E5" s="25">
        <f t="shared" si="0"/>
        <v>25159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160102</v>
      </c>
      <c r="P5" s="31">
        <f t="shared" ref="P5:P29" si="1">(O5/P$31)</f>
        <v>93.572180011689071</v>
      </c>
      <c r="Q5" s="6"/>
    </row>
    <row r="6" spans="1:134">
      <c r="A6" s="12"/>
      <c r="B6" s="23">
        <v>311</v>
      </c>
      <c r="C6" s="19" t="s">
        <v>1</v>
      </c>
      <c r="D6" s="43">
        <v>40304</v>
      </c>
      <c r="E6" s="43">
        <v>25159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65463</v>
      </c>
      <c r="P6" s="44">
        <f t="shared" si="1"/>
        <v>38.260081823495035</v>
      </c>
      <c r="Q6" s="9"/>
    </row>
    <row r="7" spans="1:134">
      <c r="A7" s="12"/>
      <c r="B7" s="23">
        <v>312.41000000000003</v>
      </c>
      <c r="C7" s="19" t="s">
        <v>338</v>
      </c>
      <c r="D7" s="43">
        <v>74032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74032</v>
      </c>
      <c r="P7" s="44">
        <f t="shared" si="1"/>
        <v>43.268264172998244</v>
      </c>
      <c r="Q7" s="9"/>
    </row>
    <row r="8" spans="1:134">
      <c r="A8" s="12"/>
      <c r="B8" s="23">
        <v>315.2</v>
      </c>
      <c r="C8" s="19" t="s">
        <v>348</v>
      </c>
      <c r="D8" s="43">
        <v>17891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17891</v>
      </c>
      <c r="P8" s="44">
        <f t="shared" si="1"/>
        <v>10.45645821157218</v>
      </c>
      <c r="Q8" s="9"/>
    </row>
    <row r="9" spans="1:134">
      <c r="A9" s="12"/>
      <c r="B9" s="23">
        <v>316</v>
      </c>
      <c r="C9" s="19" t="s">
        <v>65</v>
      </c>
      <c r="D9" s="43">
        <v>2716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2716</v>
      </c>
      <c r="P9" s="44">
        <f t="shared" si="1"/>
        <v>1.5873758036236119</v>
      </c>
      <c r="Q9" s="9"/>
    </row>
    <row r="10" spans="1:134" ht="15.75">
      <c r="A10" s="27" t="s">
        <v>13</v>
      </c>
      <c r="B10" s="28"/>
      <c r="C10" s="29"/>
      <c r="D10" s="30">
        <f t="shared" ref="D10:N10" si="3">SUM(D11:D12)</f>
        <v>142422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142422</v>
      </c>
      <c r="P10" s="42">
        <f t="shared" si="1"/>
        <v>83.239041496201054</v>
      </c>
      <c r="Q10" s="10"/>
    </row>
    <row r="11" spans="1:134">
      <c r="A11" s="12"/>
      <c r="B11" s="23">
        <v>323.10000000000002</v>
      </c>
      <c r="C11" s="19" t="s">
        <v>14</v>
      </c>
      <c r="D11" s="43">
        <v>141222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141222</v>
      </c>
      <c r="P11" s="44">
        <f t="shared" si="1"/>
        <v>82.537697253068387</v>
      </c>
      <c r="Q11" s="9"/>
    </row>
    <row r="12" spans="1:134">
      <c r="A12" s="12"/>
      <c r="B12" s="23">
        <v>329.1</v>
      </c>
      <c r="C12" s="19" t="s">
        <v>349</v>
      </c>
      <c r="D12" s="43">
        <v>1200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1200</v>
      </c>
      <c r="P12" s="44">
        <f t="shared" si="1"/>
        <v>0.70134424313267096</v>
      </c>
      <c r="Q12" s="9"/>
    </row>
    <row r="13" spans="1:134" ht="15.75">
      <c r="A13" s="27" t="s">
        <v>342</v>
      </c>
      <c r="B13" s="28"/>
      <c r="C13" s="29"/>
      <c r="D13" s="30">
        <f t="shared" ref="D13:N13" si="5">SUM(D14:D19)</f>
        <v>433610</v>
      </c>
      <c r="E13" s="30">
        <f t="shared" si="5"/>
        <v>392722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233392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41">
        <f>SUM(D13:N13)</f>
        <v>1059724</v>
      </c>
      <c r="P13" s="42">
        <f t="shared" si="1"/>
        <v>619.35943892460546</v>
      </c>
      <c r="Q13" s="10"/>
    </row>
    <row r="14" spans="1:134">
      <c r="A14" s="12"/>
      <c r="B14" s="23">
        <v>331.1</v>
      </c>
      <c r="C14" s="19" t="s">
        <v>72</v>
      </c>
      <c r="D14" s="43">
        <v>78227</v>
      </c>
      <c r="E14" s="43">
        <v>0</v>
      </c>
      <c r="F14" s="43">
        <v>0</v>
      </c>
      <c r="G14" s="43">
        <v>0</v>
      </c>
      <c r="H14" s="43">
        <v>0</v>
      </c>
      <c r="I14" s="43">
        <v>233392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311619</v>
      </c>
      <c r="P14" s="44">
        <f t="shared" si="1"/>
        <v>182.12682641729984</v>
      </c>
      <c r="Q14" s="9"/>
    </row>
    <row r="15" spans="1:134">
      <c r="A15" s="12"/>
      <c r="B15" s="23">
        <v>335.125</v>
      </c>
      <c r="C15" s="19" t="s">
        <v>343</v>
      </c>
      <c r="D15" s="43">
        <v>139687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8" si="6">SUM(D15:N15)</f>
        <v>139687</v>
      </c>
      <c r="P15" s="44">
        <f t="shared" si="1"/>
        <v>81.640561075394501</v>
      </c>
      <c r="Q15" s="9"/>
    </row>
    <row r="16" spans="1:134">
      <c r="A16" s="12"/>
      <c r="B16" s="23">
        <v>335.14</v>
      </c>
      <c r="C16" s="19" t="s">
        <v>66</v>
      </c>
      <c r="D16" s="43">
        <v>843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843</v>
      </c>
      <c r="P16" s="44">
        <f t="shared" si="1"/>
        <v>0.49269433080070135</v>
      </c>
      <c r="Q16" s="9"/>
    </row>
    <row r="17" spans="1:120">
      <c r="A17" s="12"/>
      <c r="B17" s="23">
        <v>335.15</v>
      </c>
      <c r="C17" s="19" t="s">
        <v>153</v>
      </c>
      <c r="D17" s="43">
        <v>4912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4912</v>
      </c>
      <c r="P17" s="44">
        <f t="shared" si="1"/>
        <v>2.8708357685563999</v>
      </c>
      <c r="Q17" s="9"/>
    </row>
    <row r="18" spans="1:120">
      <c r="A18" s="12"/>
      <c r="B18" s="23">
        <v>335.18</v>
      </c>
      <c r="C18" s="19" t="s">
        <v>344</v>
      </c>
      <c r="D18" s="43">
        <v>209072</v>
      </c>
      <c r="E18" s="43">
        <v>392722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601794</v>
      </c>
      <c r="P18" s="44">
        <f t="shared" si="1"/>
        <v>351.72063120981881</v>
      </c>
      <c r="Q18" s="9"/>
    </row>
    <row r="19" spans="1:120">
      <c r="A19" s="12"/>
      <c r="B19" s="23">
        <v>335.45</v>
      </c>
      <c r="C19" s="19" t="s">
        <v>345</v>
      </c>
      <c r="D19" s="43">
        <v>869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" si="7">SUM(D19:N19)</f>
        <v>869</v>
      </c>
      <c r="P19" s="44">
        <f t="shared" si="1"/>
        <v>0.50789012273524259</v>
      </c>
      <c r="Q19" s="9"/>
    </row>
    <row r="20" spans="1:120" ht="15.75">
      <c r="A20" s="27" t="s">
        <v>26</v>
      </c>
      <c r="B20" s="28"/>
      <c r="C20" s="29"/>
      <c r="D20" s="30">
        <f t="shared" ref="D20:N20" si="8">SUM(D21:D23)</f>
        <v>0</v>
      </c>
      <c r="E20" s="30">
        <f t="shared" si="8"/>
        <v>0</v>
      </c>
      <c r="F20" s="30">
        <f t="shared" si="8"/>
        <v>0</v>
      </c>
      <c r="G20" s="30">
        <f t="shared" si="8"/>
        <v>0</v>
      </c>
      <c r="H20" s="30">
        <f t="shared" si="8"/>
        <v>0</v>
      </c>
      <c r="I20" s="30">
        <f t="shared" si="8"/>
        <v>1812943</v>
      </c>
      <c r="J20" s="30">
        <f t="shared" si="8"/>
        <v>0</v>
      </c>
      <c r="K20" s="30">
        <f t="shared" si="8"/>
        <v>0</v>
      </c>
      <c r="L20" s="30">
        <f t="shared" si="8"/>
        <v>0</v>
      </c>
      <c r="M20" s="30">
        <f t="shared" si="8"/>
        <v>0</v>
      </c>
      <c r="N20" s="30">
        <f t="shared" si="8"/>
        <v>0</v>
      </c>
      <c r="O20" s="30">
        <f>SUM(D20:N20)</f>
        <v>1812943</v>
      </c>
      <c r="P20" s="42">
        <f t="shared" si="1"/>
        <v>1059.5809468147281</v>
      </c>
      <c r="Q20" s="10"/>
    </row>
    <row r="21" spans="1:120">
      <c r="A21" s="12"/>
      <c r="B21" s="23">
        <v>343.2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503387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3" si="9">SUM(D21:N21)</f>
        <v>503387</v>
      </c>
      <c r="P21" s="44">
        <f t="shared" si="1"/>
        <v>294.20631209818822</v>
      </c>
      <c r="Q21" s="9"/>
    </row>
    <row r="22" spans="1:120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163602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9"/>
        <v>163602</v>
      </c>
      <c r="P22" s="44">
        <f t="shared" si="1"/>
        <v>95.617767387492691</v>
      </c>
      <c r="Q22" s="9"/>
    </row>
    <row r="23" spans="1:120">
      <c r="A23" s="12"/>
      <c r="B23" s="23">
        <v>343.6</v>
      </c>
      <c r="C23" s="19" t="s">
        <v>207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1145954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9"/>
        <v>1145954</v>
      </c>
      <c r="P23" s="44">
        <f t="shared" si="1"/>
        <v>669.7568673290474</v>
      </c>
      <c r="Q23" s="9"/>
    </row>
    <row r="24" spans="1:120" ht="15.75">
      <c r="A24" s="27" t="s">
        <v>2</v>
      </c>
      <c r="B24" s="28"/>
      <c r="C24" s="29"/>
      <c r="D24" s="30">
        <f t="shared" ref="D24:N24" si="10">SUM(D25:D26)</f>
        <v>417863</v>
      </c>
      <c r="E24" s="30">
        <f t="shared" si="10"/>
        <v>155422</v>
      </c>
      <c r="F24" s="30">
        <f t="shared" si="10"/>
        <v>0</v>
      </c>
      <c r="G24" s="30">
        <f t="shared" si="10"/>
        <v>0</v>
      </c>
      <c r="H24" s="30">
        <f t="shared" si="10"/>
        <v>0</v>
      </c>
      <c r="I24" s="30">
        <f t="shared" si="10"/>
        <v>1787</v>
      </c>
      <c r="J24" s="30">
        <f t="shared" si="10"/>
        <v>0</v>
      </c>
      <c r="K24" s="30">
        <f t="shared" si="10"/>
        <v>0</v>
      </c>
      <c r="L24" s="30">
        <f t="shared" si="10"/>
        <v>0</v>
      </c>
      <c r="M24" s="30">
        <f t="shared" si="10"/>
        <v>0</v>
      </c>
      <c r="N24" s="30">
        <f t="shared" si="10"/>
        <v>0</v>
      </c>
      <c r="O24" s="30">
        <f>SUM(D24:N24)</f>
        <v>575072</v>
      </c>
      <c r="P24" s="42">
        <f t="shared" si="1"/>
        <v>336.10286382232613</v>
      </c>
      <c r="Q24" s="10"/>
    </row>
    <row r="25" spans="1:120">
      <c r="A25" s="12"/>
      <c r="B25" s="23">
        <v>361.1</v>
      </c>
      <c r="C25" s="19" t="s">
        <v>34</v>
      </c>
      <c r="D25" s="43">
        <v>538</v>
      </c>
      <c r="E25" s="43">
        <v>6536</v>
      </c>
      <c r="F25" s="43">
        <v>0</v>
      </c>
      <c r="G25" s="43">
        <v>0</v>
      </c>
      <c r="H25" s="43">
        <v>0</v>
      </c>
      <c r="I25" s="43">
        <v>1787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8861</v>
      </c>
      <c r="P25" s="44">
        <f t="shared" si="1"/>
        <v>5.1788427819988314</v>
      </c>
      <c r="Q25" s="9"/>
    </row>
    <row r="26" spans="1:120">
      <c r="A26" s="12"/>
      <c r="B26" s="23">
        <v>369.9</v>
      </c>
      <c r="C26" s="19" t="s">
        <v>37</v>
      </c>
      <c r="D26" s="43">
        <v>417325</v>
      </c>
      <c r="E26" s="43">
        <v>148886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28" si="11">SUM(D26:N26)</f>
        <v>566211</v>
      </c>
      <c r="P26" s="44">
        <f t="shared" si="1"/>
        <v>330.92402104032732</v>
      </c>
      <c r="Q26" s="9"/>
    </row>
    <row r="27" spans="1:120" ht="15.75">
      <c r="A27" s="27" t="s">
        <v>27</v>
      </c>
      <c r="B27" s="28"/>
      <c r="C27" s="29"/>
      <c r="D27" s="30">
        <f t="shared" ref="D27:N27" si="12">SUM(D28:D28)</f>
        <v>20048</v>
      </c>
      <c r="E27" s="30">
        <f t="shared" si="12"/>
        <v>0</v>
      </c>
      <c r="F27" s="30">
        <f t="shared" si="12"/>
        <v>0</v>
      </c>
      <c r="G27" s="30">
        <f t="shared" si="12"/>
        <v>0</v>
      </c>
      <c r="H27" s="30">
        <f t="shared" si="12"/>
        <v>0</v>
      </c>
      <c r="I27" s="30">
        <f t="shared" si="12"/>
        <v>396734</v>
      </c>
      <c r="J27" s="30">
        <f t="shared" si="12"/>
        <v>0</v>
      </c>
      <c r="K27" s="30">
        <f t="shared" si="12"/>
        <v>0</v>
      </c>
      <c r="L27" s="30">
        <f t="shared" si="12"/>
        <v>0</v>
      </c>
      <c r="M27" s="30">
        <f t="shared" si="12"/>
        <v>0</v>
      </c>
      <c r="N27" s="30">
        <f t="shared" si="12"/>
        <v>0</v>
      </c>
      <c r="O27" s="30">
        <f t="shared" si="11"/>
        <v>416782</v>
      </c>
      <c r="P27" s="42">
        <f t="shared" si="1"/>
        <v>243.58971361776739</v>
      </c>
      <c r="Q27" s="9"/>
    </row>
    <row r="28" spans="1:120" ht="15.75" thickBot="1">
      <c r="A28" s="12"/>
      <c r="B28" s="23">
        <v>381</v>
      </c>
      <c r="C28" s="19" t="s">
        <v>38</v>
      </c>
      <c r="D28" s="43">
        <v>20048</v>
      </c>
      <c r="E28" s="43">
        <v>0</v>
      </c>
      <c r="F28" s="43">
        <v>0</v>
      </c>
      <c r="G28" s="43">
        <v>0</v>
      </c>
      <c r="H28" s="43">
        <v>0</v>
      </c>
      <c r="I28" s="43">
        <v>396734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1"/>
        <v>416782</v>
      </c>
      <c r="P28" s="44">
        <f t="shared" si="1"/>
        <v>243.58971361776739</v>
      </c>
      <c r="Q28" s="9"/>
    </row>
    <row r="29" spans="1:120" ht="16.5" thickBot="1">
      <c r="A29" s="13" t="s">
        <v>32</v>
      </c>
      <c r="B29" s="21"/>
      <c r="C29" s="20"/>
      <c r="D29" s="14">
        <f>SUM(D5,D10,D13,D20,D24,D27)</f>
        <v>1148886</v>
      </c>
      <c r="E29" s="14">
        <f t="shared" ref="E29:N29" si="13">SUM(E5,E10,E13,E20,E24,E27)</f>
        <v>573303</v>
      </c>
      <c r="F29" s="14">
        <f t="shared" si="13"/>
        <v>0</v>
      </c>
      <c r="G29" s="14">
        <f t="shared" si="13"/>
        <v>0</v>
      </c>
      <c r="H29" s="14">
        <f t="shared" si="13"/>
        <v>0</v>
      </c>
      <c r="I29" s="14">
        <f t="shared" si="13"/>
        <v>2444856</v>
      </c>
      <c r="J29" s="14">
        <f t="shared" si="13"/>
        <v>0</v>
      </c>
      <c r="K29" s="14">
        <f t="shared" si="13"/>
        <v>0</v>
      </c>
      <c r="L29" s="14">
        <f t="shared" si="13"/>
        <v>0</v>
      </c>
      <c r="M29" s="14">
        <f t="shared" si="13"/>
        <v>0</v>
      </c>
      <c r="N29" s="14">
        <f t="shared" si="13"/>
        <v>0</v>
      </c>
      <c r="O29" s="14">
        <f>SUM(D29:N29)</f>
        <v>4167045</v>
      </c>
      <c r="P29" s="36">
        <f t="shared" si="1"/>
        <v>2435.4441846873174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118" t="s">
        <v>350</v>
      </c>
      <c r="N31" s="118"/>
      <c r="O31" s="118"/>
      <c r="P31" s="40">
        <v>1711</v>
      </c>
    </row>
    <row r="32" spans="1:120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  <row r="33" spans="1:16" ht="15.75" customHeight="1" thickBot="1">
      <c r="A33" s="120" t="s">
        <v>55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333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29"/>
      <c r="M3" s="130"/>
      <c r="N3" s="34"/>
      <c r="O3" s="35"/>
      <c r="P3" s="131" t="s">
        <v>334</v>
      </c>
      <c r="Q3" s="11"/>
      <c r="R3"/>
    </row>
    <row r="4" spans="1:134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335</v>
      </c>
      <c r="N4" s="33" t="s">
        <v>8</v>
      </c>
      <c r="O4" s="33" t="s">
        <v>336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337</v>
      </c>
      <c r="B5" s="24"/>
      <c r="C5" s="24"/>
      <c r="D5" s="25">
        <f t="shared" ref="D5:N5" si="0">SUM(D6:D10)</f>
        <v>138759</v>
      </c>
      <c r="E5" s="25">
        <f t="shared" si="0"/>
        <v>350828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4" si="1">SUM(D5:N5)</f>
        <v>489587</v>
      </c>
      <c r="P5" s="31">
        <f t="shared" ref="P5:P32" si="2">(O5/P$34)</f>
        <v>282.67147806004618</v>
      </c>
      <c r="Q5" s="6"/>
    </row>
    <row r="6" spans="1:134">
      <c r="A6" s="12"/>
      <c r="B6" s="23">
        <v>311</v>
      </c>
      <c r="C6" s="19" t="s">
        <v>1</v>
      </c>
      <c r="D6" s="43">
        <v>38917</v>
      </c>
      <c r="E6" s="43">
        <v>32824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71741</v>
      </c>
      <c r="P6" s="44">
        <f t="shared" si="2"/>
        <v>41.420900692840647</v>
      </c>
      <c r="Q6" s="9"/>
    </row>
    <row r="7" spans="1:134">
      <c r="A7" s="12"/>
      <c r="B7" s="23">
        <v>312.41000000000003</v>
      </c>
      <c r="C7" s="19" t="s">
        <v>338</v>
      </c>
      <c r="D7" s="43">
        <v>76548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76548</v>
      </c>
      <c r="P7" s="44">
        <f t="shared" si="2"/>
        <v>44.196304849884527</v>
      </c>
      <c r="Q7" s="9"/>
    </row>
    <row r="8" spans="1:134">
      <c r="A8" s="12"/>
      <c r="B8" s="23">
        <v>312.63</v>
      </c>
      <c r="C8" s="19" t="s">
        <v>339</v>
      </c>
      <c r="D8" s="43">
        <v>0</v>
      </c>
      <c r="E8" s="43">
        <v>318004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318004</v>
      </c>
      <c r="P8" s="44">
        <f t="shared" si="2"/>
        <v>183.60508083140877</v>
      </c>
      <c r="Q8" s="9"/>
    </row>
    <row r="9" spans="1:134">
      <c r="A9" s="12"/>
      <c r="B9" s="23">
        <v>315.10000000000002</v>
      </c>
      <c r="C9" s="19" t="s">
        <v>340</v>
      </c>
      <c r="D9" s="43">
        <v>19950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19950</v>
      </c>
      <c r="P9" s="44">
        <f t="shared" si="2"/>
        <v>11.518475750577368</v>
      </c>
      <c r="Q9" s="9"/>
    </row>
    <row r="10" spans="1:134">
      <c r="A10" s="12"/>
      <c r="B10" s="23">
        <v>316</v>
      </c>
      <c r="C10" s="19" t="s">
        <v>65</v>
      </c>
      <c r="D10" s="43">
        <v>3344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3344</v>
      </c>
      <c r="P10" s="44">
        <f t="shared" si="2"/>
        <v>1.9307159353348731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SUM(D12:D13)</f>
        <v>110859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110859</v>
      </c>
      <c r="P11" s="42">
        <f t="shared" si="2"/>
        <v>64.006351039260963</v>
      </c>
      <c r="Q11" s="10"/>
    </row>
    <row r="12" spans="1:134">
      <c r="A12" s="12"/>
      <c r="B12" s="23">
        <v>323.10000000000002</v>
      </c>
      <c r="C12" s="19" t="s">
        <v>14</v>
      </c>
      <c r="D12" s="43">
        <v>109659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109659</v>
      </c>
      <c r="P12" s="44">
        <f t="shared" si="2"/>
        <v>63.3135103926097</v>
      </c>
      <c r="Q12" s="9"/>
    </row>
    <row r="13" spans="1:134">
      <c r="A13" s="12"/>
      <c r="B13" s="23">
        <v>329.5</v>
      </c>
      <c r="C13" s="19" t="s">
        <v>341</v>
      </c>
      <c r="D13" s="43">
        <v>1200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1200</v>
      </c>
      <c r="P13" s="44">
        <f t="shared" si="2"/>
        <v>0.69284064665127021</v>
      </c>
      <c r="Q13" s="9"/>
    </row>
    <row r="14" spans="1:134" ht="15.75">
      <c r="A14" s="27" t="s">
        <v>342</v>
      </c>
      <c r="B14" s="28"/>
      <c r="C14" s="29"/>
      <c r="D14" s="30">
        <f t="shared" ref="D14:N14" si="4">SUM(D15:D21)</f>
        <v>303792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179459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483251</v>
      </c>
      <c r="P14" s="42">
        <f t="shared" si="2"/>
        <v>279.01327944572751</v>
      </c>
      <c r="Q14" s="10"/>
    </row>
    <row r="15" spans="1:134">
      <c r="A15" s="12"/>
      <c r="B15" s="23">
        <v>331.31</v>
      </c>
      <c r="C15" s="19" t="s">
        <v>115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179459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0" si="5">SUM(D15:N15)</f>
        <v>179459</v>
      </c>
      <c r="P15" s="44">
        <f t="shared" si="2"/>
        <v>103.61374133949192</v>
      </c>
      <c r="Q15" s="9"/>
    </row>
    <row r="16" spans="1:134">
      <c r="A16" s="12"/>
      <c r="B16" s="23">
        <v>331.5</v>
      </c>
      <c r="C16" s="19" t="s">
        <v>73</v>
      </c>
      <c r="D16" s="43">
        <v>11305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11305</v>
      </c>
      <c r="P16" s="44">
        <f t="shared" si="2"/>
        <v>6.5271362586605077</v>
      </c>
      <c r="Q16" s="9"/>
    </row>
    <row r="17" spans="1:120">
      <c r="A17" s="12"/>
      <c r="B17" s="23">
        <v>335.125</v>
      </c>
      <c r="C17" s="19" t="s">
        <v>343</v>
      </c>
      <c r="D17" s="43">
        <v>107660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107660</v>
      </c>
      <c r="P17" s="44">
        <f t="shared" si="2"/>
        <v>62.159353348729795</v>
      </c>
      <c r="Q17" s="9"/>
    </row>
    <row r="18" spans="1:120">
      <c r="A18" s="12"/>
      <c r="B18" s="23">
        <v>335.14</v>
      </c>
      <c r="C18" s="19" t="s">
        <v>66</v>
      </c>
      <c r="D18" s="43">
        <v>1271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1271</v>
      </c>
      <c r="P18" s="44">
        <f t="shared" si="2"/>
        <v>0.7338337182448037</v>
      </c>
      <c r="Q18" s="9"/>
    </row>
    <row r="19" spans="1:120">
      <c r="A19" s="12"/>
      <c r="B19" s="23">
        <v>335.15</v>
      </c>
      <c r="C19" s="19" t="s">
        <v>153</v>
      </c>
      <c r="D19" s="43">
        <v>4228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4228</v>
      </c>
      <c r="P19" s="44">
        <f t="shared" si="2"/>
        <v>2.4411085450346421</v>
      </c>
      <c r="Q19" s="9"/>
    </row>
    <row r="20" spans="1:120">
      <c r="A20" s="12"/>
      <c r="B20" s="23">
        <v>335.18</v>
      </c>
      <c r="C20" s="19" t="s">
        <v>344</v>
      </c>
      <c r="D20" s="43">
        <v>178215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178215</v>
      </c>
      <c r="P20" s="44">
        <f t="shared" si="2"/>
        <v>102.89549653579677</v>
      </c>
      <c r="Q20" s="9"/>
    </row>
    <row r="21" spans="1:120">
      <c r="A21" s="12"/>
      <c r="B21" s="23">
        <v>335.45</v>
      </c>
      <c r="C21" s="19" t="s">
        <v>345</v>
      </c>
      <c r="D21" s="43">
        <v>1113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32" si="6">SUM(D21:N21)</f>
        <v>1113</v>
      </c>
      <c r="P21" s="44">
        <f t="shared" si="2"/>
        <v>0.64260969976905313</v>
      </c>
      <c r="Q21" s="9"/>
    </row>
    <row r="22" spans="1:120" ht="15.75">
      <c r="A22" s="27" t="s">
        <v>26</v>
      </c>
      <c r="B22" s="28"/>
      <c r="C22" s="29"/>
      <c r="D22" s="30">
        <f t="shared" ref="D22:N22" si="7">SUM(D23:D25)</f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1687013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 t="shared" si="6"/>
        <v>1687013</v>
      </c>
      <c r="P22" s="42">
        <f t="shared" si="2"/>
        <v>974.02598152424946</v>
      </c>
      <c r="Q22" s="10"/>
    </row>
    <row r="23" spans="1:120">
      <c r="A23" s="12"/>
      <c r="B23" s="23">
        <v>343.2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417398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417398</v>
      </c>
      <c r="P23" s="44">
        <f t="shared" si="2"/>
        <v>240.9919168591224</v>
      </c>
      <c r="Q23" s="9"/>
    </row>
    <row r="24" spans="1:120">
      <c r="A24" s="12"/>
      <c r="B24" s="23">
        <v>343.3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1113147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1113147</v>
      </c>
      <c r="P24" s="44">
        <f t="shared" si="2"/>
        <v>642.69457274826789</v>
      </c>
      <c r="Q24" s="9"/>
    </row>
    <row r="25" spans="1:120">
      <c r="A25" s="12"/>
      <c r="B25" s="23">
        <v>343.4</v>
      </c>
      <c r="C25" s="19" t="s">
        <v>30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156468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156468</v>
      </c>
      <c r="P25" s="44">
        <f t="shared" si="2"/>
        <v>90.339491916859117</v>
      </c>
      <c r="Q25" s="9"/>
    </row>
    <row r="26" spans="1:120" ht="15.75">
      <c r="A26" s="27" t="s">
        <v>2</v>
      </c>
      <c r="B26" s="28"/>
      <c r="C26" s="29"/>
      <c r="D26" s="30">
        <f t="shared" ref="D26:N26" si="8">SUM(D27:D29)</f>
        <v>234876</v>
      </c>
      <c r="E26" s="30">
        <f t="shared" si="8"/>
        <v>965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337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8"/>
        <v>0</v>
      </c>
      <c r="O26" s="30">
        <f t="shared" si="6"/>
        <v>236178</v>
      </c>
      <c r="P26" s="42">
        <f t="shared" si="2"/>
        <v>136.36143187066975</v>
      </c>
      <c r="Q26" s="10"/>
    </row>
    <row r="27" spans="1:120">
      <c r="A27" s="12"/>
      <c r="B27" s="23">
        <v>361.1</v>
      </c>
      <c r="C27" s="19" t="s">
        <v>34</v>
      </c>
      <c r="D27" s="43">
        <v>623</v>
      </c>
      <c r="E27" s="43">
        <v>955</v>
      </c>
      <c r="F27" s="43">
        <v>0</v>
      </c>
      <c r="G27" s="43">
        <v>0</v>
      </c>
      <c r="H27" s="43">
        <v>0</v>
      </c>
      <c r="I27" s="43">
        <v>337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1915</v>
      </c>
      <c r="P27" s="44">
        <f t="shared" si="2"/>
        <v>1.1056581986143188</v>
      </c>
      <c r="Q27" s="9"/>
    </row>
    <row r="28" spans="1:120">
      <c r="A28" s="12"/>
      <c r="B28" s="23">
        <v>362</v>
      </c>
      <c r="C28" s="19" t="s">
        <v>36</v>
      </c>
      <c r="D28" s="43">
        <v>22845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22845</v>
      </c>
      <c r="P28" s="44">
        <f t="shared" si="2"/>
        <v>13.189953810623557</v>
      </c>
      <c r="Q28" s="9"/>
    </row>
    <row r="29" spans="1:120">
      <c r="A29" s="12"/>
      <c r="B29" s="23">
        <v>369.9</v>
      </c>
      <c r="C29" s="19" t="s">
        <v>37</v>
      </c>
      <c r="D29" s="43">
        <v>211408</v>
      </c>
      <c r="E29" s="43">
        <v>10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211418</v>
      </c>
      <c r="P29" s="44">
        <f t="shared" si="2"/>
        <v>122.06581986143188</v>
      </c>
      <c r="Q29" s="9"/>
    </row>
    <row r="30" spans="1:120" ht="15.75">
      <c r="A30" s="27" t="s">
        <v>27</v>
      </c>
      <c r="B30" s="28"/>
      <c r="C30" s="29"/>
      <c r="D30" s="30">
        <f t="shared" ref="D30:N30" si="9">SUM(D31:D31)</f>
        <v>147784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307339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9"/>
        <v>0</v>
      </c>
      <c r="O30" s="30">
        <f t="shared" si="6"/>
        <v>455123</v>
      </c>
      <c r="P30" s="42">
        <f t="shared" si="2"/>
        <v>262.7730946882217</v>
      </c>
      <c r="Q30" s="9"/>
    </row>
    <row r="31" spans="1:120" ht="15.75" thickBot="1">
      <c r="A31" s="12"/>
      <c r="B31" s="23">
        <v>381</v>
      </c>
      <c r="C31" s="19" t="s">
        <v>38</v>
      </c>
      <c r="D31" s="43">
        <v>147784</v>
      </c>
      <c r="E31" s="43">
        <v>0</v>
      </c>
      <c r="F31" s="43">
        <v>0</v>
      </c>
      <c r="G31" s="43">
        <v>0</v>
      </c>
      <c r="H31" s="43">
        <v>0</v>
      </c>
      <c r="I31" s="43">
        <v>307339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455123</v>
      </c>
      <c r="P31" s="44">
        <f t="shared" si="2"/>
        <v>262.7730946882217</v>
      </c>
      <c r="Q31" s="9"/>
    </row>
    <row r="32" spans="1:120" ht="16.5" thickBot="1">
      <c r="A32" s="13" t="s">
        <v>32</v>
      </c>
      <c r="B32" s="21"/>
      <c r="C32" s="20"/>
      <c r="D32" s="14">
        <f>SUM(D5,D11,D14,D22,D26,D30)</f>
        <v>936070</v>
      </c>
      <c r="E32" s="14">
        <f t="shared" ref="E32:N32" si="10">SUM(E5,E11,E14,E22,E26,E30)</f>
        <v>351793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2174148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10"/>
        <v>0</v>
      </c>
      <c r="O32" s="14">
        <f t="shared" si="6"/>
        <v>3462011</v>
      </c>
      <c r="P32" s="36">
        <f t="shared" si="2"/>
        <v>1998.8516166281754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8" t="s">
        <v>346</v>
      </c>
      <c r="N34" s="118"/>
      <c r="O34" s="118"/>
      <c r="P34" s="40">
        <v>1732</v>
      </c>
    </row>
    <row r="35" spans="1:16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customHeight="1" thickBot="1">
      <c r="A36" s="120" t="s">
        <v>55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134191</v>
      </c>
      <c r="E5" s="25">
        <f t="shared" si="0"/>
        <v>274404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408595</v>
      </c>
      <c r="O5" s="31">
        <f t="shared" ref="O5:O31" si="2">(N5/O$33)</f>
        <v>229.29012345679013</v>
      </c>
      <c r="P5" s="6"/>
    </row>
    <row r="6" spans="1:133">
      <c r="A6" s="12"/>
      <c r="B6" s="23">
        <v>311</v>
      </c>
      <c r="C6" s="19" t="s">
        <v>1</v>
      </c>
      <c r="D6" s="43">
        <v>35582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35582</v>
      </c>
      <c r="O6" s="44">
        <f t="shared" si="2"/>
        <v>19.967452300785634</v>
      </c>
      <c r="P6" s="9"/>
    </row>
    <row r="7" spans="1:133">
      <c r="A7" s="12"/>
      <c r="B7" s="23">
        <v>312.41000000000003</v>
      </c>
      <c r="C7" s="19" t="s">
        <v>9</v>
      </c>
      <c r="D7" s="43">
        <v>76364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76364</v>
      </c>
      <c r="O7" s="44">
        <f t="shared" si="2"/>
        <v>42.85297418630752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274404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274404</v>
      </c>
      <c r="O8" s="44">
        <f t="shared" si="2"/>
        <v>153.98653198653199</v>
      </c>
      <c r="P8" s="9"/>
    </row>
    <row r="9" spans="1:133">
      <c r="A9" s="12"/>
      <c r="B9" s="23">
        <v>315</v>
      </c>
      <c r="C9" s="19" t="s">
        <v>64</v>
      </c>
      <c r="D9" s="43">
        <v>17415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17415</v>
      </c>
      <c r="O9" s="44">
        <f t="shared" si="2"/>
        <v>9.7727272727272734</v>
      </c>
      <c r="P9" s="9"/>
    </row>
    <row r="10" spans="1:133">
      <c r="A10" s="12"/>
      <c r="B10" s="23">
        <v>316</v>
      </c>
      <c r="C10" s="19" t="s">
        <v>65</v>
      </c>
      <c r="D10" s="43">
        <v>4830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4830</v>
      </c>
      <c r="O10" s="44">
        <f t="shared" si="2"/>
        <v>2.7104377104377106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107333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107333</v>
      </c>
      <c r="O11" s="42">
        <f t="shared" si="2"/>
        <v>60.231762065095396</v>
      </c>
      <c r="P11" s="10"/>
    </row>
    <row r="12" spans="1:133">
      <c r="A12" s="12"/>
      <c r="B12" s="23">
        <v>323.10000000000002</v>
      </c>
      <c r="C12" s="19" t="s">
        <v>14</v>
      </c>
      <c r="D12" s="43">
        <v>106147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106147</v>
      </c>
      <c r="O12" s="44">
        <f t="shared" si="2"/>
        <v>59.566217732884397</v>
      </c>
      <c r="P12" s="9"/>
    </row>
    <row r="13" spans="1:133">
      <c r="A13" s="12"/>
      <c r="B13" s="23">
        <v>329</v>
      </c>
      <c r="C13" s="19" t="s">
        <v>113</v>
      </c>
      <c r="D13" s="43">
        <v>1186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1186</v>
      </c>
      <c r="O13" s="44">
        <f t="shared" si="2"/>
        <v>0.66554433221099885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632669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44021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676690</v>
      </c>
      <c r="O14" s="42">
        <f t="shared" si="2"/>
        <v>379.73625140291807</v>
      </c>
      <c r="P14" s="10"/>
    </row>
    <row r="15" spans="1:133">
      <c r="A15" s="12"/>
      <c r="B15" s="23">
        <v>331.5</v>
      </c>
      <c r="C15" s="19" t="s">
        <v>73</v>
      </c>
      <c r="D15" s="43">
        <v>361831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361831</v>
      </c>
      <c r="O15" s="44">
        <f t="shared" si="2"/>
        <v>203.04769921436588</v>
      </c>
      <c r="P15" s="9"/>
    </row>
    <row r="16" spans="1:133">
      <c r="A16" s="12"/>
      <c r="B16" s="23">
        <v>334.35</v>
      </c>
      <c r="C16" s="19" t="s">
        <v>138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44021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44021</v>
      </c>
      <c r="O16" s="44">
        <f t="shared" si="2"/>
        <v>24.70314253647587</v>
      </c>
      <c r="P16" s="9"/>
    </row>
    <row r="17" spans="1:119">
      <c r="A17" s="12"/>
      <c r="B17" s="23">
        <v>335.12</v>
      </c>
      <c r="C17" s="19" t="s">
        <v>151</v>
      </c>
      <c r="D17" s="43">
        <v>111832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111832</v>
      </c>
      <c r="O17" s="44">
        <f t="shared" si="2"/>
        <v>62.756453423120092</v>
      </c>
      <c r="P17" s="9"/>
    </row>
    <row r="18" spans="1:119">
      <c r="A18" s="12"/>
      <c r="B18" s="23">
        <v>335.14</v>
      </c>
      <c r="C18" s="19" t="s">
        <v>66</v>
      </c>
      <c r="D18" s="43">
        <v>1068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1068</v>
      </c>
      <c r="O18" s="44">
        <f t="shared" si="2"/>
        <v>0.59932659932659937</v>
      </c>
      <c r="P18" s="9"/>
    </row>
    <row r="19" spans="1:119">
      <c r="A19" s="12"/>
      <c r="B19" s="23">
        <v>335.15</v>
      </c>
      <c r="C19" s="19" t="s">
        <v>153</v>
      </c>
      <c r="D19" s="43">
        <v>1463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1463</v>
      </c>
      <c r="O19" s="44">
        <f t="shared" si="2"/>
        <v>0.82098765432098764</v>
      </c>
      <c r="P19" s="9"/>
    </row>
    <row r="20" spans="1:119">
      <c r="A20" s="12"/>
      <c r="B20" s="23">
        <v>335.18</v>
      </c>
      <c r="C20" s="19" t="s">
        <v>67</v>
      </c>
      <c r="D20" s="43">
        <v>156475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156475</v>
      </c>
      <c r="O20" s="44">
        <f t="shared" si="2"/>
        <v>87.808641975308646</v>
      </c>
      <c r="P20" s="9"/>
    </row>
    <row r="21" spans="1:119" ht="15.75">
      <c r="A21" s="27" t="s">
        <v>26</v>
      </c>
      <c r="B21" s="28"/>
      <c r="C21" s="29"/>
      <c r="D21" s="30">
        <f t="shared" ref="D21:M21" si="5">SUM(D22:D25)</f>
        <v>171045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1473264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1644309</v>
      </c>
      <c r="O21" s="42">
        <f t="shared" si="2"/>
        <v>922.73232323232321</v>
      </c>
      <c r="P21" s="10"/>
    </row>
    <row r="22" spans="1:119">
      <c r="A22" s="12"/>
      <c r="B22" s="23">
        <v>343.2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333998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333998</v>
      </c>
      <c r="O22" s="44">
        <f t="shared" si="2"/>
        <v>187.4287317620651</v>
      </c>
      <c r="P22" s="9"/>
    </row>
    <row r="23" spans="1:119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982757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982757</v>
      </c>
      <c r="O23" s="44">
        <f t="shared" si="2"/>
        <v>551.49102132435462</v>
      </c>
      <c r="P23" s="9"/>
    </row>
    <row r="24" spans="1:119">
      <c r="A24" s="12"/>
      <c r="B24" s="23">
        <v>343.4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156509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156509</v>
      </c>
      <c r="O24" s="44">
        <f t="shared" si="2"/>
        <v>87.827721661054994</v>
      </c>
      <c r="P24" s="9"/>
    </row>
    <row r="25" spans="1:119">
      <c r="A25" s="12"/>
      <c r="B25" s="23">
        <v>349</v>
      </c>
      <c r="C25" s="19" t="s">
        <v>75</v>
      </c>
      <c r="D25" s="43">
        <v>171045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171045</v>
      </c>
      <c r="O25" s="44">
        <f t="shared" si="2"/>
        <v>95.984848484848484</v>
      </c>
      <c r="P25" s="9"/>
    </row>
    <row r="26" spans="1:119" ht="15.75">
      <c r="A26" s="27" t="s">
        <v>2</v>
      </c>
      <c r="B26" s="28"/>
      <c r="C26" s="29"/>
      <c r="D26" s="30">
        <f t="shared" ref="D26:M26" si="6">SUM(D27:D28)</f>
        <v>22772</v>
      </c>
      <c r="E26" s="30">
        <f t="shared" si="6"/>
        <v>10154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2014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34940</v>
      </c>
      <c r="O26" s="42">
        <f t="shared" si="2"/>
        <v>19.607182940516275</v>
      </c>
      <c r="P26" s="10"/>
    </row>
    <row r="27" spans="1:119">
      <c r="A27" s="12"/>
      <c r="B27" s="23">
        <v>361.1</v>
      </c>
      <c r="C27" s="19" t="s">
        <v>34</v>
      </c>
      <c r="D27" s="43">
        <v>139</v>
      </c>
      <c r="E27" s="43">
        <v>10154</v>
      </c>
      <c r="F27" s="43">
        <v>0</v>
      </c>
      <c r="G27" s="43">
        <v>0</v>
      </c>
      <c r="H27" s="43">
        <v>0</v>
      </c>
      <c r="I27" s="43">
        <v>2014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12307</v>
      </c>
      <c r="O27" s="44">
        <f t="shared" si="2"/>
        <v>6.9062850729517393</v>
      </c>
      <c r="P27" s="9"/>
    </row>
    <row r="28" spans="1:119">
      <c r="A28" s="12"/>
      <c r="B28" s="23">
        <v>362</v>
      </c>
      <c r="C28" s="19" t="s">
        <v>36</v>
      </c>
      <c r="D28" s="43">
        <v>22633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22633</v>
      </c>
      <c r="O28" s="44">
        <f t="shared" si="2"/>
        <v>12.700897867564533</v>
      </c>
      <c r="P28" s="9"/>
    </row>
    <row r="29" spans="1:119" ht="15.75">
      <c r="A29" s="27" t="s">
        <v>27</v>
      </c>
      <c r="B29" s="28"/>
      <c r="C29" s="29"/>
      <c r="D29" s="30">
        <f t="shared" ref="D29:M29" si="7">SUM(D30:D30)</f>
        <v>79049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605911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684960</v>
      </c>
      <c r="O29" s="42">
        <f t="shared" si="2"/>
        <v>384.37710437710439</v>
      </c>
      <c r="P29" s="9"/>
    </row>
    <row r="30" spans="1:119" ht="15.75" thickBot="1">
      <c r="A30" s="12"/>
      <c r="B30" s="23">
        <v>381</v>
      </c>
      <c r="C30" s="19" t="s">
        <v>38</v>
      </c>
      <c r="D30" s="43">
        <v>79049</v>
      </c>
      <c r="E30" s="43">
        <v>0</v>
      </c>
      <c r="F30" s="43">
        <v>0</v>
      </c>
      <c r="G30" s="43">
        <v>0</v>
      </c>
      <c r="H30" s="43">
        <v>0</v>
      </c>
      <c r="I30" s="43">
        <v>605911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684960</v>
      </c>
      <c r="O30" s="44">
        <f t="shared" si="2"/>
        <v>384.37710437710439</v>
      </c>
      <c r="P30" s="9"/>
    </row>
    <row r="31" spans="1:119" ht="16.5" thickBot="1">
      <c r="A31" s="13" t="s">
        <v>32</v>
      </c>
      <c r="B31" s="21"/>
      <c r="C31" s="20"/>
      <c r="D31" s="14">
        <f>SUM(D5,D11,D14,D21,D26,D29)</f>
        <v>1147059</v>
      </c>
      <c r="E31" s="14">
        <f t="shared" ref="E31:M31" si="8">SUM(E5,E11,E14,E21,E26,E29)</f>
        <v>284558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2125210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3556827</v>
      </c>
      <c r="O31" s="36">
        <f t="shared" si="2"/>
        <v>1995.9747474747476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8" t="s">
        <v>332</v>
      </c>
      <c r="M33" s="118"/>
      <c r="N33" s="118"/>
      <c r="O33" s="40">
        <v>1782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126946</v>
      </c>
      <c r="E5" s="25">
        <f t="shared" si="0"/>
        <v>251495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378441</v>
      </c>
      <c r="O5" s="31">
        <f t="shared" ref="O5:O31" si="2">(N5/O$33)</f>
        <v>232.74354243542436</v>
      </c>
      <c r="P5" s="6"/>
    </row>
    <row r="6" spans="1:133">
      <c r="A6" s="12"/>
      <c r="B6" s="23">
        <v>311</v>
      </c>
      <c r="C6" s="19" t="s">
        <v>1</v>
      </c>
      <c r="D6" s="43">
        <v>31570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31570</v>
      </c>
      <c r="O6" s="44">
        <f t="shared" si="2"/>
        <v>19.415744157441573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251495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251495</v>
      </c>
      <c r="O7" s="44">
        <f t="shared" si="2"/>
        <v>154.67097170971709</v>
      </c>
      <c r="P7" s="9"/>
    </row>
    <row r="8" spans="1:133">
      <c r="A8" s="12"/>
      <c r="B8" s="23">
        <v>312.41000000000003</v>
      </c>
      <c r="C8" s="19" t="s">
        <v>9</v>
      </c>
      <c r="D8" s="43">
        <v>72562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72562</v>
      </c>
      <c r="O8" s="44">
        <f t="shared" si="2"/>
        <v>44.626076260762609</v>
      </c>
      <c r="P8" s="9"/>
    </row>
    <row r="9" spans="1:133">
      <c r="A9" s="12"/>
      <c r="B9" s="23">
        <v>315</v>
      </c>
      <c r="C9" s="19" t="s">
        <v>64</v>
      </c>
      <c r="D9" s="43">
        <v>15833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15833</v>
      </c>
      <c r="O9" s="44">
        <f t="shared" si="2"/>
        <v>9.7373923739237398</v>
      </c>
      <c r="P9" s="9"/>
    </row>
    <row r="10" spans="1:133">
      <c r="A10" s="12"/>
      <c r="B10" s="23">
        <v>316</v>
      </c>
      <c r="C10" s="19" t="s">
        <v>65</v>
      </c>
      <c r="D10" s="43">
        <v>6981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6981</v>
      </c>
      <c r="O10" s="44">
        <f t="shared" si="2"/>
        <v>4.2933579335793359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112664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112664</v>
      </c>
      <c r="O11" s="42">
        <f t="shared" si="2"/>
        <v>69.289052890528907</v>
      </c>
      <c r="P11" s="10"/>
    </row>
    <row r="12" spans="1:133">
      <c r="A12" s="12"/>
      <c r="B12" s="23">
        <v>323.10000000000002</v>
      </c>
      <c r="C12" s="19" t="s">
        <v>14</v>
      </c>
      <c r="D12" s="43">
        <v>111957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111957</v>
      </c>
      <c r="O12" s="44">
        <f t="shared" si="2"/>
        <v>68.854243542435427</v>
      </c>
      <c r="P12" s="9"/>
    </row>
    <row r="13" spans="1:133">
      <c r="A13" s="12"/>
      <c r="B13" s="23">
        <v>329</v>
      </c>
      <c r="C13" s="19" t="s">
        <v>113</v>
      </c>
      <c r="D13" s="43">
        <v>707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707</v>
      </c>
      <c r="O13" s="44">
        <f t="shared" si="2"/>
        <v>0.43480934809348093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SUM(D15:D19)</f>
        <v>1066208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1066208</v>
      </c>
      <c r="O14" s="42">
        <f t="shared" si="2"/>
        <v>655.7244772447724</v>
      </c>
      <c r="P14" s="10"/>
    </row>
    <row r="15" spans="1:133">
      <c r="A15" s="12"/>
      <c r="B15" s="23">
        <v>331.5</v>
      </c>
      <c r="C15" s="19" t="s">
        <v>73</v>
      </c>
      <c r="D15" s="43">
        <v>817180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817180</v>
      </c>
      <c r="O15" s="44">
        <f t="shared" si="2"/>
        <v>502.57072570725705</v>
      </c>
      <c r="P15" s="9"/>
    </row>
    <row r="16" spans="1:133">
      <c r="A16" s="12"/>
      <c r="B16" s="23">
        <v>335.12</v>
      </c>
      <c r="C16" s="19" t="s">
        <v>151</v>
      </c>
      <c r="D16" s="43">
        <v>103547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103547</v>
      </c>
      <c r="O16" s="44">
        <f t="shared" si="2"/>
        <v>63.682041820418206</v>
      </c>
      <c r="P16" s="9"/>
    </row>
    <row r="17" spans="1:119">
      <c r="A17" s="12"/>
      <c r="B17" s="23">
        <v>335.14</v>
      </c>
      <c r="C17" s="19" t="s">
        <v>66</v>
      </c>
      <c r="D17" s="43">
        <v>1126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1126</v>
      </c>
      <c r="O17" s="44">
        <f t="shared" si="2"/>
        <v>0.69249692496924964</v>
      </c>
      <c r="P17" s="9"/>
    </row>
    <row r="18" spans="1:119">
      <c r="A18" s="12"/>
      <c r="B18" s="23">
        <v>335.15</v>
      </c>
      <c r="C18" s="19" t="s">
        <v>153</v>
      </c>
      <c r="D18" s="43">
        <v>1463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1463</v>
      </c>
      <c r="O18" s="44">
        <f t="shared" si="2"/>
        <v>0.89975399753997543</v>
      </c>
      <c r="P18" s="9"/>
    </row>
    <row r="19" spans="1:119">
      <c r="A19" s="12"/>
      <c r="B19" s="23">
        <v>335.18</v>
      </c>
      <c r="C19" s="19" t="s">
        <v>67</v>
      </c>
      <c r="D19" s="43">
        <v>142892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142892</v>
      </c>
      <c r="O19" s="44">
        <f t="shared" si="2"/>
        <v>87.879458794587947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292867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1527161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1820028</v>
      </c>
      <c r="O20" s="42">
        <f t="shared" si="2"/>
        <v>1119.3284132841329</v>
      </c>
      <c r="P20" s="10"/>
    </row>
    <row r="21" spans="1:119">
      <c r="A21" s="12"/>
      <c r="B21" s="23">
        <v>343.2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401188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401188</v>
      </c>
      <c r="O21" s="44">
        <f t="shared" si="2"/>
        <v>246.7330873308733</v>
      </c>
      <c r="P21" s="9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984680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984680</v>
      </c>
      <c r="O22" s="44">
        <f t="shared" si="2"/>
        <v>605.58425584255838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141293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141293</v>
      </c>
      <c r="O23" s="44">
        <f t="shared" si="2"/>
        <v>86.896063960639609</v>
      </c>
      <c r="P23" s="9"/>
    </row>
    <row r="24" spans="1:119">
      <c r="A24" s="12"/>
      <c r="B24" s="23">
        <v>349</v>
      </c>
      <c r="C24" s="19" t="s">
        <v>75</v>
      </c>
      <c r="D24" s="43">
        <v>292867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292867</v>
      </c>
      <c r="O24" s="44">
        <f t="shared" si="2"/>
        <v>180.1150061500615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27471</v>
      </c>
      <c r="E25" s="30">
        <f t="shared" si="6"/>
        <v>20519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4660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52650</v>
      </c>
      <c r="O25" s="42">
        <f t="shared" si="2"/>
        <v>32.38007380073801</v>
      </c>
      <c r="P25" s="10"/>
    </row>
    <row r="26" spans="1:119">
      <c r="A26" s="12"/>
      <c r="B26" s="23">
        <v>361.1</v>
      </c>
      <c r="C26" s="19" t="s">
        <v>34</v>
      </c>
      <c r="D26" s="43">
        <v>1553</v>
      </c>
      <c r="E26" s="43">
        <v>0</v>
      </c>
      <c r="F26" s="43">
        <v>0</v>
      </c>
      <c r="G26" s="43">
        <v>0</v>
      </c>
      <c r="H26" s="43">
        <v>0</v>
      </c>
      <c r="I26" s="43">
        <v>4660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6213</v>
      </c>
      <c r="O26" s="44">
        <f t="shared" si="2"/>
        <v>3.8210332103321032</v>
      </c>
      <c r="P26" s="9"/>
    </row>
    <row r="27" spans="1:119">
      <c r="A27" s="12"/>
      <c r="B27" s="23">
        <v>362</v>
      </c>
      <c r="C27" s="19" t="s">
        <v>36</v>
      </c>
      <c r="D27" s="43">
        <v>25918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25918</v>
      </c>
      <c r="O27" s="44">
        <f t="shared" si="2"/>
        <v>15.939729397293974</v>
      </c>
      <c r="P27" s="9"/>
    </row>
    <row r="28" spans="1:119">
      <c r="A28" s="12"/>
      <c r="B28" s="23">
        <v>369.9</v>
      </c>
      <c r="C28" s="19" t="s">
        <v>37</v>
      </c>
      <c r="D28" s="43">
        <v>0</v>
      </c>
      <c r="E28" s="43">
        <v>20519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20519</v>
      </c>
      <c r="O28" s="44">
        <f t="shared" si="2"/>
        <v>12.619311193111932</v>
      </c>
      <c r="P28" s="9"/>
    </row>
    <row r="29" spans="1:119" ht="15.75">
      <c r="A29" s="27" t="s">
        <v>27</v>
      </c>
      <c r="B29" s="28"/>
      <c r="C29" s="29"/>
      <c r="D29" s="30">
        <f t="shared" ref="D29:M29" si="7">SUM(D30:D30)</f>
        <v>34167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51000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85167</v>
      </c>
      <c r="O29" s="42">
        <f t="shared" si="2"/>
        <v>52.37822878228782</v>
      </c>
      <c r="P29" s="9"/>
    </row>
    <row r="30" spans="1:119" ht="15.75" thickBot="1">
      <c r="A30" s="12"/>
      <c r="B30" s="23">
        <v>381</v>
      </c>
      <c r="C30" s="19" t="s">
        <v>38</v>
      </c>
      <c r="D30" s="43">
        <v>34167</v>
      </c>
      <c r="E30" s="43">
        <v>0</v>
      </c>
      <c r="F30" s="43">
        <v>0</v>
      </c>
      <c r="G30" s="43">
        <v>0</v>
      </c>
      <c r="H30" s="43">
        <v>0</v>
      </c>
      <c r="I30" s="43">
        <v>51000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85167</v>
      </c>
      <c r="O30" s="44">
        <f t="shared" si="2"/>
        <v>52.37822878228782</v>
      </c>
      <c r="P30" s="9"/>
    </row>
    <row r="31" spans="1:119" ht="16.5" thickBot="1">
      <c r="A31" s="13" t="s">
        <v>32</v>
      </c>
      <c r="B31" s="21"/>
      <c r="C31" s="20"/>
      <c r="D31" s="14">
        <f>SUM(D5,D11,D14,D20,D25,D29)</f>
        <v>1660323</v>
      </c>
      <c r="E31" s="14">
        <f t="shared" ref="E31:M31" si="8">SUM(E5,E11,E14,E20,E25,E29)</f>
        <v>272014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1582821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3515158</v>
      </c>
      <c r="O31" s="36">
        <f t="shared" si="2"/>
        <v>2161.8437884378845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8" t="s">
        <v>330</v>
      </c>
      <c r="M33" s="118"/>
      <c r="N33" s="118"/>
      <c r="O33" s="40">
        <v>1626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122427</v>
      </c>
      <c r="E5" s="25">
        <f t="shared" si="0"/>
        <v>243791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366218</v>
      </c>
      <c r="O5" s="31">
        <f t="shared" ref="O5:O33" si="2">(N5/O$35)</f>
        <v>228.60049937578029</v>
      </c>
      <c r="P5" s="6"/>
    </row>
    <row r="6" spans="1:133">
      <c r="A6" s="12"/>
      <c r="B6" s="23">
        <v>311</v>
      </c>
      <c r="C6" s="19" t="s">
        <v>1</v>
      </c>
      <c r="D6" s="43">
        <v>30761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30761</v>
      </c>
      <c r="O6" s="44">
        <f t="shared" si="2"/>
        <v>19.201622971285893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243791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243791</v>
      </c>
      <c r="O7" s="44">
        <f t="shared" si="2"/>
        <v>152.17915106117354</v>
      </c>
      <c r="P7" s="9"/>
    </row>
    <row r="8" spans="1:133">
      <c r="A8" s="12"/>
      <c r="B8" s="23">
        <v>312.41000000000003</v>
      </c>
      <c r="C8" s="19" t="s">
        <v>9</v>
      </c>
      <c r="D8" s="43">
        <v>73329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73329</v>
      </c>
      <c r="O8" s="44">
        <f t="shared" si="2"/>
        <v>45.773408239700373</v>
      </c>
      <c r="P8" s="9"/>
    </row>
    <row r="9" spans="1:133">
      <c r="A9" s="12"/>
      <c r="B9" s="23">
        <v>315</v>
      </c>
      <c r="C9" s="19" t="s">
        <v>64</v>
      </c>
      <c r="D9" s="43">
        <v>13584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13584</v>
      </c>
      <c r="O9" s="44">
        <f t="shared" si="2"/>
        <v>8.4794007490636698</v>
      </c>
      <c r="P9" s="9"/>
    </row>
    <row r="10" spans="1:133">
      <c r="A10" s="12"/>
      <c r="B10" s="23">
        <v>316</v>
      </c>
      <c r="C10" s="19" t="s">
        <v>65</v>
      </c>
      <c r="D10" s="43">
        <v>4753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4753</v>
      </c>
      <c r="O10" s="44">
        <f t="shared" si="2"/>
        <v>2.9669163545568038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109684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166878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276562</v>
      </c>
      <c r="O11" s="42">
        <f t="shared" si="2"/>
        <v>172.6354556803995</v>
      </c>
      <c r="P11" s="10"/>
    </row>
    <row r="12" spans="1:133">
      <c r="A12" s="12"/>
      <c r="B12" s="23">
        <v>323.10000000000002</v>
      </c>
      <c r="C12" s="19" t="s">
        <v>14</v>
      </c>
      <c r="D12" s="43">
        <v>108625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108625</v>
      </c>
      <c r="O12" s="44">
        <f t="shared" si="2"/>
        <v>67.805867665418234</v>
      </c>
      <c r="P12" s="9"/>
    </row>
    <row r="13" spans="1:133">
      <c r="A13" s="12"/>
      <c r="B13" s="23">
        <v>324.72000000000003</v>
      </c>
      <c r="C13" s="19" t="s">
        <v>110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166878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166878</v>
      </c>
      <c r="O13" s="44">
        <f t="shared" si="2"/>
        <v>104.1685393258427</v>
      </c>
      <c r="P13" s="9"/>
    </row>
    <row r="14" spans="1:133">
      <c r="A14" s="12"/>
      <c r="B14" s="23">
        <v>329</v>
      </c>
      <c r="C14" s="19" t="s">
        <v>113</v>
      </c>
      <c r="D14" s="43">
        <v>1059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1059</v>
      </c>
      <c r="O14" s="44">
        <f t="shared" si="2"/>
        <v>0.66104868913857673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SUM(D16:D20)</f>
        <v>1000184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1000184</v>
      </c>
      <c r="O15" s="42">
        <f t="shared" si="2"/>
        <v>624.33458177278408</v>
      </c>
      <c r="P15" s="10"/>
    </row>
    <row r="16" spans="1:133">
      <c r="A16" s="12"/>
      <c r="B16" s="23">
        <v>331.5</v>
      </c>
      <c r="C16" s="19" t="s">
        <v>73</v>
      </c>
      <c r="D16" s="43">
        <v>755046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755046</v>
      </c>
      <c r="O16" s="44">
        <f t="shared" si="2"/>
        <v>471.31460674157302</v>
      </c>
      <c r="P16" s="9"/>
    </row>
    <row r="17" spans="1:16">
      <c r="A17" s="12"/>
      <c r="B17" s="23">
        <v>335.12</v>
      </c>
      <c r="C17" s="19" t="s">
        <v>151</v>
      </c>
      <c r="D17" s="43">
        <v>103069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103069</v>
      </c>
      <c r="O17" s="44">
        <f t="shared" si="2"/>
        <v>64.337702871410741</v>
      </c>
      <c r="P17" s="9"/>
    </row>
    <row r="18" spans="1:16">
      <c r="A18" s="12"/>
      <c r="B18" s="23">
        <v>335.14</v>
      </c>
      <c r="C18" s="19" t="s">
        <v>66</v>
      </c>
      <c r="D18" s="43">
        <v>1427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1427</v>
      </c>
      <c r="O18" s="44">
        <f t="shared" si="2"/>
        <v>0.89076154806491881</v>
      </c>
      <c r="P18" s="9"/>
    </row>
    <row r="19" spans="1:16">
      <c r="A19" s="12"/>
      <c r="B19" s="23">
        <v>335.15</v>
      </c>
      <c r="C19" s="19" t="s">
        <v>153</v>
      </c>
      <c r="D19" s="43">
        <v>3033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3033</v>
      </c>
      <c r="O19" s="44">
        <f t="shared" si="2"/>
        <v>1.8932584269662922</v>
      </c>
      <c r="P19" s="9"/>
    </row>
    <row r="20" spans="1:16">
      <c r="A20" s="12"/>
      <c r="B20" s="23">
        <v>335.18</v>
      </c>
      <c r="C20" s="19" t="s">
        <v>67</v>
      </c>
      <c r="D20" s="43">
        <v>137609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137609</v>
      </c>
      <c r="O20" s="44">
        <f t="shared" si="2"/>
        <v>85.898252184769035</v>
      </c>
      <c r="P20" s="9"/>
    </row>
    <row r="21" spans="1:16" ht="15.75">
      <c r="A21" s="27" t="s">
        <v>26</v>
      </c>
      <c r="B21" s="28"/>
      <c r="C21" s="29"/>
      <c r="D21" s="30">
        <f t="shared" ref="D21:M21" si="5">SUM(D22:D25)</f>
        <v>16036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1473346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1489382</v>
      </c>
      <c r="O21" s="42">
        <f t="shared" si="2"/>
        <v>929.70162297128593</v>
      </c>
      <c r="P21" s="10"/>
    </row>
    <row r="22" spans="1:16">
      <c r="A22" s="12"/>
      <c r="B22" s="23">
        <v>343.2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387542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387542</v>
      </c>
      <c r="O22" s="44">
        <f t="shared" si="2"/>
        <v>241.91136079900124</v>
      </c>
      <c r="P22" s="9"/>
    </row>
    <row r="23" spans="1:16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944162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944162</v>
      </c>
      <c r="O23" s="44">
        <f t="shared" si="2"/>
        <v>589.36454431960055</v>
      </c>
      <c r="P23" s="9"/>
    </row>
    <row r="24" spans="1:16">
      <c r="A24" s="12"/>
      <c r="B24" s="23">
        <v>343.4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141642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141642</v>
      </c>
      <c r="O24" s="44">
        <f t="shared" si="2"/>
        <v>88.415730337078656</v>
      </c>
      <c r="P24" s="9"/>
    </row>
    <row r="25" spans="1:16">
      <c r="A25" s="12"/>
      <c r="B25" s="23">
        <v>349</v>
      </c>
      <c r="C25" s="19" t="s">
        <v>75</v>
      </c>
      <c r="D25" s="43">
        <v>16036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16036</v>
      </c>
      <c r="O25" s="44">
        <f t="shared" si="2"/>
        <v>10.009987515605493</v>
      </c>
      <c r="P25" s="9"/>
    </row>
    <row r="26" spans="1:16" ht="15.75">
      <c r="A26" s="27" t="s">
        <v>2</v>
      </c>
      <c r="B26" s="28"/>
      <c r="C26" s="29"/>
      <c r="D26" s="30">
        <f t="shared" ref="D26:M26" si="6">SUM(D27:D29)</f>
        <v>289738</v>
      </c>
      <c r="E26" s="30">
        <f t="shared" si="6"/>
        <v>27426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5182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322346</v>
      </c>
      <c r="O26" s="42">
        <f t="shared" si="2"/>
        <v>201.21473158551811</v>
      </c>
      <c r="P26" s="10"/>
    </row>
    <row r="27" spans="1:16">
      <c r="A27" s="12"/>
      <c r="B27" s="23">
        <v>361.1</v>
      </c>
      <c r="C27" s="19" t="s">
        <v>34</v>
      </c>
      <c r="D27" s="43">
        <v>689</v>
      </c>
      <c r="E27" s="43">
        <v>13888</v>
      </c>
      <c r="F27" s="43">
        <v>0</v>
      </c>
      <c r="G27" s="43">
        <v>0</v>
      </c>
      <c r="H27" s="43">
        <v>0</v>
      </c>
      <c r="I27" s="43">
        <v>5182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19759</v>
      </c>
      <c r="O27" s="44">
        <f t="shared" si="2"/>
        <v>12.333957553058676</v>
      </c>
      <c r="P27" s="9"/>
    </row>
    <row r="28" spans="1:16">
      <c r="A28" s="12"/>
      <c r="B28" s="23">
        <v>362</v>
      </c>
      <c r="C28" s="19" t="s">
        <v>36</v>
      </c>
      <c r="D28" s="43">
        <v>36801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36801</v>
      </c>
      <c r="O28" s="44">
        <f t="shared" si="2"/>
        <v>22.971910112359552</v>
      </c>
      <c r="P28" s="9"/>
    </row>
    <row r="29" spans="1:16">
      <c r="A29" s="12"/>
      <c r="B29" s="23">
        <v>369.9</v>
      </c>
      <c r="C29" s="19" t="s">
        <v>37</v>
      </c>
      <c r="D29" s="43">
        <v>252248</v>
      </c>
      <c r="E29" s="43">
        <v>13538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265786</v>
      </c>
      <c r="O29" s="44">
        <f t="shared" si="2"/>
        <v>165.90886392009986</v>
      </c>
      <c r="P29" s="9"/>
    </row>
    <row r="30" spans="1:16" ht="15.75">
      <c r="A30" s="27" t="s">
        <v>27</v>
      </c>
      <c r="B30" s="28"/>
      <c r="C30" s="29"/>
      <c r="D30" s="30">
        <f t="shared" ref="D30:M30" si="7">SUM(D31:D32)</f>
        <v>39719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35000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74719</v>
      </c>
      <c r="O30" s="42">
        <f t="shared" si="2"/>
        <v>46.641073657927592</v>
      </c>
      <c r="P30" s="9"/>
    </row>
    <row r="31" spans="1:16">
      <c r="A31" s="12"/>
      <c r="B31" s="23">
        <v>381</v>
      </c>
      <c r="C31" s="19" t="s">
        <v>38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35000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35000</v>
      </c>
      <c r="O31" s="44">
        <f t="shared" si="2"/>
        <v>21.847690387016229</v>
      </c>
      <c r="P31" s="9"/>
    </row>
    <row r="32" spans="1:16" ht="15.75" thickBot="1">
      <c r="A32" s="12"/>
      <c r="B32" s="23">
        <v>384</v>
      </c>
      <c r="C32" s="19" t="s">
        <v>304</v>
      </c>
      <c r="D32" s="43">
        <v>39719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39719</v>
      </c>
      <c r="O32" s="44">
        <f t="shared" si="2"/>
        <v>24.79338327091136</v>
      </c>
      <c r="P32" s="9"/>
    </row>
    <row r="33" spans="1:119" ht="16.5" thickBot="1">
      <c r="A33" s="13" t="s">
        <v>32</v>
      </c>
      <c r="B33" s="21"/>
      <c r="C33" s="20"/>
      <c r="D33" s="14">
        <f>SUM(D5,D11,D15,D21,D26,D30)</f>
        <v>1577788</v>
      </c>
      <c r="E33" s="14">
        <f t="shared" ref="E33:M33" si="8">SUM(E5,E11,E15,E21,E26,E30)</f>
        <v>271217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1680406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3529411</v>
      </c>
      <c r="O33" s="36">
        <f t="shared" si="2"/>
        <v>2203.1279650436954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8" t="s">
        <v>328</v>
      </c>
      <c r="M35" s="118"/>
      <c r="N35" s="118"/>
      <c r="O35" s="40">
        <v>1602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120812</v>
      </c>
      <c r="E5" s="25">
        <f t="shared" si="0"/>
        <v>233930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6" si="1">SUM(D5:M5)</f>
        <v>354742</v>
      </c>
      <c r="O5" s="31">
        <f t="shared" ref="O5:O36" si="2">(N5/O$38)</f>
        <v>230.95182291666666</v>
      </c>
      <c r="P5" s="6"/>
    </row>
    <row r="6" spans="1:133">
      <c r="A6" s="12"/>
      <c r="B6" s="23">
        <v>311</v>
      </c>
      <c r="C6" s="19" t="s">
        <v>1</v>
      </c>
      <c r="D6" s="43">
        <v>31885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31885</v>
      </c>
      <c r="O6" s="44">
        <f t="shared" si="2"/>
        <v>20.758463541666668</v>
      </c>
      <c r="P6" s="9"/>
    </row>
    <row r="7" spans="1:133">
      <c r="A7" s="12"/>
      <c r="B7" s="23">
        <v>312.41000000000003</v>
      </c>
      <c r="C7" s="19" t="s">
        <v>9</v>
      </c>
      <c r="D7" s="43">
        <v>72219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72219</v>
      </c>
      <c r="O7" s="44">
        <f t="shared" si="2"/>
        <v>47.017578125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233930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233930</v>
      </c>
      <c r="O8" s="44">
        <f t="shared" si="2"/>
        <v>152.29817708333334</v>
      </c>
      <c r="P8" s="9"/>
    </row>
    <row r="9" spans="1:133">
      <c r="A9" s="12"/>
      <c r="B9" s="23">
        <v>315</v>
      </c>
      <c r="C9" s="19" t="s">
        <v>64</v>
      </c>
      <c r="D9" s="43">
        <v>10606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10606</v>
      </c>
      <c r="O9" s="44">
        <f t="shared" si="2"/>
        <v>6.904947916666667</v>
      </c>
      <c r="P9" s="9"/>
    </row>
    <row r="10" spans="1:133">
      <c r="A10" s="12"/>
      <c r="B10" s="23">
        <v>316</v>
      </c>
      <c r="C10" s="19" t="s">
        <v>65</v>
      </c>
      <c r="D10" s="43">
        <v>6102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6102</v>
      </c>
      <c r="O10" s="44">
        <f t="shared" si="2"/>
        <v>3.97265625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91078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91078</v>
      </c>
      <c r="O11" s="42">
        <f t="shared" si="2"/>
        <v>59.295572916666664</v>
      </c>
      <c r="P11" s="10"/>
    </row>
    <row r="12" spans="1:133">
      <c r="A12" s="12"/>
      <c r="B12" s="23">
        <v>323.10000000000002</v>
      </c>
      <c r="C12" s="19" t="s">
        <v>14</v>
      </c>
      <c r="D12" s="43">
        <v>93336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93336</v>
      </c>
      <c r="O12" s="44">
        <f t="shared" si="2"/>
        <v>60.765625</v>
      </c>
      <c r="P12" s="9"/>
    </row>
    <row r="13" spans="1:133">
      <c r="A13" s="12"/>
      <c r="B13" s="23">
        <v>329</v>
      </c>
      <c r="C13" s="19" t="s">
        <v>113</v>
      </c>
      <c r="D13" s="43">
        <v>-2258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-2258</v>
      </c>
      <c r="O13" s="44">
        <f t="shared" si="2"/>
        <v>-1.4700520833333333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SUM(D15:D21)</f>
        <v>328509</v>
      </c>
      <c r="E14" s="30">
        <f t="shared" si="4"/>
        <v>72219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400728</v>
      </c>
      <c r="O14" s="42">
        <f t="shared" si="2"/>
        <v>260.890625</v>
      </c>
      <c r="P14" s="10"/>
    </row>
    <row r="15" spans="1:133">
      <c r="A15" s="12"/>
      <c r="B15" s="23">
        <v>331.1</v>
      </c>
      <c r="C15" s="19" t="s">
        <v>72</v>
      </c>
      <c r="D15" s="43">
        <v>15525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15525</v>
      </c>
      <c r="O15" s="44">
        <f t="shared" si="2"/>
        <v>10.107421875</v>
      </c>
      <c r="P15" s="9"/>
    </row>
    <row r="16" spans="1:133">
      <c r="A16" s="12"/>
      <c r="B16" s="23">
        <v>331.5</v>
      </c>
      <c r="C16" s="19" t="s">
        <v>73</v>
      </c>
      <c r="D16" s="43">
        <v>85859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85859</v>
      </c>
      <c r="O16" s="44">
        <f t="shared" si="2"/>
        <v>55.897786458333336</v>
      </c>
      <c r="P16" s="9"/>
    </row>
    <row r="17" spans="1:16">
      <c r="A17" s="12"/>
      <c r="B17" s="23">
        <v>331.9</v>
      </c>
      <c r="C17" s="19" t="s">
        <v>57</v>
      </c>
      <c r="D17" s="43">
        <v>121831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121831</v>
      </c>
      <c r="O17" s="44">
        <f t="shared" si="2"/>
        <v>79.317057291666671</v>
      </c>
      <c r="P17" s="9"/>
    </row>
    <row r="18" spans="1:16">
      <c r="A18" s="12"/>
      <c r="B18" s="23">
        <v>335.12</v>
      </c>
      <c r="C18" s="19" t="s">
        <v>151</v>
      </c>
      <c r="D18" s="43">
        <v>102814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102814</v>
      </c>
      <c r="O18" s="44">
        <f t="shared" si="2"/>
        <v>66.936197916666671</v>
      </c>
      <c r="P18" s="9"/>
    </row>
    <row r="19" spans="1:16">
      <c r="A19" s="12"/>
      <c r="B19" s="23">
        <v>335.14</v>
      </c>
      <c r="C19" s="19" t="s">
        <v>66</v>
      </c>
      <c r="D19" s="43">
        <v>1519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1519</v>
      </c>
      <c r="O19" s="44">
        <f t="shared" si="2"/>
        <v>0.98893229166666663</v>
      </c>
      <c r="P19" s="9"/>
    </row>
    <row r="20" spans="1:16">
      <c r="A20" s="12"/>
      <c r="B20" s="23">
        <v>335.15</v>
      </c>
      <c r="C20" s="19" t="s">
        <v>153</v>
      </c>
      <c r="D20" s="43">
        <v>961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961</v>
      </c>
      <c r="O20" s="44">
        <f t="shared" si="2"/>
        <v>0.62565104166666663</v>
      </c>
      <c r="P20" s="9"/>
    </row>
    <row r="21" spans="1:16">
      <c r="A21" s="12"/>
      <c r="B21" s="23">
        <v>335.18</v>
      </c>
      <c r="C21" s="19" t="s">
        <v>67</v>
      </c>
      <c r="D21" s="43">
        <v>0</v>
      </c>
      <c r="E21" s="43">
        <v>72219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72219</v>
      </c>
      <c r="O21" s="44">
        <f t="shared" si="2"/>
        <v>47.017578125</v>
      </c>
      <c r="P21" s="9"/>
    </row>
    <row r="22" spans="1:16" ht="15.75">
      <c r="A22" s="27" t="s">
        <v>26</v>
      </c>
      <c r="B22" s="28"/>
      <c r="C22" s="29"/>
      <c r="D22" s="30">
        <f t="shared" ref="D22:M22" si="5">SUM(D23:D26)</f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1347384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1347384</v>
      </c>
      <c r="O22" s="42">
        <f t="shared" si="2"/>
        <v>877.203125</v>
      </c>
      <c r="P22" s="10"/>
    </row>
    <row r="23" spans="1:16">
      <c r="A23" s="12"/>
      <c r="B23" s="23">
        <v>343.2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344390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344390</v>
      </c>
      <c r="O23" s="44">
        <f t="shared" si="2"/>
        <v>224.21223958333334</v>
      </c>
      <c r="P23" s="9"/>
    </row>
    <row r="24" spans="1:16">
      <c r="A24" s="12"/>
      <c r="B24" s="23">
        <v>343.3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430730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430730</v>
      </c>
      <c r="O24" s="44">
        <f t="shared" si="2"/>
        <v>280.42317708333331</v>
      </c>
      <c r="P24" s="9"/>
    </row>
    <row r="25" spans="1:16">
      <c r="A25" s="12"/>
      <c r="B25" s="23">
        <v>343.4</v>
      </c>
      <c r="C25" s="19" t="s">
        <v>30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115566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115566</v>
      </c>
      <c r="O25" s="44">
        <f t="shared" si="2"/>
        <v>75.23828125</v>
      </c>
      <c r="P25" s="9"/>
    </row>
    <row r="26" spans="1:16">
      <c r="A26" s="12"/>
      <c r="B26" s="23">
        <v>343.5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456698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456698</v>
      </c>
      <c r="O26" s="44">
        <f t="shared" si="2"/>
        <v>297.32942708333331</v>
      </c>
      <c r="P26" s="9"/>
    </row>
    <row r="27" spans="1:16" ht="15.75">
      <c r="A27" s="27" t="s">
        <v>2</v>
      </c>
      <c r="B27" s="28"/>
      <c r="C27" s="29"/>
      <c r="D27" s="30">
        <f t="shared" ref="D27:M27" si="6">SUM(D28:D31)</f>
        <v>349991</v>
      </c>
      <c r="E27" s="30">
        <f t="shared" si="6"/>
        <v>8496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0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358487</v>
      </c>
      <c r="O27" s="42">
        <f t="shared" si="2"/>
        <v>233.38997395833334</v>
      </c>
      <c r="P27" s="10"/>
    </row>
    <row r="28" spans="1:16">
      <c r="A28" s="12"/>
      <c r="B28" s="23">
        <v>361.1</v>
      </c>
      <c r="C28" s="19" t="s">
        <v>34</v>
      </c>
      <c r="D28" s="43">
        <v>245</v>
      </c>
      <c r="E28" s="43">
        <v>8496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8741</v>
      </c>
      <c r="O28" s="44">
        <f t="shared" si="2"/>
        <v>5.690755208333333</v>
      </c>
      <c r="P28" s="9"/>
    </row>
    <row r="29" spans="1:16">
      <c r="A29" s="12"/>
      <c r="B29" s="23">
        <v>362</v>
      </c>
      <c r="C29" s="19" t="s">
        <v>36</v>
      </c>
      <c r="D29" s="43">
        <v>4559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4559</v>
      </c>
      <c r="O29" s="44">
        <f t="shared" si="2"/>
        <v>2.9680989583333335</v>
      </c>
      <c r="P29" s="9"/>
    </row>
    <row r="30" spans="1:16">
      <c r="A30" s="12"/>
      <c r="B30" s="23">
        <v>366</v>
      </c>
      <c r="C30" s="19" t="s">
        <v>297</v>
      </c>
      <c r="D30" s="43">
        <v>2490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2490</v>
      </c>
      <c r="O30" s="44">
        <f t="shared" si="2"/>
        <v>1.62109375</v>
      </c>
      <c r="P30" s="9"/>
    </row>
    <row r="31" spans="1:16">
      <c r="A31" s="12"/>
      <c r="B31" s="23">
        <v>369.9</v>
      </c>
      <c r="C31" s="19" t="s">
        <v>37</v>
      </c>
      <c r="D31" s="43">
        <v>342697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342697</v>
      </c>
      <c r="O31" s="44">
        <f t="shared" si="2"/>
        <v>223.11002604166666</v>
      </c>
      <c r="P31" s="9"/>
    </row>
    <row r="32" spans="1:16" ht="15.75">
      <c r="A32" s="27" t="s">
        <v>27</v>
      </c>
      <c r="B32" s="28"/>
      <c r="C32" s="29"/>
      <c r="D32" s="30">
        <f t="shared" ref="D32:M32" si="7">SUM(D33:D35)</f>
        <v>1755225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469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1"/>
        <v>1755694</v>
      </c>
      <c r="O32" s="42">
        <f t="shared" si="2"/>
        <v>1143.0299479166667</v>
      </c>
      <c r="P32" s="9"/>
    </row>
    <row r="33" spans="1:119">
      <c r="A33" s="12"/>
      <c r="B33" s="23">
        <v>381</v>
      </c>
      <c r="C33" s="19" t="s">
        <v>38</v>
      </c>
      <c r="D33" s="43">
        <v>1446295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1446295</v>
      </c>
      <c r="O33" s="44">
        <f t="shared" si="2"/>
        <v>941.59830729166663</v>
      </c>
      <c r="P33" s="9"/>
    </row>
    <row r="34" spans="1:119">
      <c r="A34" s="12"/>
      <c r="B34" s="23">
        <v>384</v>
      </c>
      <c r="C34" s="19" t="s">
        <v>304</v>
      </c>
      <c r="D34" s="43">
        <v>308930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308930</v>
      </c>
      <c r="O34" s="44">
        <f t="shared" si="2"/>
        <v>201.12630208333334</v>
      </c>
      <c r="P34" s="9"/>
    </row>
    <row r="35" spans="1:119" ht="15.75" thickBot="1">
      <c r="A35" s="12"/>
      <c r="B35" s="23">
        <v>389.1</v>
      </c>
      <c r="C35" s="19" t="s">
        <v>309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469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469</v>
      </c>
      <c r="O35" s="44">
        <f t="shared" si="2"/>
        <v>0.30533854166666669</v>
      </c>
      <c r="P35" s="9"/>
    </row>
    <row r="36" spans="1:119" ht="16.5" thickBot="1">
      <c r="A36" s="13" t="s">
        <v>32</v>
      </c>
      <c r="B36" s="21"/>
      <c r="C36" s="20"/>
      <c r="D36" s="14">
        <f>SUM(D5,D11,D14,D22,D27,D32)</f>
        <v>2645615</v>
      </c>
      <c r="E36" s="14">
        <f t="shared" ref="E36:M36" si="8">SUM(E5,E11,E14,E22,E27,E32)</f>
        <v>314645</v>
      </c>
      <c r="F36" s="14">
        <f t="shared" si="8"/>
        <v>0</v>
      </c>
      <c r="G36" s="14">
        <f t="shared" si="8"/>
        <v>0</v>
      </c>
      <c r="H36" s="14">
        <f t="shared" si="8"/>
        <v>0</v>
      </c>
      <c r="I36" s="14">
        <f t="shared" si="8"/>
        <v>1347853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1"/>
        <v>4308113</v>
      </c>
      <c r="O36" s="36">
        <f t="shared" si="2"/>
        <v>2804.7610677083335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8" t="s">
        <v>326</v>
      </c>
      <c r="M38" s="118"/>
      <c r="N38" s="118"/>
      <c r="O38" s="40">
        <v>1536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48547</v>
      </c>
      <c r="E5" s="25">
        <f t="shared" si="0"/>
        <v>285247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333794</v>
      </c>
      <c r="O5" s="31">
        <f t="shared" ref="O5:O37" si="2">(N5/O$39)</f>
        <v>216.89018843404807</v>
      </c>
      <c r="P5" s="6"/>
    </row>
    <row r="6" spans="1:133">
      <c r="A6" s="12"/>
      <c r="B6" s="23">
        <v>311</v>
      </c>
      <c r="C6" s="19" t="s">
        <v>1</v>
      </c>
      <c r="D6" s="43">
        <v>28536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28536</v>
      </c>
      <c r="O6" s="44">
        <f t="shared" si="2"/>
        <v>18.541910331384017</v>
      </c>
      <c r="P6" s="9"/>
    </row>
    <row r="7" spans="1:133">
      <c r="A7" s="12"/>
      <c r="B7" s="23">
        <v>312.41000000000003</v>
      </c>
      <c r="C7" s="19" t="s">
        <v>9</v>
      </c>
      <c r="D7" s="43">
        <v>0</v>
      </c>
      <c r="E7" s="43">
        <v>55524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55524</v>
      </c>
      <c r="O7" s="44">
        <f t="shared" si="2"/>
        <v>36.077972709551659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229723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229723</v>
      </c>
      <c r="O8" s="44">
        <f t="shared" si="2"/>
        <v>149.26770630279401</v>
      </c>
      <c r="P8" s="9"/>
    </row>
    <row r="9" spans="1:133">
      <c r="A9" s="12"/>
      <c r="B9" s="23">
        <v>315</v>
      </c>
      <c r="C9" s="19" t="s">
        <v>64</v>
      </c>
      <c r="D9" s="43">
        <v>14146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14146</v>
      </c>
      <c r="O9" s="44">
        <f t="shared" si="2"/>
        <v>9.1916829109811573</v>
      </c>
      <c r="P9" s="9"/>
    </row>
    <row r="10" spans="1:133">
      <c r="A10" s="12"/>
      <c r="B10" s="23">
        <v>316</v>
      </c>
      <c r="C10" s="19" t="s">
        <v>65</v>
      </c>
      <c r="D10" s="43">
        <v>5865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5865</v>
      </c>
      <c r="O10" s="44">
        <f t="shared" si="2"/>
        <v>3.8109161793372319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96212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96212</v>
      </c>
      <c r="O11" s="42">
        <f t="shared" si="2"/>
        <v>62.515919428200128</v>
      </c>
      <c r="P11" s="10"/>
    </row>
    <row r="12" spans="1:133">
      <c r="A12" s="12"/>
      <c r="B12" s="23">
        <v>323.10000000000002</v>
      </c>
      <c r="C12" s="19" t="s">
        <v>14</v>
      </c>
      <c r="D12" s="43">
        <v>96028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96028</v>
      </c>
      <c r="O12" s="44">
        <f t="shared" si="2"/>
        <v>62.396361273554255</v>
      </c>
      <c r="P12" s="9"/>
    </row>
    <row r="13" spans="1:133">
      <c r="A13" s="12"/>
      <c r="B13" s="23">
        <v>329</v>
      </c>
      <c r="C13" s="19" t="s">
        <v>113</v>
      </c>
      <c r="D13" s="43">
        <v>184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</v>
      </c>
      <c r="O13" s="44">
        <f t="shared" si="2"/>
        <v>0.11955815464587394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SUM(D15:D24)</f>
        <v>1343001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150860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1493861</v>
      </c>
      <c r="O14" s="42">
        <f t="shared" si="2"/>
        <v>970.66991552956461</v>
      </c>
      <c r="P14" s="10"/>
    </row>
    <row r="15" spans="1:133">
      <c r="A15" s="12"/>
      <c r="B15" s="23">
        <v>331.1</v>
      </c>
      <c r="C15" s="19" t="s">
        <v>72</v>
      </c>
      <c r="D15" s="43">
        <v>80950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80950</v>
      </c>
      <c r="O15" s="44">
        <f t="shared" si="2"/>
        <v>52.599090318388562</v>
      </c>
      <c r="P15" s="9"/>
    </row>
    <row r="16" spans="1:133">
      <c r="A16" s="12"/>
      <c r="B16" s="23">
        <v>331.5</v>
      </c>
      <c r="C16" s="19" t="s">
        <v>73</v>
      </c>
      <c r="D16" s="43">
        <v>479534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479534</v>
      </c>
      <c r="O16" s="44">
        <f t="shared" si="2"/>
        <v>311.58804418453542</v>
      </c>
      <c r="P16" s="9"/>
    </row>
    <row r="17" spans="1:16">
      <c r="A17" s="12"/>
      <c r="B17" s="23">
        <v>331.9</v>
      </c>
      <c r="C17" s="19" t="s">
        <v>57</v>
      </c>
      <c r="D17" s="43">
        <v>415208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415208</v>
      </c>
      <c r="O17" s="44">
        <f t="shared" si="2"/>
        <v>269.79077322936973</v>
      </c>
      <c r="P17" s="9"/>
    </row>
    <row r="18" spans="1:16">
      <c r="A18" s="12"/>
      <c r="B18" s="23">
        <v>334.7</v>
      </c>
      <c r="C18" s="19" t="s">
        <v>17</v>
      </c>
      <c r="D18" s="43">
        <v>50000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50000</v>
      </c>
      <c r="O18" s="44">
        <f t="shared" si="2"/>
        <v>32.488628979857047</v>
      </c>
      <c r="P18" s="9"/>
    </row>
    <row r="19" spans="1:16">
      <c r="A19" s="12"/>
      <c r="B19" s="23">
        <v>334.9</v>
      </c>
      <c r="C19" s="19" t="s">
        <v>50</v>
      </c>
      <c r="D19" s="43">
        <v>72282</v>
      </c>
      <c r="E19" s="43">
        <v>0</v>
      </c>
      <c r="F19" s="43">
        <v>0</v>
      </c>
      <c r="G19" s="43">
        <v>0</v>
      </c>
      <c r="H19" s="43">
        <v>0</v>
      </c>
      <c r="I19" s="43">
        <v>150860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223142</v>
      </c>
      <c r="O19" s="44">
        <f t="shared" si="2"/>
        <v>144.99155295646523</v>
      </c>
      <c r="P19" s="9"/>
    </row>
    <row r="20" spans="1:16">
      <c r="A20" s="12"/>
      <c r="B20" s="23">
        <v>335.12</v>
      </c>
      <c r="C20" s="19" t="s">
        <v>151</v>
      </c>
      <c r="D20" s="43">
        <v>102845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102845</v>
      </c>
      <c r="O20" s="44">
        <f t="shared" si="2"/>
        <v>66.825860948667966</v>
      </c>
      <c r="P20" s="9"/>
    </row>
    <row r="21" spans="1:16">
      <c r="A21" s="12"/>
      <c r="B21" s="23">
        <v>335.14</v>
      </c>
      <c r="C21" s="19" t="s">
        <v>66</v>
      </c>
      <c r="D21" s="43">
        <v>1149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1149</v>
      </c>
      <c r="O21" s="44">
        <f t="shared" si="2"/>
        <v>0.74658869395711502</v>
      </c>
      <c r="P21" s="9"/>
    </row>
    <row r="22" spans="1:16">
      <c r="A22" s="12"/>
      <c r="B22" s="23">
        <v>335.15</v>
      </c>
      <c r="C22" s="19" t="s">
        <v>153</v>
      </c>
      <c r="D22" s="43">
        <v>1035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1035</v>
      </c>
      <c r="O22" s="44">
        <f t="shared" si="2"/>
        <v>0.67251461988304095</v>
      </c>
      <c r="P22" s="9"/>
    </row>
    <row r="23" spans="1:16">
      <c r="A23" s="12"/>
      <c r="B23" s="23">
        <v>335.18</v>
      </c>
      <c r="C23" s="19" t="s">
        <v>67</v>
      </c>
      <c r="D23" s="43">
        <v>130773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130773</v>
      </c>
      <c r="O23" s="44">
        <f t="shared" si="2"/>
        <v>84.972709551656919</v>
      </c>
      <c r="P23" s="9"/>
    </row>
    <row r="24" spans="1:16">
      <c r="A24" s="12"/>
      <c r="B24" s="23">
        <v>337.5</v>
      </c>
      <c r="C24" s="19" t="s">
        <v>181</v>
      </c>
      <c r="D24" s="43">
        <v>9225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37" si="6">SUM(D24:M24)</f>
        <v>9225</v>
      </c>
      <c r="O24" s="44">
        <f t="shared" si="2"/>
        <v>5.9941520467836256</v>
      </c>
      <c r="P24" s="9"/>
    </row>
    <row r="25" spans="1:16" ht="15.75">
      <c r="A25" s="27" t="s">
        <v>26</v>
      </c>
      <c r="B25" s="28"/>
      <c r="C25" s="29"/>
      <c r="D25" s="30">
        <f t="shared" ref="D25:M25" si="7">SUM(D26:D29)</f>
        <v>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1320496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6"/>
        <v>1320496</v>
      </c>
      <c r="O25" s="42">
        <f t="shared" si="2"/>
        <v>858.02209226770628</v>
      </c>
      <c r="P25" s="10"/>
    </row>
    <row r="26" spans="1:16">
      <c r="A26" s="12"/>
      <c r="B26" s="23">
        <v>343.2</v>
      </c>
      <c r="C26" s="19" t="s">
        <v>28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395681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395681</v>
      </c>
      <c r="O26" s="44">
        <f t="shared" si="2"/>
        <v>257.10266406757637</v>
      </c>
      <c r="P26" s="9"/>
    </row>
    <row r="27" spans="1:16">
      <c r="A27" s="12"/>
      <c r="B27" s="23">
        <v>343.3</v>
      </c>
      <c r="C27" s="19" t="s">
        <v>29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452252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452252</v>
      </c>
      <c r="O27" s="44">
        <f t="shared" si="2"/>
        <v>293.86094866796623</v>
      </c>
      <c r="P27" s="9"/>
    </row>
    <row r="28" spans="1:16">
      <c r="A28" s="12"/>
      <c r="B28" s="23">
        <v>343.4</v>
      </c>
      <c r="C28" s="19" t="s">
        <v>30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103386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103386</v>
      </c>
      <c r="O28" s="44">
        <f t="shared" si="2"/>
        <v>67.177387914230025</v>
      </c>
      <c r="P28" s="9"/>
    </row>
    <row r="29" spans="1:16">
      <c r="A29" s="12"/>
      <c r="B29" s="23">
        <v>343.5</v>
      </c>
      <c r="C29" s="19" t="s">
        <v>31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369177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369177</v>
      </c>
      <c r="O29" s="44">
        <f t="shared" si="2"/>
        <v>239.88109161793372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SUM(D31:D34)</f>
        <v>112891</v>
      </c>
      <c r="E30" s="30">
        <f t="shared" si="8"/>
        <v>4073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403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6"/>
        <v>117367</v>
      </c>
      <c r="O30" s="42">
        <f t="shared" si="2"/>
        <v>76.261858349577651</v>
      </c>
      <c r="P30" s="10"/>
    </row>
    <row r="31" spans="1:16">
      <c r="A31" s="12"/>
      <c r="B31" s="23">
        <v>361.1</v>
      </c>
      <c r="C31" s="19" t="s">
        <v>34</v>
      </c>
      <c r="D31" s="43">
        <v>99</v>
      </c>
      <c r="E31" s="43">
        <v>4073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4172</v>
      </c>
      <c r="O31" s="44">
        <f t="shared" si="2"/>
        <v>2.7108512020792723</v>
      </c>
      <c r="P31" s="9"/>
    </row>
    <row r="32" spans="1:16">
      <c r="A32" s="12"/>
      <c r="B32" s="23">
        <v>362</v>
      </c>
      <c r="C32" s="19" t="s">
        <v>36</v>
      </c>
      <c r="D32" s="43">
        <v>4775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4775</v>
      </c>
      <c r="O32" s="44">
        <f t="shared" si="2"/>
        <v>3.1026640675763484</v>
      </c>
      <c r="P32" s="9"/>
    </row>
    <row r="33" spans="1:119">
      <c r="A33" s="12"/>
      <c r="B33" s="23">
        <v>366</v>
      </c>
      <c r="C33" s="19" t="s">
        <v>297</v>
      </c>
      <c r="D33" s="43">
        <v>790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790</v>
      </c>
      <c r="O33" s="44">
        <f t="shared" si="2"/>
        <v>0.51332033788174136</v>
      </c>
      <c r="P33" s="9"/>
    </row>
    <row r="34" spans="1:119">
      <c r="A34" s="12"/>
      <c r="B34" s="23">
        <v>369.9</v>
      </c>
      <c r="C34" s="19" t="s">
        <v>37</v>
      </c>
      <c r="D34" s="43">
        <v>107227</v>
      </c>
      <c r="E34" s="43">
        <v>0</v>
      </c>
      <c r="F34" s="43">
        <v>0</v>
      </c>
      <c r="G34" s="43">
        <v>0</v>
      </c>
      <c r="H34" s="43">
        <v>0</v>
      </c>
      <c r="I34" s="43">
        <v>403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107630</v>
      </c>
      <c r="O34" s="44">
        <f t="shared" si="2"/>
        <v>69.935022742040289</v>
      </c>
      <c r="P34" s="9"/>
    </row>
    <row r="35" spans="1:119" ht="15.75">
      <c r="A35" s="27" t="s">
        <v>27</v>
      </c>
      <c r="B35" s="28"/>
      <c r="C35" s="29"/>
      <c r="D35" s="30">
        <f t="shared" ref="D35:M35" si="9">SUM(D36:D36)</f>
        <v>0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2066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6"/>
        <v>2066</v>
      </c>
      <c r="O35" s="42">
        <f t="shared" si="2"/>
        <v>1.3424301494476933</v>
      </c>
      <c r="P35" s="9"/>
    </row>
    <row r="36" spans="1:119" ht="15.75" thickBot="1">
      <c r="A36" s="12"/>
      <c r="B36" s="23">
        <v>389.1</v>
      </c>
      <c r="C36" s="19" t="s">
        <v>309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2066</v>
      </c>
      <c r="J36" s="43">
        <v>0</v>
      </c>
      <c r="K36" s="43">
        <v>0</v>
      </c>
      <c r="L36" s="43">
        <v>0</v>
      </c>
      <c r="M36" s="43">
        <v>0</v>
      </c>
      <c r="N36" s="43">
        <f t="shared" si="6"/>
        <v>2066</v>
      </c>
      <c r="O36" s="44">
        <f t="shared" si="2"/>
        <v>1.3424301494476933</v>
      </c>
      <c r="P36" s="9"/>
    </row>
    <row r="37" spans="1:119" ht="16.5" thickBot="1">
      <c r="A37" s="13" t="s">
        <v>32</v>
      </c>
      <c r="B37" s="21"/>
      <c r="C37" s="20"/>
      <c r="D37" s="14">
        <f>SUM(D5,D11,D14,D25,D30,D35)</f>
        <v>1600651</v>
      </c>
      <c r="E37" s="14">
        <f t="shared" ref="E37:M37" si="10">SUM(E5,E11,E14,E25,E30,E35)</f>
        <v>289320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1473825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6"/>
        <v>3363796</v>
      </c>
      <c r="O37" s="36">
        <f t="shared" si="2"/>
        <v>2185.7024041585446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8" t="s">
        <v>324</v>
      </c>
      <c r="M39" s="118"/>
      <c r="N39" s="118"/>
      <c r="O39" s="40">
        <v>1539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4"/>
      <c r="N3" s="35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2" t="s">
        <v>3</v>
      </c>
      <c r="E4" s="32" t="s">
        <v>40</v>
      </c>
      <c r="F4" s="32" t="s">
        <v>41</v>
      </c>
      <c r="G4" s="32" t="s">
        <v>42</v>
      </c>
      <c r="H4" s="32" t="s">
        <v>4</v>
      </c>
      <c r="I4" s="32" t="s">
        <v>5</v>
      </c>
      <c r="J4" s="33" t="s">
        <v>43</v>
      </c>
      <c r="K4" s="33" t="s">
        <v>6</v>
      </c>
      <c r="L4" s="33" t="s">
        <v>7</v>
      </c>
      <c r="M4" s="33" t="s">
        <v>8</v>
      </c>
      <c r="N4" s="33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49757</v>
      </c>
      <c r="E5" s="25">
        <f t="shared" si="0"/>
        <v>281253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4" si="1">SUM(D5:M5)</f>
        <v>331010</v>
      </c>
      <c r="O5" s="31">
        <f t="shared" ref="O5:O34" si="2">(N5/O$36)</f>
        <v>209.76552598225601</v>
      </c>
      <c r="P5" s="6"/>
    </row>
    <row r="6" spans="1:133">
      <c r="A6" s="12"/>
      <c r="B6" s="23">
        <v>311</v>
      </c>
      <c r="C6" s="19" t="s">
        <v>1</v>
      </c>
      <c r="D6" s="43">
        <v>26835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26835</v>
      </c>
      <c r="O6" s="44">
        <f t="shared" si="2"/>
        <v>17.005703422053234</v>
      </c>
      <c r="P6" s="9"/>
    </row>
    <row r="7" spans="1:133">
      <c r="A7" s="12"/>
      <c r="B7" s="23">
        <v>312.10000000000002</v>
      </c>
      <c r="C7" s="19" t="s">
        <v>48</v>
      </c>
      <c r="D7" s="43">
        <v>0</v>
      </c>
      <c r="E7" s="43">
        <v>54079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54079</v>
      </c>
      <c r="O7" s="44">
        <f t="shared" si="2"/>
        <v>34.270595690747783</v>
      </c>
      <c r="P7" s="9"/>
    </row>
    <row r="8" spans="1:133">
      <c r="A8" s="12"/>
      <c r="B8" s="23">
        <v>312.60000000000002</v>
      </c>
      <c r="C8" s="19" t="s">
        <v>10</v>
      </c>
      <c r="D8" s="43">
        <v>0</v>
      </c>
      <c r="E8" s="43">
        <v>227174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227174</v>
      </c>
      <c r="O8" s="44">
        <f t="shared" si="2"/>
        <v>143.96324461343474</v>
      </c>
      <c r="P8" s="9"/>
    </row>
    <row r="9" spans="1:133">
      <c r="A9" s="12"/>
      <c r="B9" s="23">
        <v>315</v>
      </c>
      <c r="C9" s="19" t="s">
        <v>64</v>
      </c>
      <c r="D9" s="43">
        <v>19815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19815</v>
      </c>
      <c r="O9" s="44">
        <f t="shared" si="2"/>
        <v>12.557034220532319</v>
      </c>
      <c r="P9" s="9"/>
    </row>
    <row r="10" spans="1:133">
      <c r="A10" s="12"/>
      <c r="B10" s="23">
        <v>316</v>
      </c>
      <c r="C10" s="19" t="s">
        <v>65</v>
      </c>
      <c r="D10" s="43">
        <v>3107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3107</v>
      </c>
      <c r="O10" s="44">
        <f t="shared" si="2"/>
        <v>1.9689480354879594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107358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1000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108358</v>
      </c>
      <c r="O11" s="42">
        <f t="shared" si="2"/>
        <v>68.667934093789611</v>
      </c>
      <c r="P11" s="10"/>
    </row>
    <row r="12" spans="1:133">
      <c r="A12" s="12"/>
      <c r="B12" s="23">
        <v>323.10000000000002</v>
      </c>
      <c r="C12" s="19" t="s">
        <v>14</v>
      </c>
      <c r="D12" s="43">
        <v>106663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106663</v>
      </c>
      <c r="O12" s="44">
        <f t="shared" si="2"/>
        <v>67.593789607097591</v>
      </c>
      <c r="P12" s="9"/>
    </row>
    <row r="13" spans="1:133">
      <c r="A13" s="12"/>
      <c r="B13" s="23">
        <v>324.72000000000003</v>
      </c>
      <c r="C13" s="19" t="s">
        <v>110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1000</v>
      </c>
      <c r="O13" s="44">
        <f t="shared" si="2"/>
        <v>0.63371356147021551</v>
      </c>
      <c r="P13" s="9"/>
    </row>
    <row r="14" spans="1:133">
      <c r="A14" s="12"/>
      <c r="B14" s="23">
        <v>329</v>
      </c>
      <c r="C14" s="19" t="s">
        <v>113</v>
      </c>
      <c r="D14" s="43">
        <v>695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695</v>
      </c>
      <c r="O14" s="44">
        <f t="shared" si="2"/>
        <v>0.44043092522179977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SUM(D16:D21)</f>
        <v>806999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250097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1057096</v>
      </c>
      <c r="O15" s="42">
        <f t="shared" si="2"/>
        <v>669.89607097591886</v>
      </c>
      <c r="P15" s="10"/>
    </row>
    <row r="16" spans="1:133">
      <c r="A16" s="12"/>
      <c r="B16" s="23">
        <v>331.1</v>
      </c>
      <c r="C16" s="19" t="s">
        <v>72</v>
      </c>
      <c r="D16" s="43">
        <v>222915</v>
      </c>
      <c r="E16" s="43">
        <v>0</v>
      </c>
      <c r="F16" s="43">
        <v>0</v>
      </c>
      <c r="G16" s="43">
        <v>0</v>
      </c>
      <c r="H16" s="43">
        <v>0</v>
      </c>
      <c r="I16" s="43">
        <v>250097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473012</v>
      </c>
      <c r="O16" s="44">
        <f t="shared" si="2"/>
        <v>299.75411913814958</v>
      </c>
      <c r="P16" s="9"/>
    </row>
    <row r="17" spans="1:16">
      <c r="A17" s="12"/>
      <c r="B17" s="23">
        <v>334.1</v>
      </c>
      <c r="C17" s="19" t="s">
        <v>49</v>
      </c>
      <c r="D17" s="43">
        <v>321009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321009</v>
      </c>
      <c r="O17" s="44">
        <f t="shared" si="2"/>
        <v>203.42775665399239</v>
      </c>
      <c r="P17" s="9"/>
    </row>
    <row r="18" spans="1:16">
      <c r="A18" s="12"/>
      <c r="B18" s="23">
        <v>335.12</v>
      </c>
      <c r="C18" s="19" t="s">
        <v>151</v>
      </c>
      <c r="D18" s="43">
        <v>102925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102925</v>
      </c>
      <c r="O18" s="44">
        <f t="shared" si="2"/>
        <v>65.224968314321927</v>
      </c>
      <c r="P18" s="9"/>
    </row>
    <row r="19" spans="1:16">
      <c r="A19" s="12"/>
      <c r="B19" s="23">
        <v>335.14</v>
      </c>
      <c r="C19" s="19" t="s">
        <v>66</v>
      </c>
      <c r="D19" s="43">
        <v>1308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1308</v>
      </c>
      <c r="O19" s="44">
        <f t="shared" si="2"/>
        <v>0.82889733840304181</v>
      </c>
      <c r="P19" s="9"/>
    </row>
    <row r="20" spans="1:16">
      <c r="A20" s="12"/>
      <c r="B20" s="23">
        <v>335.15</v>
      </c>
      <c r="C20" s="19" t="s">
        <v>153</v>
      </c>
      <c r="D20" s="43">
        <v>986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986</v>
      </c>
      <c r="O20" s="44">
        <f t="shared" si="2"/>
        <v>0.6248415716096325</v>
      </c>
      <c r="P20" s="9"/>
    </row>
    <row r="21" spans="1:16">
      <c r="A21" s="12"/>
      <c r="B21" s="23">
        <v>335.18</v>
      </c>
      <c r="C21" s="19" t="s">
        <v>67</v>
      </c>
      <c r="D21" s="43">
        <v>157856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157856</v>
      </c>
      <c r="O21" s="44">
        <f t="shared" si="2"/>
        <v>100.03548795944234</v>
      </c>
      <c r="P21" s="9"/>
    </row>
    <row r="22" spans="1:16" ht="15.75">
      <c r="A22" s="27" t="s">
        <v>26</v>
      </c>
      <c r="B22" s="28"/>
      <c r="C22" s="29"/>
      <c r="D22" s="30">
        <f t="shared" ref="D22:M22" si="5">SUM(D23:D26)</f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1460353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1460353</v>
      </c>
      <c r="O22" s="42">
        <f t="shared" si="2"/>
        <v>925.44550063371355</v>
      </c>
      <c r="P22" s="10"/>
    </row>
    <row r="23" spans="1:16">
      <c r="A23" s="12"/>
      <c r="B23" s="23">
        <v>343.2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423755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423755</v>
      </c>
      <c r="O23" s="44">
        <f t="shared" si="2"/>
        <v>268.53929024081117</v>
      </c>
      <c r="P23" s="9"/>
    </row>
    <row r="24" spans="1:16">
      <c r="A24" s="12"/>
      <c r="B24" s="23">
        <v>343.3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452008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452008</v>
      </c>
      <c r="O24" s="44">
        <f t="shared" si="2"/>
        <v>286.44359949302913</v>
      </c>
      <c r="P24" s="9"/>
    </row>
    <row r="25" spans="1:16">
      <c r="A25" s="12"/>
      <c r="B25" s="23">
        <v>343.4</v>
      </c>
      <c r="C25" s="19" t="s">
        <v>30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115059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115059</v>
      </c>
      <c r="O25" s="44">
        <f t="shared" si="2"/>
        <v>72.914448669201519</v>
      </c>
      <c r="P25" s="9"/>
    </row>
    <row r="26" spans="1:16">
      <c r="A26" s="12"/>
      <c r="B26" s="23">
        <v>343.5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469531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469531</v>
      </c>
      <c r="O26" s="44">
        <f t="shared" si="2"/>
        <v>297.54816223067172</v>
      </c>
      <c r="P26" s="9"/>
    </row>
    <row r="27" spans="1:16" ht="15.75">
      <c r="A27" s="27" t="s">
        <v>2</v>
      </c>
      <c r="B27" s="28"/>
      <c r="C27" s="29"/>
      <c r="D27" s="30">
        <f t="shared" ref="D27:M27" si="6">SUM(D28:D31)</f>
        <v>176475</v>
      </c>
      <c r="E27" s="30">
        <f t="shared" si="6"/>
        <v>40209</v>
      </c>
      <c r="F27" s="30">
        <f t="shared" si="6"/>
        <v>196</v>
      </c>
      <c r="G27" s="30">
        <f t="shared" si="6"/>
        <v>0</v>
      </c>
      <c r="H27" s="30">
        <f t="shared" si="6"/>
        <v>0</v>
      </c>
      <c r="I27" s="30">
        <f t="shared" si="6"/>
        <v>2701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219581</v>
      </c>
      <c r="O27" s="42">
        <f t="shared" si="2"/>
        <v>139.15145754119138</v>
      </c>
      <c r="P27" s="10"/>
    </row>
    <row r="28" spans="1:16">
      <c r="A28" s="12"/>
      <c r="B28" s="23">
        <v>361.1</v>
      </c>
      <c r="C28" s="19" t="s">
        <v>34</v>
      </c>
      <c r="D28" s="43">
        <v>0</v>
      </c>
      <c r="E28" s="43">
        <v>2480</v>
      </c>
      <c r="F28" s="43">
        <v>196</v>
      </c>
      <c r="G28" s="43">
        <v>0</v>
      </c>
      <c r="H28" s="43">
        <v>0</v>
      </c>
      <c r="I28" s="43">
        <v>1971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4647</v>
      </c>
      <c r="O28" s="44">
        <f t="shared" si="2"/>
        <v>2.9448669201520912</v>
      </c>
      <c r="P28" s="9"/>
    </row>
    <row r="29" spans="1:16">
      <c r="A29" s="12"/>
      <c r="B29" s="23">
        <v>361.3</v>
      </c>
      <c r="C29" s="19" t="s">
        <v>35</v>
      </c>
      <c r="D29" s="43">
        <v>0</v>
      </c>
      <c r="E29" s="43">
        <v>-5320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-5320</v>
      </c>
      <c r="O29" s="44">
        <f t="shared" si="2"/>
        <v>-3.3713561470215461</v>
      </c>
      <c r="P29" s="9"/>
    </row>
    <row r="30" spans="1:16">
      <c r="A30" s="12"/>
      <c r="B30" s="23">
        <v>362</v>
      </c>
      <c r="C30" s="19" t="s">
        <v>36</v>
      </c>
      <c r="D30" s="43">
        <v>2301</v>
      </c>
      <c r="E30" s="43">
        <v>32243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34544</v>
      </c>
      <c r="O30" s="44">
        <f t="shared" si="2"/>
        <v>21.891001267427121</v>
      </c>
      <c r="P30" s="9"/>
    </row>
    <row r="31" spans="1:16">
      <c r="A31" s="12"/>
      <c r="B31" s="23">
        <v>369.9</v>
      </c>
      <c r="C31" s="19" t="s">
        <v>37</v>
      </c>
      <c r="D31" s="43">
        <v>174174</v>
      </c>
      <c r="E31" s="43">
        <v>10806</v>
      </c>
      <c r="F31" s="43">
        <v>0</v>
      </c>
      <c r="G31" s="43">
        <v>0</v>
      </c>
      <c r="H31" s="43">
        <v>0</v>
      </c>
      <c r="I31" s="43">
        <v>730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185710</v>
      </c>
      <c r="O31" s="44">
        <f t="shared" si="2"/>
        <v>117.68694550063371</v>
      </c>
      <c r="P31" s="9"/>
    </row>
    <row r="32" spans="1:16" ht="15.75">
      <c r="A32" s="27" t="s">
        <v>27</v>
      </c>
      <c r="B32" s="28"/>
      <c r="C32" s="29"/>
      <c r="D32" s="30">
        <f t="shared" ref="D32:M32" si="7">SUM(D33:D33)</f>
        <v>0</v>
      </c>
      <c r="E32" s="30">
        <f t="shared" si="7"/>
        <v>0</v>
      </c>
      <c r="F32" s="30">
        <f t="shared" si="7"/>
        <v>36356</v>
      </c>
      <c r="G32" s="30">
        <f t="shared" si="7"/>
        <v>0</v>
      </c>
      <c r="H32" s="30">
        <f t="shared" si="7"/>
        <v>0</v>
      </c>
      <c r="I32" s="30">
        <f t="shared" si="7"/>
        <v>231860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1"/>
        <v>268216</v>
      </c>
      <c r="O32" s="42">
        <f t="shared" si="2"/>
        <v>169.97211660329532</v>
      </c>
      <c r="P32" s="9"/>
    </row>
    <row r="33" spans="1:119" ht="15.75" thickBot="1">
      <c r="A33" s="12"/>
      <c r="B33" s="23">
        <v>381</v>
      </c>
      <c r="C33" s="19" t="s">
        <v>38</v>
      </c>
      <c r="D33" s="43">
        <v>0</v>
      </c>
      <c r="E33" s="43">
        <v>0</v>
      </c>
      <c r="F33" s="43">
        <v>36356</v>
      </c>
      <c r="G33" s="43">
        <v>0</v>
      </c>
      <c r="H33" s="43">
        <v>0</v>
      </c>
      <c r="I33" s="43">
        <v>231860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268216</v>
      </c>
      <c r="O33" s="44">
        <f t="shared" si="2"/>
        <v>169.97211660329532</v>
      </c>
      <c r="P33" s="9"/>
    </row>
    <row r="34" spans="1:119" ht="16.5" thickBot="1">
      <c r="A34" s="13" t="s">
        <v>32</v>
      </c>
      <c r="B34" s="21"/>
      <c r="C34" s="20"/>
      <c r="D34" s="14">
        <f>SUM(D5,D11,D15,D22,D27,D32)</f>
        <v>1140589</v>
      </c>
      <c r="E34" s="14">
        <f t="shared" ref="E34:M34" si="8">SUM(E5,E11,E15,E22,E27,E32)</f>
        <v>321462</v>
      </c>
      <c r="F34" s="14">
        <f t="shared" si="8"/>
        <v>36552</v>
      </c>
      <c r="G34" s="14">
        <f t="shared" si="8"/>
        <v>0</v>
      </c>
      <c r="H34" s="14">
        <f t="shared" si="8"/>
        <v>0</v>
      </c>
      <c r="I34" s="14">
        <f t="shared" si="8"/>
        <v>1946011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 t="shared" si="1"/>
        <v>3444614</v>
      </c>
      <c r="O34" s="36">
        <f t="shared" si="2"/>
        <v>2182.8986058301648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8" t="s">
        <v>322</v>
      </c>
      <c r="M36" s="118"/>
      <c r="N36" s="118"/>
      <c r="O36" s="40">
        <v>1578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30</vt:i4>
      </vt:variant>
    </vt:vector>
  </HeadingPairs>
  <TitlesOfParts>
    <vt:vector size="4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2025-02-11T21:16:10Z</cp:lastPrinted>
  <dcterms:created xsi:type="dcterms:W3CDTF">2000-08-31T21:26:31Z</dcterms:created>
  <dcterms:modified xsi:type="dcterms:W3CDTF">2025-02-11T21:16:34Z</dcterms:modified>
</cp:coreProperties>
</file>