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328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floridalegislature-my.sharepoint.com/personal/ocain_steve_leg_state_fl_us/Documents/Documents/EDR/AFR Data/EDR Municipal Revenues/"/>
    </mc:Choice>
  </mc:AlternateContent>
  <xr:revisionPtr revIDLastSave="69" documentId="11_81AEDA714D4EB108E31172816E2FBCB7C16A2BA2" xr6:coauthVersionLast="47" xr6:coauthVersionMax="47" xr10:uidLastSave="{FEF83D19-32AC-48A1-9339-8A72F6F51FEC}"/>
  <bookViews>
    <workbookView xWindow="-120" yWindow="-120" windowWidth="29040" windowHeight="15720" tabRatio="786" xr2:uid="{00000000-000D-0000-FFFF-FFFF00000000}"/>
  </bookViews>
  <sheets>
    <sheet name="2023" sheetId="48" r:id="rId1"/>
    <sheet name="2022" sheetId="47" r:id="rId2"/>
    <sheet name="2021" sheetId="46" r:id="rId3"/>
    <sheet name="2020" sheetId="45" r:id="rId4"/>
    <sheet name="2019" sheetId="44" r:id="rId5"/>
    <sheet name="2018" sheetId="43" r:id="rId6"/>
    <sheet name="2017" sheetId="42" r:id="rId7"/>
    <sheet name="2016" sheetId="41" r:id="rId8"/>
    <sheet name="2015" sheetId="40" r:id="rId9"/>
    <sheet name="2014" sheetId="39" r:id="rId10"/>
    <sheet name="2013" sheetId="37" r:id="rId11"/>
    <sheet name="2012" sheetId="36" r:id="rId12"/>
    <sheet name="2011" sheetId="35" r:id="rId13"/>
    <sheet name="2010" sheetId="34" r:id="rId14"/>
    <sheet name="2009" sheetId="33" r:id="rId15"/>
    <sheet name="2008" sheetId="38" r:id="rId16"/>
  </sheets>
  <definedNames>
    <definedName name="_xlnm.Print_Area" localSheetId="15">'2008'!$A$1:$O$48</definedName>
    <definedName name="_xlnm.Print_Area" localSheetId="14">'2009'!$A$1:$O$46</definedName>
    <definedName name="_xlnm.Print_Area" localSheetId="13">'2010'!$A$1:$O$45</definedName>
    <definedName name="_xlnm.Print_Area" localSheetId="12">'2011'!$A$1:$O$47</definedName>
    <definedName name="_xlnm.Print_Area" localSheetId="11">'2012'!$A$1:$O$46</definedName>
    <definedName name="_xlnm.Print_Area" localSheetId="10">'2013'!$A$1:$O$45</definedName>
    <definedName name="_xlnm.Print_Area" localSheetId="9">'2014'!$A$1:$O$43</definedName>
    <definedName name="_xlnm.Print_Area" localSheetId="8">'2015'!$A$1:$O$41</definedName>
    <definedName name="_xlnm.Print_Area" localSheetId="7">'2016'!$A$1:$O$43</definedName>
    <definedName name="_xlnm.Print_Area" localSheetId="6">'2017'!$A$1:$O$47</definedName>
    <definedName name="_xlnm.Print_Area" localSheetId="5">'2018'!$A$1:$O$43</definedName>
    <definedName name="_xlnm.Print_Area" localSheetId="4">'2019'!$A$1:$O$46</definedName>
    <definedName name="_xlnm.Print_Area" localSheetId="3">'2020'!$A$1:$O$46</definedName>
    <definedName name="_xlnm.Print_Area" localSheetId="2">'2021'!$A$1:$P$45</definedName>
    <definedName name="_xlnm.Print_Area" localSheetId="1">'2022'!$A$1:$P$45</definedName>
    <definedName name="_xlnm.Print_Area" localSheetId="0">'2023'!$A$1:$P$46</definedName>
    <definedName name="_xlnm.Print_Titles" localSheetId="15">'2008'!$1:$4</definedName>
    <definedName name="_xlnm.Print_Titles" localSheetId="14">'2009'!$1:$4</definedName>
    <definedName name="_xlnm.Print_Titles" localSheetId="13">'2010'!$1:$4</definedName>
    <definedName name="_xlnm.Print_Titles" localSheetId="12">'2011'!$1:$4</definedName>
    <definedName name="_xlnm.Print_Titles" localSheetId="11">'2012'!$1:$4</definedName>
    <definedName name="_xlnm.Print_Titles" localSheetId="10">'2013'!$1:$4</definedName>
    <definedName name="_xlnm.Print_Titles" localSheetId="9">'2014'!$1:$4</definedName>
    <definedName name="_xlnm.Print_Titles" localSheetId="8">'2015'!$1:$4</definedName>
    <definedName name="_xlnm.Print_Titles" localSheetId="7">'2016'!$1:$4</definedName>
    <definedName name="_xlnm.Print_Titles" localSheetId="6">'2017'!$1:$4</definedName>
    <definedName name="_xlnm.Print_Titles" localSheetId="5">'2018'!$1:$4</definedName>
    <definedName name="_xlnm.Print_Titles" localSheetId="4">'2019'!$1:$4</definedName>
    <definedName name="_xlnm.Print_Titles" localSheetId="3">'2020'!$1:$4</definedName>
    <definedName name="_xlnm.Print_Titles" localSheetId="2">'2021'!$1:$4</definedName>
    <definedName name="_xlnm.Print_Titles" localSheetId="1">'2022'!$1:$4</definedName>
    <definedName name="_xlnm.Print_Titles" localSheetId="0">'2023'!$1:$4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O41" i="48" l="1"/>
  <c r="P41" i="48" s="1"/>
  <c r="N40" i="48"/>
  <c r="M40" i="48"/>
  <c r="L40" i="48"/>
  <c r="K40" i="48"/>
  <c r="J40" i="48"/>
  <c r="I40" i="48"/>
  <c r="H40" i="48"/>
  <c r="G40" i="48"/>
  <c r="F40" i="48"/>
  <c r="E40" i="48"/>
  <c r="D40" i="48"/>
  <c r="O39" i="48"/>
  <c r="P39" i="48" s="1"/>
  <c r="O38" i="48"/>
  <c r="P38" i="48" s="1"/>
  <c r="O37" i="48"/>
  <c r="P37" i="48" s="1"/>
  <c r="O36" i="48"/>
  <c r="P36" i="48" s="1"/>
  <c r="N35" i="48"/>
  <c r="M35" i="48"/>
  <c r="L35" i="48"/>
  <c r="K35" i="48"/>
  <c r="J35" i="48"/>
  <c r="I35" i="48"/>
  <c r="H35" i="48"/>
  <c r="G35" i="48"/>
  <c r="F35" i="48"/>
  <c r="E35" i="48"/>
  <c r="D35" i="48"/>
  <c r="O34" i="48"/>
  <c r="P34" i="48" s="1"/>
  <c r="O33" i="48"/>
  <c r="P33" i="48" s="1"/>
  <c r="N32" i="48"/>
  <c r="M32" i="48"/>
  <c r="L32" i="48"/>
  <c r="K32" i="48"/>
  <c r="J32" i="48"/>
  <c r="I32" i="48"/>
  <c r="H32" i="48"/>
  <c r="G32" i="48"/>
  <c r="F32" i="48"/>
  <c r="E32" i="48"/>
  <c r="D32" i="48"/>
  <c r="O31" i="48"/>
  <c r="P31" i="48" s="1"/>
  <c r="O30" i="48"/>
  <c r="P30" i="48" s="1"/>
  <c r="O29" i="48"/>
  <c r="P29" i="48" s="1"/>
  <c r="O28" i="48"/>
  <c r="P28" i="48" s="1"/>
  <c r="O27" i="48"/>
  <c r="P27" i="48" s="1"/>
  <c r="N26" i="48"/>
  <c r="M26" i="48"/>
  <c r="L26" i="48"/>
  <c r="K26" i="48"/>
  <c r="J26" i="48"/>
  <c r="I26" i="48"/>
  <c r="H26" i="48"/>
  <c r="G26" i="48"/>
  <c r="F26" i="48"/>
  <c r="E26" i="48"/>
  <c r="D26" i="48"/>
  <c r="O25" i="48"/>
  <c r="P25" i="48" s="1"/>
  <c r="O24" i="48"/>
  <c r="P24" i="48" s="1"/>
  <c r="O23" i="48"/>
  <c r="P23" i="48" s="1"/>
  <c r="O22" i="48"/>
  <c r="P22" i="48" s="1"/>
  <c r="O21" i="48"/>
  <c r="P21" i="48" s="1"/>
  <c r="O20" i="48"/>
  <c r="P20" i="48" s="1"/>
  <c r="O19" i="48"/>
  <c r="P19" i="48" s="1"/>
  <c r="O18" i="48"/>
  <c r="P18" i="48" s="1"/>
  <c r="N17" i="48"/>
  <c r="M17" i="48"/>
  <c r="L17" i="48"/>
  <c r="K17" i="48"/>
  <c r="J17" i="48"/>
  <c r="I17" i="48"/>
  <c r="H17" i="48"/>
  <c r="G17" i="48"/>
  <c r="F17" i="48"/>
  <c r="E17" i="48"/>
  <c r="D17" i="48"/>
  <c r="O16" i="48"/>
  <c r="P16" i="48" s="1"/>
  <c r="O15" i="48"/>
  <c r="P15" i="48" s="1"/>
  <c r="O14" i="48"/>
  <c r="P14" i="48" s="1"/>
  <c r="N13" i="48"/>
  <c r="M13" i="48"/>
  <c r="L13" i="48"/>
  <c r="K13" i="48"/>
  <c r="J13" i="48"/>
  <c r="I13" i="48"/>
  <c r="H13" i="48"/>
  <c r="G13" i="48"/>
  <c r="F13" i="48"/>
  <c r="E13" i="48"/>
  <c r="D13" i="48"/>
  <c r="O12" i="48"/>
  <c r="P12" i="48" s="1"/>
  <c r="O11" i="48"/>
  <c r="P11" i="48" s="1"/>
  <c r="O10" i="48"/>
  <c r="P10" i="48" s="1"/>
  <c r="O9" i="48"/>
  <c r="P9" i="48" s="1"/>
  <c r="O8" i="48"/>
  <c r="P8" i="48" s="1"/>
  <c r="O7" i="48"/>
  <c r="P7" i="48" s="1"/>
  <c r="O6" i="48"/>
  <c r="P6" i="48" s="1"/>
  <c r="N5" i="48"/>
  <c r="M5" i="48"/>
  <c r="L5" i="48"/>
  <c r="K5" i="48"/>
  <c r="J5" i="48"/>
  <c r="I5" i="48"/>
  <c r="H5" i="48"/>
  <c r="G5" i="48"/>
  <c r="F5" i="48"/>
  <c r="E5" i="48"/>
  <c r="D5" i="48"/>
  <c r="O40" i="47"/>
  <c r="P40" i="47" s="1"/>
  <c r="N39" i="47"/>
  <c r="M39" i="47"/>
  <c r="L39" i="47"/>
  <c r="K39" i="47"/>
  <c r="J39" i="47"/>
  <c r="I39" i="47"/>
  <c r="H39" i="47"/>
  <c r="G39" i="47"/>
  <c r="F39" i="47"/>
  <c r="E39" i="47"/>
  <c r="D39" i="47"/>
  <c r="O38" i="47"/>
  <c r="P38" i="47" s="1"/>
  <c r="O37" i="47"/>
  <c r="P37" i="47" s="1"/>
  <c r="O36" i="47"/>
  <c r="P36" i="47" s="1"/>
  <c r="O35" i="47"/>
  <c r="P35" i="47" s="1"/>
  <c r="N34" i="47"/>
  <c r="M34" i="47"/>
  <c r="L34" i="47"/>
  <c r="K34" i="47"/>
  <c r="J34" i="47"/>
  <c r="I34" i="47"/>
  <c r="H34" i="47"/>
  <c r="G34" i="47"/>
  <c r="F34" i="47"/>
  <c r="E34" i="47"/>
  <c r="D34" i="47"/>
  <c r="O33" i="47"/>
  <c r="P33" i="47" s="1"/>
  <c r="O32" i="47"/>
  <c r="P32" i="47" s="1"/>
  <c r="N31" i="47"/>
  <c r="M31" i="47"/>
  <c r="L31" i="47"/>
  <c r="K31" i="47"/>
  <c r="J31" i="47"/>
  <c r="I31" i="47"/>
  <c r="H31" i="47"/>
  <c r="G31" i="47"/>
  <c r="F31" i="47"/>
  <c r="E31" i="47"/>
  <c r="D31" i="47"/>
  <c r="O30" i="47"/>
  <c r="P30" i="47" s="1"/>
  <c r="O29" i="47"/>
  <c r="P29" i="47" s="1"/>
  <c r="O28" i="47"/>
  <c r="P28" i="47" s="1"/>
  <c r="O27" i="47"/>
  <c r="P27" i="47" s="1"/>
  <c r="O26" i="47"/>
  <c r="P26" i="47" s="1"/>
  <c r="N25" i="47"/>
  <c r="M25" i="47"/>
  <c r="L25" i="47"/>
  <c r="K25" i="47"/>
  <c r="J25" i="47"/>
  <c r="I25" i="47"/>
  <c r="H25" i="47"/>
  <c r="G25" i="47"/>
  <c r="F25" i="47"/>
  <c r="E25" i="47"/>
  <c r="D25" i="47"/>
  <c r="O24" i="47"/>
  <c r="P24" i="47" s="1"/>
  <c r="O23" i="47"/>
  <c r="P23" i="47" s="1"/>
  <c r="O22" i="47"/>
  <c r="P22" i="47" s="1"/>
  <c r="O21" i="47"/>
  <c r="P21" i="47" s="1"/>
  <c r="O20" i="47"/>
  <c r="P20" i="47" s="1"/>
  <c r="O19" i="47"/>
  <c r="P19" i="47" s="1"/>
  <c r="O18" i="47"/>
  <c r="P18" i="47" s="1"/>
  <c r="N17" i="47"/>
  <c r="M17" i="47"/>
  <c r="L17" i="47"/>
  <c r="K17" i="47"/>
  <c r="J17" i="47"/>
  <c r="I17" i="47"/>
  <c r="H17" i="47"/>
  <c r="G17" i="47"/>
  <c r="F17" i="47"/>
  <c r="E17" i="47"/>
  <c r="D17" i="47"/>
  <c r="O16" i="47"/>
  <c r="P16" i="47" s="1"/>
  <c r="O15" i="47"/>
  <c r="P15" i="47" s="1"/>
  <c r="O14" i="47"/>
  <c r="P14" i="47" s="1"/>
  <c r="N13" i="47"/>
  <c r="M13" i="47"/>
  <c r="L13" i="47"/>
  <c r="K13" i="47"/>
  <c r="J13" i="47"/>
  <c r="I13" i="47"/>
  <c r="H13" i="47"/>
  <c r="G13" i="47"/>
  <c r="F13" i="47"/>
  <c r="E13" i="47"/>
  <c r="D13" i="47"/>
  <c r="O12" i="47"/>
  <c r="P12" i="47" s="1"/>
  <c r="O11" i="47"/>
  <c r="P11" i="47" s="1"/>
  <c r="O10" i="47"/>
  <c r="P10" i="47" s="1"/>
  <c r="O9" i="47"/>
  <c r="P9" i="47" s="1"/>
  <c r="O8" i="47"/>
  <c r="P8" i="47" s="1"/>
  <c r="O7" i="47"/>
  <c r="P7" i="47" s="1"/>
  <c r="O6" i="47"/>
  <c r="P6" i="47" s="1"/>
  <c r="N5" i="47"/>
  <c r="M5" i="47"/>
  <c r="L5" i="47"/>
  <c r="K5" i="47"/>
  <c r="J5" i="47"/>
  <c r="I5" i="47"/>
  <c r="H5" i="47"/>
  <c r="G5" i="47"/>
  <c r="F5" i="47"/>
  <c r="E5" i="47"/>
  <c r="D5" i="47"/>
  <c r="O40" i="48" l="1"/>
  <c r="P40" i="48" s="1"/>
  <c r="O35" i="48"/>
  <c r="P35" i="48" s="1"/>
  <c r="O32" i="48"/>
  <c r="P32" i="48" s="1"/>
  <c r="O26" i="48"/>
  <c r="P26" i="48" s="1"/>
  <c r="O17" i="48"/>
  <c r="P17" i="48" s="1"/>
  <c r="E42" i="48"/>
  <c r="F42" i="48"/>
  <c r="G42" i="48"/>
  <c r="H42" i="48"/>
  <c r="O5" i="48"/>
  <c r="P5" i="48" s="1"/>
  <c r="I42" i="48"/>
  <c r="M42" i="48"/>
  <c r="J42" i="48"/>
  <c r="K42" i="48"/>
  <c r="O13" i="48"/>
  <c r="P13" i="48" s="1"/>
  <c r="D42" i="48"/>
  <c r="L42" i="48"/>
  <c r="N42" i="48"/>
  <c r="O31" i="47"/>
  <c r="P31" i="47" s="1"/>
  <c r="O39" i="47"/>
  <c r="P39" i="47" s="1"/>
  <c r="O34" i="47"/>
  <c r="P34" i="47" s="1"/>
  <c r="J41" i="47"/>
  <c r="O25" i="47"/>
  <c r="P25" i="47" s="1"/>
  <c r="L41" i="47"/>
  <c r="O17" i="47"/>
  <c r="P17" i="47" s="1"/>
  <c r="I41" i="47"/>
  <c r="O13" i="47"/>
  <c r="P13" i="47" s="1"/>
  <c r="M41" i="47"/>
  <c r="N41" i="47"/>
  <c r="H41" i="47"/>
  <c r="O5" i="47"/>
  <c r="P5" i="47" s="1"/>
  <c r="D41" i="47"/>
  <c r="E41" i="47"/>
  <c r="G41" i="47"/>
  <c r="K41" i="47"/>
  <c r="F41" i="47"/>
  <c r="O40" i="46"/>
  <c r="P40" i="46" s="1"/>
  <c r="N39" i="46"/>
  <c r="N41" i="46" s="1"/>
  <c r="M39" i="46"/>
  <c r="L39" i="46"/>
  <c r="K39" i="46"/>
  <c r="J39" i="46"/>
  <c r="I39" i="46"/>
  <c r="H39" i="46"/>
  <c r="G39" i="46"/>
  <c r="F39" i="46"/>
  <c r="E39" i="46"/>
  <c r="D39" i="46"/>
  <c r="O38" i="46"/>
  <c r="P38" i="46"/>
  <c r="O37" i="46"/>
  <c r="P37" i="46" s="1"/>
  <c r="O36" i="46"/>
  <c r="P36" i="46"/>
  <c r="O35" i="46"/>
  <c r="P35" i="46" s="1"/>
  <c r="N34" i="46"/>
  <c r="M34" i="46"/>
  <c r="L34" i="46"/>
  <c r="K34" i="46"/>
  <c r="K41" i="46" s="1"/>
  <c r="J34" i="46"/>
  <c r="I34" i="46"/>
  <c r="H34" i="46"/>
  <c r="G34" i="46"/>
  <c r="F34" i="46"/>
  <c r="E34" i="46"/>
  <c r="D34" i="46"/>
  <c r="O33" i="46"/>
  <c r="P33" i="46"/>
  <c r="O32" i="46"/>
  <c r="P32" i="46"/>
  <c r="N31" i="46"/>
  <c r="M31" i="46"/>
  <c r="L31" i="46"/>
  <c r="K31" i="46"/>
  <c r="J31" i="46"/>
  <c r="I31" i="46"/>
  <c r="H31" i="46"/>
  <c r="G31" i="46"/>
  <c r="F31" i="46"/>
  <c r="E31" i="46"/>
  <c r="D31" i="46"/>
  <c r="O30" i="46"/>
  <c r="P30" i="46" s="1"/>
  <c r="O29" i="46"/>
  <c r="P29" i="46" s="1"/>
  <c r="O28" i="46"/>
  <c r="P28" i="46" s="1"/>
  <c r="O27" i="46"/>
  <c r="P27" i="46" s="1"/>
  <c r="O26" i="46"/>
  <c r="P26" i="46" s="1"/>
  <c r="N25" i="46"/>
  <c r="M25" i="46"/>
  <c r="L25" i="46"/>
  <c r="K25" i="46"/>
  <c r="J25" i="46"/>
  <c r="I25" i="46"/>
  <c r="H25" i="46"/>
  <c r="G25" i="46"/>
  <c r="F25" i="46"/>
  <c r="E25" i="46"/>
  <c r="D25" i="46"/>
  <c r="D41" i="46" s="1"/>
  <c r="O24" i="46"/>
  <c r="P24" i="46" s="1"/>
  <c r="O23" i="46"/>
  <c r="P23" i="46"/>
  <c r="O22" i="46"/>
  <c r="P22" i="46" s="1"/>
  <c r="O21" i="46"/>
  <c r="P21" i="46" s="1"/>
  <c r="O20" i="46"/>
  <c r="P20" i="46" s="1"/>
  <c r="O19" i="46"/>
  <c r="P19" i="46"/>
  <c r="O18" i="46"/>
  <c r="P18" i="46" s="1"/>
  <c r="N17" i="46"/>
  <c r="M17" i="46"/>
  <c r="L17" i="46"/>
  <c r="K17" i="46"/>
  <c r="J17" i="46"/>
  <c r="I17" i="46"/>
  <c r="H17" i="46"/>
  <c r="G17" i="46"/>
  <c r="F17" i="46"/>
  <c r="O17" i="46" s="1"/>
  <c r="P17" i="46" s="1"/>
  <c r="E17" i="46"/>
  <c r="D17" i="46"/>
  <c r="O16" i="46"/>
  <c r="P16" i="46"/>
  <c r="O15" i="46"/>
  <c r="P15" i="46" s="1"/>
  <c r="O14" i="46"/>
  <c r="P14" i="46" s="1"/>
  <c r="N13" i="46"/>
  <c r="M13" i="46"/>
  <c r="L13" i="46"/>
  <c r="K13" i="46"/>
  <c r="J13" i="46"/>
  <c r="I13" i="46"/>
  <c r="H13" i="46"/>
  <c r="G13" i="46"/>
  <c r="F13" i="46"/>
  <c r="E13" i="46"/>
  <c r="D13" i="46"/>
  <c r="O12" i="46"/>
  <c r="P12" i="46" s="1"/>
  <c r="O11" i="46"/>
  <c r="P11" i="46" s="1"/>
  <c r="O10" i="46"/>
  <c r="P10" i="46" s="1"/>
  <c r="O9" i="46"/>
  <c r="P9" i="46"/>
  <c r="O8" i="46"/>
  <c r="P8" i="46" s="1"/>
  <c r="O7" i="46"/>
  <c r="P7" i="46" s="1"/>
  <c r="O6" i="46"/>
  <c r="P6" i="46" s="1"/>
  <c r="N5" i="46"/>
  <c r="M5" i="46"/>
  <c r="L5" i="46"/>
  <c r="K5" i="46"/>
  <c r="J5" i="46"/>
  <c r="I5" i="46"/>
  <c r="H5" i="46"/>
  <c r="G5" i="46"/>
  <c r="F5" i="46"/>
  <c r="E5" i="46"/>
  <c r="D5" i="46"/>
  <c r="N41" i="45"/>
  <c r="O41" i="45" s="1"/>
  <c r="M40" i="45"/>
  <c r="L40" i="45"/>
  <c r="K40" i="45"/>
  <c r="J40" i="45"/>
  <c r="I40" i="45"/>
  <c r="H40" i="45"/>
  <c r="G40" i="45"/>
  <c r="F40" i="45"/>
  <c r="E40" i="45"/>
  <c r="D40" i="45"/>
  <c r="N39" i="45"/>
  <c r="O39" i="45" s="1"/>
  <c r="N38" i="45"/>
  <c r="O38" i="45" s="1"/>
  <c r="N37" i="45"/>
  <c r="O37" i="45" s="1"/>
  <c r="N36" i="45"/>
  <c r="O36" i="45" s="1"/>
  <c r="N35" i="45"/>
  <c r="O35" i="45" s="1"/>
  <c r="M34" i="45"/>
  <c r="L34" i="45"/>
  <c r="K34" i="45"/>
  <c r="J34" i="45"/>
  <c r="I34" i="45"/>
  <c r="H34" i="45"/>
  <c r="G34" i="45"/>
  <c r="F34" i="45"/>
  <c r="E34" i="45"/>
  <c r="D34" i="45"/>
  <c r="N33" i="45"/>
  <c r="O33" i="45" s="1"/>
  <c r="N32" i="45"/>
  <c r="O32" i="45" s="1"/>
  <c r="M31" i="45"/>
  <c r="L31" i="45"/>
  <c r="K31" i="45"/>
  <c r="J31" i="45"/>
  <c r="I31" i="45"/>
  <c r="H31" i="45"/>
  <c r="G31" i="45"/>
  <c r="F31" i="45"/>
  <c r="E31" i="45"/>
  <c r="D31" i="45"/>
  <c r="N30" i="45"/>
  <c r="O30" i="45" s="1"/>
  <c r="N29" i="45"/>
  <c r="O29" i="45" s="1"/>
  <c r="N28" i="45"/>
  <c r="O28" i="45" s="1"/>
  <c r="N27" i="45"/>
  <c r="O27" i="45" s="1"/>
  <c r="N26" i="45"/>
  <c r="O26" i="45"/>
  <c r="M25" i="45"/>
  <c r="L25" i="45"/>
  <c r="K25" i="45"/>
  <c r="J25" i="45"/>
  <c r="I25" i="45"/>
  <c r="H25" i="45"/>
  <c r="G25" i="45"/>
  <c r="F25" i="45"/>
  <c r="E25" i="45"/>
  <c r="D25" i="45"/>
  <c r="N24" i="45"/>
  <c r="O24" i="45"/>
  <c r="N23" i="45"/>
  <c r="O23" i="45" s="1"/>
  <c r="N22" i="45"/>
  <c r="O22" i="45" s="1"/>
  <c r="N21" i="45"/>
  <c r="O21" i="45" s="1"/>
  <c r="N20" i="45"/>
  <c r="O20" i="45" s="1"/>
  <c r="N19" i="45"/>
  <c r="O19" i="45" s="1"/>
  <c r="N18" i="45"/>
  <c r="O18" i="45" s="1"/>
  <c r="M17" i="45"/>
  <c r="L17" i="45"/>
  <c r="K17" i="45"/>
  <c r="J17" i="45"/>
  <c r="I17" i="45"/>
  <c r="H17" i="45"/>
  <c r="G17" i="45"/>
  <c r="F17" i="45"/>
  <c r="E17" i="45"/>
  <c r="D17" i="45"/>
  <c r="N16" i="45"/>
  <c r="O16" i="45" s="1"/>
  <c r="N15" i="45"/>
  <c r="O15" i="45" s="1"/>
  <c r="N14" i="45"/>
  <c r="O14" i="45" s="1"/>
  <c r="M13" i="45"/>
  <c r="L13" i="45"/>
  <c r="L42" i="45" s="1"/>
  <c r="K13" i="45"/>
  <c r="K42" i="45" s="1"/>
  <c r="J13" i="45"/>
  <c r="N13" i="45" s="1"/>
  <c r="O13" i="45" s="1"/>
  <c r="I13" i="45"/>
  <c r="H13" i="45"/>
  <c r="G13" i="45"/>
  <c r="F13" i="45"/>
  <c r="E13" i="45"/>
  <c r="D13" i="45"/>
  <c r="N12" i="45"/>
  <c r="O12" i="45" s="1"/>
  <c r="N11" i="45"/>
  <c r="O11" i="45" s="1"/>
  <c r="N10" i="45"/>
  <c r="O10" i="45" s="1"/>
  <c r="N9" i="45"/>
  <c r="O9" i="45" s="1"/>
  <c r="N8" i="45"/>
  <c r="O8" i="45"/>
  <c r="N7" i="45"/>
  <c r="O7" i="45" s="1"/>
  <c r="N6" i="45"/>
  <c r="O6" i="45" s="1"/>
  <c r="M5" i="45"/>
  <c r="L5" i="45"/>
  <c r="K5" i="45"/>
  <c r="J5" i="45"/>
  <c r="J42" i="45" s="1"/>
  <c r="I5" i="45"/>
  <c r="H5" i="45"/>
  <c r="G5" i="45"/>
  <c r="F5" i="45"/>
  <c r="E5" i="45"/>
  <c r="D5" i="45"/>
  <c r="N41" i="44"/>
  <c r="O41" i="44" s="1"/>
  <c r="M40" i="44"/>
  <c r="L40" i="44"/>
  <c r="K40" i="44"/>
  <c r="J40" i="44"/>
  <c r="I40" i="44"/>
  <c r="H40" i="44"/>
  <c r="G40" i="44"/>
  <c r="F40" i="44"/>
  <c r="E40" i="44"/>
  <c r="D40" i="44"/>
  <c r="N39" i="44"/>
  <c r="O39" i="44" s="1"/>
  <c r="N38" i="44"/>
  <c r="O38" i="44" s="1"/>
  <c r="N37" i="44"/>
  <c r="O37" i="44" s="1"/>
  <c r="N36" i="44"/>
  <c r="O36" i="44" s="1"/>
  <c r="M35" i="44"/>
  <c r="L35" i="44"/>
  <c r="K35" i="44"/>
  <c r="J35" i="44"/>
  <c r="I35" i="44"/>
  <c r="H35" i="44"/>
  <c r="G35" i="44"/>
  <c r="F35" i="44"/>
  <c r="E35" i="44"/>
  <c r="D35" i="44"/>
  <c r="N34" i="44"/>
  <c r="O34" i="44" s="1"/>
  <c r="M33" i="44"/>
  <c r="L33" i="44"/>
  <c r="K33" i="44"/>
  <c r="J33" i="44"/>
  <c r="I33" i="44"/>
  <c r="H33" i="44"/>
  <c r="G33" i="44"/>
  <c r="F33" i="44"/>
  <c r="E33" i="44"/>
  <c r="D33" i="44"/>
  <c r="D42" i="44" s="1"/>
  <c r="N32" i="44"/>
  <c r="O32" i="44" s="1"/>
  <c r="N31" i="44"/>
  <c r="O31" i="44"/>
  <c r="N30" i="44"/>
  <c r="O30" i="44" s="1"/>
  <c r="N29" i="44"/>
  <c r="O29" i="44" s="1"/>
  <c r="N28" i="44"/>
  <c r="O28" i="44" s="1"/>
  <c r="M27" i="44"/>
  <c r="L27" i="44"/>
  <c r="K27" i="44"/>
  <c r="J27" i="44"/>
  <c r="I27" i="44"/>
  <c r="H27" i="44"/>
  <c r="G27" i="44"/>
  <c r="N27" i="44" s="1"/>
  <c r="O27" i="44" s="1"/>
  <c r="F27" i="44"/>
  <c r="E27" i="44"/>
  <c r="D27" i="44"/>
  <c r="N26" i="44"/>
  <c r="O26" i="44" s="1"/>
  <c r="N25" i="44"/>
  <c r="O25" i="44" s="1"/>
  <c r="N24" i="44"/>
  <c r="O24" i="44" s="1"/>
  <c r="N23" i="44"/>
  <c r="O23" i="44" s="1"/>
  <c r="N22" i="44"/>
  <c r="O22" i="44" s="1"/>
  <c r="N21" i="44"/>
  <c r="O21" i="44" s="1"/>
  <c r="N20" i="44"/>
  <c r="O20" i="44" s="1"/>
  <c r="N19" i="44"/>
  <c r="O19" i="44" s="1"/>
  <c r="N18" i="44"/>
  <c r="O18" i="44" s="1"/>
  <c r="M17" i="44"/>
  <c r="L17" i="44"/>
  <c r="K17" i="44"/>
  <c r="J17" i="44"/>
  <c r="I17" i="44"/>
  <c r="H17" i="44"/>
  <c r="G17" i="44"/>
  <c r="G42" i="44" s="1"/>
  <c r="F17" i="44"/>
  <c r="E17" i="44"/>
  <c r="D17" i="44"/>
  <c r="N16" i="44"/>
  <c r="O16" i="44" s="1"/>
  <c r="N15" i="44"/>
  <c r="O15" i="44"/>
  <c r="N14" i="44"/>
  <c r="O14" i="44" s="1"/>
  <c r="M13" i="44"/>
  <c r="L13" i="44"/>
  <c r="K13" i="44"/>
  <c r="J13" i="44"/>
  <c r="I13" i="44"/>
  <c r="H13" i="44"/>
  <c r="G13" i="44"/>
  <c r="F13" i="44"/>
  <c r="E13" i="44"/>
  <c r="D13" i="44"/>
  <c r="N12" i="44"/>
  <c r="O12" i="44" s="1"/>
  <c r="N11" i="44"/>
  <c r="O11" i="44" s="1"/>
  <c r="N10" i="44"/>
  <c r="O10" i="44" s="1"/>
  <c r="N9" i="44"/>
  <c r="O9" i="44" s="1"/>
  <c r="N8" i="44"/>
  <c r="O8" i="44" s="1"/>
  <c r="N7" i="44"/>
  <c r="O7" i="44"/>
  <c r="N6" i="44"/>
  <c r="O6" i="44" s="1"/>
  <c r="M5" i="44"/>
  <c r="L5" i="44"/>
  <c r="N5" i="44" s="1"/>
  <c r="O5" i="44" s="1"/>
  <c r="K5" i="44"/>
  <c r="J5" i="44"/>
  <c r="I5" i="44"/>
  <c r="H5" i="44"/>
  <c r="G5" i="44"/>
  <c r="F5" i="44"/>
  <c r="E5" i="44"/>
  <c r="D5" i="44"/>
  <c r="N38" i="43"/>
  <c r="O38" i="43" s="1"/>
  <c r="M37" i="43"/>
  <c r="L37" i="43"/>
  <c r="K37" i="43"/>
  <c r="J37" i="43"/>
  <c r="I37" i="43"/>
  <c r="H37" i="43"/>
  <c r="G37" i="43"/>
  <c r="F37" i="43"/>
  <c r="E37" i="43"/>
  <c r="D37" i="43"/>
  <c r="N36" i="43"/>
  <c r="O36" i="43" s="1"/>
  <c r="N35" i="43"/>
  <c r="O35" i="43" s="1"/>
  <c r="N34" i="43"/>
  <c r="O34" i="43" s="1"/>
  <c r="N33" i="43"/>
  <c r="O33" i="43" s="1"/>
  <c r="M32" i="43"/>
  <c r="L32" i="43"/>
  <c r="K32" i="43"/>
  <c r="J32" i="43"/>
  <c r="I32" i="43"/>
  <c r="H32" i="43"/>
  <c r="G32" i="43"/>
  <c r="F32" i="43"/>
  <c r="E32" i="43"/>
  <c r="D32" i="43"/>
  <c r="N31" i="43"/>
  <c r="O31" i="43" s="1"/>
  <c r="M30" i="43"/>
  <c r="L30" i="43"/>
  <c r="K30" i="43"/>
  <c r="K39" i="43" s="1"/>
  <c r="J30" i="43"/>
  <c r="J39" i="43" s="1"/>
  <c r="I30" i="43"/>
  <c r="H30" i="43"/>
  <c r="G30" i="43"/>
  <c r="F30" i="43"/>
  <c r="E30" i="43"/>
  <c r="D30" i="43"/>
  <c r="N29" i="43"/>
  <c r="O29" i="43" s="1"/>
  <c r="N28" i="43"/>
  <c r="O28" i="43" s="1"/>
  <c r="N27" i="43"/>
  <c r="O27" i="43" s="1"/>
  <c r="N26" i="43"/>
  <c r="O26" i="43" s="1"/>
  <c r="N25" i="43"/>
  <c r="O25" i="43" s="1"/>
  <c r="M24" i="43"/>
  <c r="L24" i="43"/>
  <c r="K24" i="43"/>
  <c r="J24" i="43"/>
  <c r="I24" i="43"/>
  <c r="H24" i="43"/>
  <c r="G24" i="43"/>
  <c r="F24" i="43"/>
  <c r="E24" i="43"/>
  <c r="D24" i="43"/>
  <c r="N23" i="43"/>
  <c r="O23" i="43" s="1"/>
  <c r="N22" i="43"/>
  <c r="O22" i="43" s="1"/>
  <c r="N21" i="43"/>
  <c r="O21" i="43" s="1"/>
  <c r="N20" i="43"/>
  <c r="O20" i="43" s="1"/>
  <c r="N19" i="43"/>
  <c r="O19" i="43"/>
  <c r="N18" i="43"/>
  <c r="O18" i="43" s="1"/>
  <c r="M17" i="43"/>
  <c r="L17" i="43"/>
  <c r="K17" i="43"/>
  <c r="J17" i="43"/>
  <c r="I17" i="43"/>
  <c r="H17" i="43"/>
  <c r="G17" i="43"/>
  <c r="F17" i="43"/>
  <c r="E17" i="43"/>
  <c r="D17" i="43"/>
  <c r="N16" i="43"/>
  <c r="O16" i="43" s="1"/>
  <c r="N15" i="43"/>
  <c r="O15" i="43" s="1"/>
  <c r="N14" i="43"/>
  <c r="O14" i="43" s="1"/>
  <c r="M13" i="43"/>
  <c r="L13" i="43"/>
  <c r="K13" i="43"/>
  <c r="J13" i="43"/>
  <c r="I13" i="43"/>
  <c r="H13" i="43"/>
  <c r="G13" i="43"/>
  <c r="F13" i="43"/>
  <c r="E13" i="43"/>
  <c r="D13" i="43"/>
  <c r="N12" i="43"/>
  <c r="O12" i="43" s="1"/>
  <c r="N11" i="43"/>
  <c r="O11" i="43" s="1"/>
  <c r="N10" i="43"/>
  <c r="O10" i="43" s="1"/>
  <c r="N9" i="43"/>
  <c r="O9" i="43"/>
  <c r="N8" i="43"/>
  <c r="O8" i="43" s="1"/>
  <c r="N7" i="43"/>
  <c r="O7" i="43" s="1"/>
  <c r="N6" i="43"/>
  <c r="O6" i="43" s="1"/>
  <c r="M5" i="43"/>
  <c r="L5" i="43"/>
  <c r="L39" i="43" s="1"/>
  <c r="K5" i="43"/>
  <c r="J5" i="43"/>
  <c r="I5" i="43"/>
  <c r="H5" i="43"/>
  <c r="G5" i="43"/>
  <c r="F5" i="43"/>
  <c r="E5" i="43"/>
  <c r="D5" i="43"/>
  <c r="N42" i="42"/>
  <c r="O42" i="42" s="1"/>
  <c r="M41" i="42"/>
  <c r="L41" i="42"/>
  <c r="K41" i="42"/>
  <c r="J41" i="42"/>
  <c r="I41" i="42"/>
  <c r="H41" i="42"/>
  <c r="G41" i="42"/>
  <c r="F41" i="42"/>
  <c r="E41" i="42"/>
  <c r="D41" i="42"/>
  <c r="N40" i="42"/>
  <c r="O40" i="42" s="1"/>
  <c r="N39" i="42"/>
  <c r="O39" i="42" s="1"/>
  <c r="N38" i="42"/>
  <c r="O38" i="42" s="1"/>
  <c r="N37" i="42"/>
  <c r="O37" i="42"/>
  <c r="M36" i="42"/>
  <c r="L36" i="42"/>
  <c r="K36" i="42"/>
  <c r="N36" i="42" s="1"/>
  <c r="O36" i="42" s="1"/>
  <c r="J36" i="42"/>
  <c r="I36" i="42"/>
  <c r="H36" i="42"/>
  <c r="G36" i="42"/>
  <c r="F36" i="42"/>
  <c r="E36" i="42"/>
  <c r="D36" i="42"/>
  <c r="N35" i="42"/>
  <c r="O35" i="42"/>
  <c r="M34" i="42"/>
  <c r="L34" i="42"/>
  <c r="K34" i="42"/>
  <c r="J34" i="42"/>
  <c r="I34" i="42"/>
  <c r="H34" i="42"/>
  <c r="G34" i="42"/>
  <c r="F34" i="42"/>
  <c r="E34" i="42"/>
  <c r="D34" i="42"/>
  <c r="N33" i="42"/>
  <c r="O33" i="42" s="1"/>
  <c r="N32" i="42"/>
  <c r="O32" i="42" s="1"/>
  <c r="N31" i="42"/>
  <c r="O31" i="42" s="1"/>
  <c r="N30" i="42"/>
  <c r="O30" i="42" s="1"/>
  <c r="N29" i="42"/>
  <c r="O29" i="42" s="1"/>
  <c r="M28" i="42"/>
  <c r="M43" i="42" s="1"/>
  <c r="L28" i="42"/>
  <c r="K28" i="42"/>
  <c r="J28" i="42"/>
  <c r="I28" i="42"/>
  <c r="H28" i="42"/>
  <c r="G28" i="42"/>
  <c r="F28" i="42"/>
  <c r="E28" i="42"/>
  <c r="D28" i="42"/>
  <c r="N27" i="42"/>
  <c r="O27" i="42" s="1"/>
  <c r="N26" i="42"/>
  <c r="O26" i="42" s="1"/>
  <c r="N25" i="42"/>
  <c r="O25" i="42" s="1"/>
  <c r="N24" i="42"/>
  <c r="O24" i="42" s="1"/>
  <c r="N23" i="42"/>
  <c r="O23" i="42" s="1"/>
  <c r="N22" i="42"/>
  <c r="O22" i="42" s="1"/>
  <c r="N21" i="42"/>
  <c r="O21" i="42" s="1"/>
  <c r="N20" i="42"/>
  <c r="O20" i="42" s="1"/>
  <c r="N19" i="42"/>
  <c r="O19" i="42"/>
  <c r="N18" i="42"/>
  <c r="O18" i="42" s="1"/>
  <c r="M17" i="42"/>
  <c r="L17" i="42"/>
  <c r="K17" i="42"/>
  <c r="K43" i="42" s="1"/>
  <c r="J17" i="42"/>
  <c r="I17" i="42"/>
  <c r="H17" i="42"/>
  <c r="G17" i="42"/>
  <c r="F17" i="42"/>
  <c r="E17" i="42"/>
  <c r="D17" i="42"/>
  <c r="N16" i="42"/>
  <c r="O16" i="42" s="1"/>
  <c r="N15" i="42"/>
  <c r="O15" i="42" s="1"/>
  <c r="N14" i="42"/>
  <c r="O14" i="42" s="1"/>
  <c r="M13" i="42"/>
  <c r="L13" i="42"/>
  <c r="K13" i="42"/>
  <c r="J13" i="42"/>
  <c r="I13" i="42"/>
  <c r="H13" i="42"/>
  <c r="G13" i="42"/>
  <c r="F13" i="42"/>
  <c r="E13" i="42"/>
  <c r="D13" i="42"/>
  <c r="N12" i="42"/>
  <c r="O12" i="42" s="1"/>
  <c r="N11" i="42"/>
  <c r="O11" i="42" s="1"/>
  <c r="N10" i="42"/>
  <c r="O10" i="42" s="1"/>
  <c r="N9" i="42"/>
  <c r="O9" i="42" s="1"/>
  <c r="N8" i="42"/>
  <c r="O8" i="42" s="1"/>
  <c r="N7" i="42"/>
  <c r="O7" i="42" s="1"/>
  <c r="N6" i="42"/>
  <c r="O6" i="42" s="1"/>
  <c r="M5" i="42"/>
  <c r="L5" i="42"/>
  <c r="L43" i="42" s="1"/>
  <c r="K5" i="42"/>
  <c r="J5" i="42"/>
  <c r="I5" i="42"/>
  <c r="H5" i="42"/>
  <c r="G5" i="42"/>
  <c r="F5" i="42"/>
  <c r="E5" i="42"/>
  <c r="D5" i="42"/>
  <c r="N38" i="41"/>
  <c r="O38" i="41" s="1"/>
  <c r="M37" i="41"/>
  <c r="L37" i="41"/>
  <c r="K37" i="41"/>
  <c r="J37" i="41"/>
  <c r="I37" i="41"/>
  <c r="H37" i="41"/>
  <c r="G37" i="41"/>
  <c r="F37" i="41"/>
  <c r="E37" i="41"/>
  <c r="D37" i="41"/>
  <c r="N36" i="41"/>
  <c r="O36" i="41" s="1"/>
  <c r="N35" i="41"/>
  <c r="O35" i="41" s="1"/>
  <c r="N34" i="41"/>
  <c r="O34" i="41" s="1"/>
  <c r="N33" i="41"/>
  <c r="O33" i="41" s="1"/>
  <c r="M32" i="41"/>
  <c r="L32" i="41"/>
  <c r="K32" i="41"/>
  <c r="J32" i="41"/>
  <c r="I32" i="41"/>
  <c r="H32" i="41"/>
  <c r="G32" i="41"/>
  <c r="F32" i="41"/>
  <c r="E32" i="41"/>
  <c r="N32" i="41" s="1"/>
  <c r="O32" i="41" s="1"/>
  <c r="D32" i="41"/>
  <c r="N31" i="41"/>
  <c r="O31" i="41"/>
  <c r="M30" i="41"/>
  <c r="L30" i="41"/>
  <c r="K30" i="41"/>
  <c r="J30" i="41"/>
  <c r="I30" i="41"/>
  <c r="H30" i="41"/>
  <c r="G30" i="41"/>
  <c r="F30" i="41"/>
  <c r="E30" i="41"/>
  <c r="D30" i="41"/>
  <c r="N29" i="41"/>
  <c r="O29" i="41"/>
  <c r="N28" i="41"/>
  <c r="O28" i="41" s="1"/>
  <c r="N27" i="41"/>
  <c r="O27" i="41" s="1"/>
  <c r="N26" i="41"/>
  <c r="O26" i="41" s="1"/>
  <c r="N25" i="41"/>
  <c r="O25" i="41" s="1"/>
  <c r="M24" i="41"/>
  <c r="L24" i="41"/>
  <c r="K24" i="41"/>
  <c r="J24" i="41"/>
  <c r="I24" i="41"/>
  <c r="H24" i="41"/>
  <c r="G24" i="41"/>
  <c r="F24" i="41"/>
  <c r="E24" i="41"/>
  <c r="D24" i="41"/>
  <c r="N23" i="41"/>
  <c r="O23" i="41" s="1"/>
  <c r="N22" i="41"/>
  <c r="O22" i="41" s="1"/>
  <c r="N21" i="41"/>
  <c r="O21" i="41"/>
  <c r="N20" i="41"/>
  <c r="O20" i="41" s="1"/>
  <c r="N19" i="41"/>
  <c r="O19" i="41" s="1"/>
  <c r="N18" i="41"/>
  <c r="O18" i="41" s="1"/>
  <c r="M17" i="41"/>
  <c r="L17" i="41"/>
  <c r="K17" i="41"/>
  <c r="J17" i="41"/>
  <c r="I17" i="41"/>
  <c r="H17" i="41"/>
  <c r="G17" i="41"/>
  <c r="F17" i="41"/>
  <c r="E17" i="41"/>
  <c r="D17" i="41"/>
  <c r="N16" i="41"/>
  <c r="O16" i="41" s="1"/>
  <c r="N15" i="41"/>
  <c r="O15" i="41" s="1"/>
  <c r="N14" i="41"/>
  <c r="O14" i="41" s="1"/>
  <c r="M13" i="41"/>
  <c r="L13" i="41"/>
  <c r="K13" i="41"/>
  <c r="J13" i="41"/>
  <c r="J39" i="41" s="1"/>
  <c r="I13" i="41"/>
  <c r="H13" i="41"/>
  <c r="G13" i="41"/>
  <c r="F13" i="41"/>
  <c r="F39" i="41" s="1"/>
  <c r="E13" i="41"/>
  <c r="D13" i="41"/>
  <c r="N12" i="41"/>
  <c r="O12" i="41" s="1"/>
  <c r="N11" i="41"/>
  <c r="O11" i="41"/>
  <c r="N10" i="41"/>
  <c r="O10" i="41" s="1"/>
  <c r="N9" i="41"/>
  <c r="O9" i="41" s="1"/>
  <c r="N8" i="41"/>
  <c r="O8" i="41" s="1"/>
  <c r="N7" i="41"/>
  <c r="O7" i="41" s="1"/>
  <c r="N6" i="41"/>
  <c r="O6" i="41" s="1"/>
  <c r="M5" i="41"/>
  <c r="L5" i="41"/>
  <c r="K5" i="41"/>
  <c r="J5" i="41"/>
  <c r="I5" i="41"/>
  <c r="H5" i="41"/>
  <c r="G5" i="41"/>
  <c r="F5" i="41"/>
  <c r="E5" i="41"/>
  <c r="E39" i="41" s="1"/>
  <c r="D5" i="41"/>
  <c r="D39" i="41" s="1"/>
  <c r="N36" i="40"/>
  <c r="O36" i="40" s="1"/>
  <c r="M35" i="40"/>
  <c r="L35" i="40"/>
  <c r="K35" i="40"/>
  <c r="J35" i="40"/>
  <c r="I35" i="40"/>
  <c r="H35" i="40"/>
  <c r="G35" i="40"/>
  <c r="F35" i="40"/>
  <c r="E35" i="40"/>
  <c r="D35" i="40"/>
  <c r="N34" i="40"/>
  <c r="O34" i="40" s="1"/>
  <c r="N33" i="40"/>
  <c r="O33" i="40" s="1"/>
  <c r="N32" i="40"/>
  <c r="O32" i="40" s="1"/>
  <c r="N31" i="40"/>
  <c r="O31" i="40" s="1"/>
  <c r="M30" i="40"/>
  <c r="L30" i="40"/>
  <c r="K30" i="40"/>
  <c r="J30" i="40"/>
  <c r="J37" i="40" s="1"/>
  <c r="I30" i="40"/>
  <c r="H30" i="40"/>
  <c r="G30" i="40"/>
  <c r="F30" i="40"/>
  <c r="E30" i="40"/>
  <c r="D30" i="40"/>
  <c r="N29" i="40"/>
  <c r="O29" i="40" s="1"/>
  <c r="M28" i="40"/>
  <c r="L28" i="40"/>
  <c r="K28" i="40"/>
  <c r="J28" i="40"/>
  <c r="I28" i="40"/>
  <c r="H28" i="40"/>
  <c r="G28" i="40"/>
  <c r="F28" i="40"/>
  <c r="E28" i="40"/>
  <c r="D28" i="40"/>
  <c r="N27" i="40"/>
  <c r="O27" i="40" s="1"/>
  <c r="N26" i="40"/>
  <c r="O26" i="40" s="1"/>
  <c r="N25" i="40"/>
  <c r="O25" i="40" s="1"/>
  <c r="N24" i="40"/>
  <c r="O24" i="40" s="1"/>
  <c r="N23" i="40"/>
  <c r="O23" i="40"/>
  <c r="M22" i="40"/>
  <c r="L22" i="40"/>
  <c r="K22" i="40"/>
  <c r="J22" i="40"/>
  <c r="I22" i="40"/>
  <c r="H22" i="40"/>
  <c r="G22" i="40"/>
  <c r="F22" i="40"/>
  <c r="E22" i="40"/>
  <c r="D22" i="40"/>
  <c r="N21" i="40"/>
  <c r="O21" i="40"/>
  <c r="N20" i="40"/>
  <c r="O20" i="40" s="1"/>
  <c r="N19" i="40"/>
  <c r="O19" i="40" s="1"/>
  <c r="N18" i="40"/>
  <c r="O18" i="40" s="1"/>
  <c r="N17" i="40"/>
  <c r="O17" i="40" s="1"/>
  <c r="N16" i="40"/>
  <c r="O16" i="40" s="1"/>
  <c r="M15" i="40"/>
  <c r="L15" i="40"/>
  <c r="K15" i="40"/>
  <c r="N15" i="40" s="1"/>
  <c r="O15" i="40" s="1"/>
  <c r="J15" i="40"/>
  <c r="I15" i="40"/>
  <c r="H15" i="40"/>
  <c r="G15" i="40"/>
  <c r="F15" i="40"/>
  <c r="E15" i="40"/>
  <c r="D15" i="40"/>
  <c r="N14" i="40"/>
  <c r="O14" i="40" s="1"/>
  <c r="N13" i="40"/>
  <c r="O13" i="40"/>
  <c r="N12" i="40"/>
  <c r="O12" i="40" s="1"/>
  <c r="M11" i="40"/>
  <c r="L11" i="40"/>
  <c r="K11" i="40"/>
  <c r="J11" i="40"/>
  <c r="I11" i="40"/>
  <c r="I37" i="40" s="1"/>
  <c r="H11" i="40"/>
  <c r="H37" i="40" s="1"/>
  <c r="G11" i="40"/>
  <c r="F11" i="40"/>
  <c r="E11" i="40"/>
  <c r="E37" i="40" s="1"/>
  <c r="D11" i="40"/>
  <c r="N10" i="40"/>
  <c r="O10" i="40" s="1"/>
  <c r="N9" i="40"/>
  <c r="O9" i="40" s="1"/>
  <c r="N8" i="40"/>
  <c r="O8" i="40" s="1"/>
  <c r="N7" i="40"/>
  <c r="O7" i="40" s="1"/>
  <c r="N6" i="40"/>
  <c r="O6" i="40" s="1"/>
  <c r="M5" i="40"/>
  <c r="L5" i="40"/>
  <c r="K5" i="40"/>
  <c r="J5" i="40"/>
  <c r="I5" i="40"/>
  <c r="H5" i="40"/>
  <c r="G5" i="40"/>
  <c r="F5" i="40"/>
  <c r="E5" i="40"/>
  <c r="D5" i="40"/>
  <c r="N38" i="39"/>
  <c r="O38" i="39" s="1"/>
  <c r="N37" i="39"/>
  <c r="O37" i="39"/>
  <c r="M36" i="39"/>
  <c r="M39" i="39" s="1"/>
  <c r="L36" i="39"/>
  <c r="K36" i="39"/>
  <c r="J36" i="39"/>
  <c r="I36" i="39"/>
  <c r="H36" i="39"/>
  <c r="G36" i="39"/>
  <c r="F36" i="39"/>
  <c r="E36" i="39"/>
  <c r="D36" i="39"/>
  <c r="N35" i="39"/>
  <c r="O35" i="39" s="1"/>
  <c r="N34" i="39"/>
  <c r="O34" i="39" s="1"/>
  <c r="N33" i="39"/>
  <c r="O33" i="39" s="1"/>
  <c r="N32" i="39"/>
  <c r="O32" i="39" s="1"/>
  <c r="M31" i="39"/>
  <c r="L31" i="39"/>
  <c r="K31" i="39"/>
  <c r="J31" i="39"/>
  <c r="I31" i="39"/>
  <c r="H31" i="39"/>
  <c r="G31" i="39"/>
  <c r="F31" i="39"/>
  <c r="E31" i="39"/>
  <c r="D31" i="39"/>
  <c r="N30" i="39"/>
  <c r="O30" i="39" s="1"/>
  <c r="M29" i="39"/>
  <c r="L29" i="39"/>
  <c r="K29" i="39"/>
  <c r="J29" i="39"/>
  <c r="I29" i="39"/>
  <c r="H29" i="39"/>
  <c r="G29" i="39"/>
  <c r="F29" i="39"/>
  <c r="E29" i="39"/>
  <c r="D29" i="39"/>
  <c r="N28" i="39"/>
  <c r="O28" i="39" s="1"/>
  <c r="N27" i="39"/>
  <c r="O27" i="39" s="1"/>
  <c r="N26" i="39"/>
  <c r="O26" i="39"/>
  <c r="N25" i="39"/>
  <c r="O25" i="39" s="1"/>
  <c r="N24" i="39"/>
  <c r="O24" i="39" s="1"/>
  <c r="M23" i="39"/>
  <c r="L23" i="39"/>
  <c r="K23" i="39"/>
  <c r="J23" i="39"/>
  <c r="I23" i="39"/>
  <c r="H23" i="39"/>
  <c r="G23" i="39"/>
  <c r="F23" i="39"/>
  <c r="E23" i="39"/>
  <c r="D23" i="39"/>
  <c r="N22" i="39"/>
  <c r="O22" i="39" s="1"/>
  <c r="N21" i="39"/>
  <c r="O21" i="39" s="1"/>
  <c r="N20" i="39"/>
  <c r="O20" i="39" s="1"/>
  <c r="N19" i="39"/>
  <c r="O19" i="39" s="1"/>
  <c r="N18" i="39"/>
  <c r="O18" i="39"/>
  <c r="N17" i="39"/>
  <c r="O17" i="39" s="1"/>
  <c r="N16" i="39"/>
  <c r="O16" i="39" s="1"/>
  <c r="M15" i="39"/>
  <c r="L15" i="39"/>
  <c r="K15" i="39"/>
  <c r="J15" i="39"/>
  <c r="I15" i="39"/>
  <c r="H15" i="39"/>
  <c r="G15" i="39"/>
  <c r="F15" i="39"/>
  <c r="E15" i="39"/>
  <c r="D15" i="39"/>
  <c r="N14" i="39"/>
  <c r="O14" i="39" s="1"/>
  <c r="N13" i="39"/>
  <c r="O13" i="39" s="1"/>
  <c r="N12" i="39"/>
  <c r="O12" i="39" s="1"/>
  <c r="M11" i="39"/>
  <c r="L11" i="39"/>
  <c r="K11" i="39"/>
  <c r="J11" i="39"/>
  <c r="I11" i="39"/>
  <c r="H11" i="39"/>
  <c r="G11" i="39"/>
  <c r="F11" i="39"/>
  <c r="E11" i="39"/>
  <c r="D11" i="39"/>
  <c r="N10" i="39"/>
  <c r="O10" i="39" s="1"/>
  <c r="N9" i="39"/>
  <c r="O9" i="39" s="1"/>
  <c r="N8" i="39"/>
  <c r="O8" i="39"/>
  <c r="N7" i="39"/>
  <c r="O7" i="39" s="1"/>
  <c r="N6" i="39"/>
  <c r="O6" i="39" s="1"/>
  <c r="M5" i="39"/>
  <c r="L5" i="39"/>
  <c r="K5" i="39"/>
  <c r="J5" i="39"/>
  <c r="I5" i="39"/>
  <c r="H5" i="39"/>
  <c r="G5" i="39"/>
  <c r="F5" i="39"/>
  <c r="E5" i="39"/>
  <c r="D5" i="39"/>
  <c r="N5" i="39" s="1"/>
  <c r="O5" i="39" s="1"/>
  <c r="N43" i="38"/>
  <c r="O43" i="38" s="1"/>
  <c r="N42" i="38"/>
  <c r="O42" i="38" s="1"/>
  <c r="M41" i="38"/>
  <c r="L41" i="38"/>
  <c r="K41" i="38"/>
  <c r="J41" i="38"/>
  <c r="I41" i="38"/>
  <c r="H41" i="38"/>
  <c r="G41" i="38"/>
  <c r="F41" i="38"/>
  <c r="E41" i="38"/>
  <c r="D41" i="38"/>
  <c r="N40" i="38"/>
  <c r="O40" i="38" s="1"/>
  <c r="N39" i="38"/>
  <c r="O39" i="38"/>
  <c r="N38" i="38"/>
  <c r="O38" i="38" s="1"/>
  <c r="N37" i="38"/>
  <c r="O37" i="38" s="1"/>
  <c r="N36" i="38"/>
  <c r="O36" i="38" s="1"/>
  <c r="N35" i="38"/>
  <c r="O35" i="38" s="1"/>
  <c r="M34" i="38"/>
  <c r="L34" i="38"/>
  <c r="K34" i="38"/>
  <c r="J34" i="38"/>
  <c r="I34" i="38"/>
  <c r="H34" i="38"/>
  <c r="G34" i="38"/>
  <c r="F34" i="38"/>
  <c r="E34" i="38"/>
  <c r="D34" i="38"/>
  <c r="N33" i="38"/>
  <c r="O33" i="38" s="1"/>
  <c r="N32" i="38"/>
  <c r="O32" i="38" s="1"/>
  <c r="M31" i="38"/>
  <c r="L31" i="38"/>
  <c r="K31" i="38"/>
  <c r="J31" i="38"/>
  <c r="I31" i="38"/>
  <c r="H31" i="38"/>
  <c r="G31" i="38"/>
  <c r="G44" i="38" s="1"/>
  <c r="F31" i="38"/>
  <c r="E31" i="38"/>
  <c r="N31" i="38" s="1"/>
  <c r="O31" i="38" s="1"/>
  <c r="D31" i="38"/>
  <c r="N30" i="38"/>
  <c r="O30" i="38"/>
  <c r="N29" i="38"/>
  <c r="O29" i="38" s="1"/>
  <c r="N28" i="38"/>
  <c r="O28" i="38" s="1"/>
  <c r="N27" i="38"/>
  <c r="O27" i="38" s="1"/>
  <c r="N26" i="38"/>
  <c r="O26" i="38" s="1"/>
  <c r="M25" i="38"/>
  <c r="L25" i="38"/>
  <c r="K25" i="38"/>
  <c r="J25" i="38"/>
  <c r="I25" i="38"/>
  <c r="H25" i="38"/>
  <c r="G25" i="38"/>
  <c r="F25" i="38"/>
  <c r="E25" i="38"/>
  <c r="D25" i="38"/>
  <c r="N24" i="38"/>
  <c r="O24" i="38"/>
  <c r="N23" i="38"/>
  <c r="O23" i="38" s="1"/>
  <c r="N22" i="38"/>
  <c r="O22" i="38"/>
  <c r="N21" i="38"/>
  <c r="O21" i="38" s="1"/>
  <c r="N20" i="38"/>
  <c r="O20" i="38" s="1"/>
  <c r="N19" i="38"/>
  <c r="O19" i="38" s="1"/>
  <c r="N18" i="38"/>
  <c r="O18" i="38" s="1"/>
  <c r="M17" i="38"/>
  <c r="L17" i="38"/>
  <c r="K17" i="38"/>
  <c r="J17" i="38"/>
  <c r="I17" i="38"/>
  <c r="H17" i="38"/>
  <c r="G17" i="38"/>
  <c r="F17" i="38"/>
  <c r="F44" i="38" s="1"/>
  <c r="E17" i="38"/>
  <c r="E44" i="38" s="1"/>
  <c r="D17" i="38"/>
  <c r="N16" i="38"/>
  <c r="O16" i="38"/>
  <c r="N15" i="38"/>
  <c r="O15" i="38" s="1"/>
  <c r="N14" i="38"/>
  <c r="O14" i="38"/>
  <c r="M13" i="38"/>
  <c r="L13" i="38"/>
  <c r="K13" i="38"/>
  <c r="J13" i="38"/>
  <c r="I13" i="38"/>
  <c r="H13" i="38"/>
  <c r="G13" i="38"/>
  <c r="F13" i="38"/>
  <c r="E13" i="38"/>
  <c r="D13" i="38"/>
  <c r="N12" i="38"/>
  <c r="O12" i="38" s="1"/>
  <c r="N11" i="38"/>
  <c r="O11" i="38" s="1"/>
  <c r="N10" i="38"/>
  <c r="O10" i="38" s="1"/>
  <c r="N9" i="38"/>
  <c r="O9" i="38" s="1"/>
  <c r="N8" i="38"/>
  <c r="O8" i="38"/>
  <c r="N7" i="38"/>
  <c r="O7" i="38" s="1"/>
  <c r="N6" i="38"/>
  <c r="O6" i="38"/>
  <c r="M5" i="38"/>
  <c r="L5" i="38"/>
  <c r="K5" i="38"/>
  <c r="J5" i="38"/>
  <c r="I5" i="38"/>
  <c r="H5" i="38"/>
  <c r="G5" i="38"/>
  <c r="F5" i="38"/>
  <c r="E5" i="38"/>
  <c r="D5" i="38"/>
  <c r="N40" i="37"/>
  <c r="O40" i="37" s="1"/>
  <c r="N39" i="37"/>
  <c r="O39" i="37"/>
  <c r="M38" i="37"/>
  <c r="L38" i="37"/>
  <c r="K38" i="37"/>
  <c r="J38" i="37"/>
  <c r="I38" i="37"/>
  <c r="H38" i="37"/>
  <c r="G38" i="37"/>
  <c r="F38" i="37"/>
  <c r="E38" i="37"/>
  <c r="D38" i="37"/>
  <c r="N37" i="37"/>
  <c r="O37" i="37" s="1"/>
  <c r="N36" i="37"/>
  <c r="O36" i="37" s="1"/>
  <c r="N35" i="37"/>
  <c r="O35" i="37"/>
  <c r="N34" i="37"/>
  <c r="O34" i="37"/>
  <c r="M33" i="37"/>
  <c r="L33" i="37"/>
  <c r="K33" i="37"/>
  <c r="J33" i="37"/>
  <c r="I33" i="37"/>
  <c r="H33" i="37"/>
  <c r="G33" i="37"/>
  <c r="F33" i="37"/>
  <c r="E33" i="37"/>
  <c r="D33" i="37"/>
  <c r="N32" i="37"/>
  <c r="O32" i="37" s="1"/>
  <c r="M31" i="37"/>
  <c r="N31" i="37" s="1"/>
  <c r="O31" i="37" s="1"/>
  <c r="L31" i="37"/>
  <c r="K31" i="37"/>
  <c r="J31" i="37"/>
  <c r="I31" i="37"/>
  <c r="H31" i="37"/>
  <c r="G31" i="37"/>
  <c r="F31" i="37"/>
  <c r="E31" i="37"/>
  <c r="D31" i="37"/>
  <c r="N30" i="37"/>
  <c r="O30" i="37"/>
  <c r="N29" i="37"/>
  <c r="O29" i="37" s="1"/>
  <c r="N28" i="37"/>
  <c r="O28" i="37" s="1"/>
  <c r="N27" i="37"/>
  <c r="O27" i="37" s="1"/>
  <c r="N26" i="37"/>
  <c r="O26" i="37" s="1"/>
  <c r="M25" i="37"/>
  <c r="L25" i="37"/>
  <c r="K25" i="37"/>
  <c r="J25" i="37"/>
  <c r="I25" i="37"/>
  <c r="H25" i="37"/>
  <c r="G25" i="37"/>
  <c r="F25" i="37"/>
  <c r="E25" i="37"/>
  <c r="D25" i="37"/>
  <c r="N24" i="37"/>
  <c r="O24" i="37" s="1"/>
  <c r="N23" i="37"/>
  <c r="O23" i="37"/>
  <c r="N22" i="37"/>
  <c r="O22" i="37"/>
  <c r="N21" i="37"/>
  <c r="O21" i="37" s="1"/>
  <c r="N20" i="37"/>
  <c r="O20" i="37" s="1"/>
  <c r="N19" i="37"/>
  <c r="O19" i="37" s="1"/>
  <c r="N18" i="37"/>
  <c r="O18" i="37" s="1"/>
  <c r="N17" i="37"/>
  <c r="O17" i="37"/>
  <c r="N16" i="37"/>
  <c r="O16" i="37"/>
  <c r="M15" i="37"/>
  <c r="L15" i="37"/>
  <c r="K15" i="37"/>
  <c r="J15" i="37"/>
  <c r="I15" i="37"/>
  <c r="H15" i="37"/>
  <c r="G15" i="37"/>
  <c r="G41" i="37" s="1"/>
  <c r="F15" i="37"/>
  <c r="E15" i="37"/>
  <c r="D15" i="37"/>
  <c r="N14" i="37"/>
  <c r="O14" i="37"/>
  <c r="N13" i="37"/>
  <c r="O13" i="37" s="1"/>
  <c r="N12" i="37"/>
  <c r="O12" i="37" s="1"/>
  <c r="M11" i="37"/>
  <c r="L11" i="37"/>
  <c r="K11" i="37"/>
  <c r="J11" i="37"/>
  <c r="I11" i="37"/>
  <c r="I41" i="37" s="1"/>
  <c r="H11" i="37"/>
  <c r="G11" i="37"/>
  <c r="F11" i="37"/>
  <c r="E11" i="37"/>
  <c r="D11" i="37"/>
  <c r="N11" i="37" s="1"/>
  <c r="O11" i="37" s="1"/>
  <c r="N10" i="37"/>
  <c r="O10" i="37" s="1"/>
  <c r="N9" i="37"/>
  <c r="O9" i="37" s="1"/>
  <c r="N8" i="37"/>
  <c r="O8" i="37"/>
  <c r="N7" i="37"/>
  <c r="O7" i="37" s="1"/>
  <c r="N6" i="37"/>
  <c r="O6" i="37" s="1"/>
  <c r="M5" i="37"/>
  <c r="M41" i="37" s="1"/>
  <c r="L5" i="37"/>
  <c r="K5" i="37"/>
  <c r="J5" i="37"/>
  <c r="I5" i="37"/>
  <c r="H5" i="37"/>
  <c r="G5" i="37"/>
  <c r="F5" i="37"/>
  <c r="F41" i="37" s="1"/>
  <c r="E5" i="37"/>
  <c r="D5" i="37"/>
  <c r="N41" i="36"/>
  <c r="O41" i="36" s="1"/>
  <c r="M40" i="36"/>
  <c r="L40" i="36"/>
  <c r="K40" i="36"/>
  <c r="J40" i="36"/>
  <c r="I40" i="36"/>
  <c r="H40" i="36"/>
  <c r="G40" i="36"/>
  <c r="F40" i="36"/>
  <c r="E40" i="36"/>
  <c r="D40" i="36"/>
  <c r="N39" i="36"/>
  <c r="O39" i="36" s="1"/>
  <c r="N38" i="36"/>
  <c r="O38" i="36" s="1"/>
  <c r="N37" i="36"/>
  <c r="O37" i="36" s="1"/>
  <c r="N36" i="36"/>
  <c r="O36" i="36" s="1"/>
  <c r="N35" i="36"/>
  <c r="O35" i="36" s="1"/>
  <c r="M34" i="36"/>
  <c r="N34" i="36" s="1"/>
  <c r="O34" i="36" s="1"/>
  <c r="L34" i="36"/>
  <c r="K34" i="36"/>
  <c r="J34" i="36"/>
  <c r="I34" i="36"/>
  <c r="H34" i="36"/>
  <c r="G34" i="36"/>
  <c r="F34" i="36"/>
  <c r="E34" i="36"/>
  <c r="D34" i="36"/>
  <c r="N33" i="36"/>
  <c r="O33" i="36"/>
  <c r="N32" i="36"/>
  <c r="O32" i="36" s="1"/>
  <c r="M31" i="36"/>
  <c r="L31" i="36"/>
  <c r="K31" i="36"/>
  <c r="J31" i="36"/>
  <c r="I31" i="36"/>
  <c r="H31" i="36"/>
  <c r="G31" i="36"/>
  <c r="F31" i="36"/>
  <c r="E31" i="36"/>
  <c r="D31" i="36"/>
  <c r="N30" i="36"/>
  <c r="O30" i="36" s="1"/>
  <c r="N29" i="36"/>
  <c r="O29" i="36"/>
  <c r="N28" i="36"/>
  <c r="O28" i="36" s="1"/>
  <c r="N27" i="36"/>
  <c r="O27" i="36" s="1"/>
  <c r="N26" i="36"/>
  <c r="O26" i="36" s="1"/>
  <c r="M25" i="36"/>
  <c r="L25" i="36"/>
  <c r="K25" i="36"/>
  <c r="J25" i="36"/>
  <c r="I25" i="36"/>
  <c r="H25" i="36"/>
  <c r="G25" i="36"/>
  <c r="F25" i="36"/>
  <c r="E25" i="36"/>
  <c r="D25" i="36"/>
  <c r="N24" i="36"/>
  <c r="O24" i="36"/>
  <c r="N23" i="36"/>
  <c r="O23" i="36" s="1"/>
  <c r="N22" i="36"/>
  <c r="O22" i="36" s="1"/>
  <c r="N21" i="36"/>
  <c r="O21" i="36" s="1"/>
  <c r="N20" i="36"/>
  <c r="O20" i="36" s="1"/>
  <c r="N19" i="36"/>
  <c r="O19" i="36" s="1"/>
  <c r="N18" i="36"/>
  <c r="O18" i="36"/>
  <c r="N17" i="36"/>
  <c r="O17" i="36" s="1"/>
  <c r="N16" i="36"/>
  <c r="O16" i="36" s="1"/>
  <c r="M15" i="36"/>
  <c r="M42" i="36" s="1"/>
  <c r="L15" i="36"/>
  <c r="K15" i="36"/>
  <c r="J15" i="36"/>
  <c r="I15" i="36"/>
  <c r="H15" i="36"/>
  <c r="G15" i="36"/>
  <c r="F15" i="36"/>
  <c r="E15" i="36"/>
  <c r="D15" i="36"/>
  <c r="N14" i="36"/>
  <c r="O14" i="36" s="1"/>
  <c r="N13" i="36"/>
  <c r="O13" i="36" s="1"/>
  <c r="N12" i="36"/>
  <c r="O12" i="36" s="1"/>
  <c r="M11" i="36"/>
  <c r="L11" i="36"/>
  <c r="K11" i="36"/>
  <c r="J11" i="36"/>
  <c r="I11" i="36"/>
  <c r="H11" i="36"/>
  <c r="G11" i="36"/>
  <c r="F11" i="36"/>
  <c r="E11" i="36"/>
  <c r="D11" i="36"/>
  <c r="N10" i="36"/>
  <c r="O10" i="36" s="1"/>
  <c r="N9" i="36"/>
  <c r="O9" i="36" s="1"/>
  <c r="N8" i="36"/>
  <c r="O8" i="36"/>
  <c r="N7" i="36"/>
  <c r="O7" i="36" s="1"/>
  <c r="N6" i="36"/>
  <c r="O6" i="36" s="1"/>
  <c r="M5" i="36"/>
  <c r="L5" i="36"/>
  <c r="K5" i="36"/>
  <c r="J5" i="36"/>
  <c r="I5" i="36"/>
  <c r="H5" i="36"/>
  <c r="G5" i="36"/>
  <c r="F5" i="36"/>
  <c r="E5" i="36"/>
  <c r="D5" i="36"/>
  <c r="N42" i="35"/>
  <c r="O42" i="35" s="1"/>
  <c r="M41" i="35"/>
  <c r="L41" i="35"/>
  <c r="K41" i="35"/>
  <c r="J41" i="35"/>
  <c r="I41" i="35"/>
  <c r="H41" i="35"/>
  <c r="G41" i="35"/>
  <c r="F41" i="35"/>
  <c r="E41" i="35"/>
  <c r="D41" i="35"/>
  <c r="N40" i="35"/>
  <c r="O40" i="35" s="1"/>
  <c r="N39" i="35"/>
  <c r="O39" i="35" s="1"/>
  <c r="N38" i="35"/>
  <c r="O38" i="35" s="1"/>
  <c r="N37" i="35"/>
  <c r="O37" i="35" s="1"/>
  <c r="N36" i="35"/>
  <c r="O36" i="35" s="1"/>
  <c r="M35" i="35"/>
  <c r="L35" i="35"/>
  <c r="K35" i="35"/>
  <c r="J35" i="35"/>
  <c r="I35" i="35"/>
  <c r="H35" i="35"/>
  <c r="G35" i="35"/>
  <c r="F35" i="35"/>
  <c r="E35" i="35"/>
  <c r="N35" i="35" s="1"/>
  <c r="O35" i="35" s="1"/>
  <c r="D35" i="35"/>
  <c r="N34" i="35"/>
  <c r="O34" i="35" s="1"/>
  <c r="N33" i="35"/>
  <c r="O33" i="35" s="1"/>
  <c r="M32" i="35"/>
  <c r="L32" i="35"/>
  <c r="K32" i="35"/>
  <c r="J32" i="35"/>
  <c r="I32" i="35"/>
  <c r="H32" i="35"/>
  <c r="G32" i="35"/>
  <c r="F32" i="35"/>
  <c r="E32" i="35"/>
  <c r="D32" i="35"/>
  <c r="N31" i="35"/>
  <c r="O31" i="35" s="1"/>
  <c r="N30" i="35"/>
  <c r="O30" i="35"/>
  <c r="N29" i="35"/>
  <c r="O29" i="35" s="1"/>
  <c r="N28" i="35"/>
  <c r="O28" i="35" s="1"/>
  <c r="N27" i="35"/>
  <c r="O27" i="35" s="1"/>
  <c r="M26" i="35"/>
  <c r="L26" i="35"/>
  <c r="K26" i="35"/>
  <c r="J26" i="35"/>
  <c r="I26" i="35"/>
  <c r="H26" i="35"/>
  <c r="G26" i="35"/>
  <c r="F26" i="35"/>
  <c r="E26" i="35"/>
  <c r="D26" i="35"/>
  <c r="N25" i="35"/>
  <c r="O25" i="35"/>
  <c r="N24" i="35"/>
  <c r="O24" i="35" s="1"/>
  <c r="N23" i="35"/>
  <c r="O23" i="35"/>
  <c r="N22" i="35"/>
  <c r="O22" i="35" s="1"/>
  <c r="N21" i="35"/>
  <c r="O21" i="35" s="1"/>
  <c r="N20" i="35"/>
  <c r="O20" i="35" s="1"/>
  <c r="N19" i="35"/>
  <c r="O19" i="35"/>
  <c r="N18" i="35"/>
  <c r="O18" i="35" s="1"/>
  <c r="N17" i="35"/>
  <c r="O17" i="35"/>
  <c r="N16" i="35"/>
  <c r="O16" i="35" s="1"/>
  <c r="M15" i="35"/>
  <c r="L15" i="35"/>
  <c r="K15" i="35"/>
  <c r="J15" i="35"/>
  <c r="I15" i="35"/>
  <c r="I43" i="35" s="1"/>
  <c r="H15" i="35"/>
  <c r="G15" i="35"/>
  <c r="F15" i="35"/>
  <c r="E15" i="35"/>
  <c r="D15" i="35"/>
  <c r="N14" i="35"/>
  <c r="O14" i="35" s="1"/>
  <c r="N13" i="35"/>
  <c r="O13" i="35" s="1"/>
  <c r="N12" i="35"/>
  <c r="O12" i="35" s="1"/>
  <c r="M11" i="35"/>
  <c r="L11" i="35"/>
  <c r="K11" i="35"/>
  <c r="J11" i="35"/>
  <c r="I11" i="35"/>
  <c r="H11" i="35"/>
  <c r="G11" i="35"/>
  <c r="F11" i="35"/>
  <c r="E11" i="35"/>
  <c r="D11" i="35"/>
  <c r="N10" i="35"/>
  <c r="O10" i="35"/>
  <c r="N9" i="35"/>
  <c r="O9" i="35" s="1"/>
  <c r="N8" i="35"/>
  <c r="O8" i="35"/>
  <c r="N7" i="35"/>
  <c r="O7" i="35" s="1"/>
  <c r="N6" i="35"/>
  <c r="O6" i="35"/>
  <c r="M5" i="35"/>
  <c r="L5" i="35"/>
  <c r="L43" i="35" s="1"/>
  <c r="K5" i="35"/>
  <c r="K43" i="35" s="1"/>
  <c r="J5" i="35"/>
  <c r="I5" i="35"/>
  <c r="H5" i="35"/>
  <c r="G5" i="35"/>
  <c r="F5" i="35"/>
  <c r="F43" i="35" s="1"/>
  <c r="E5" i="35"/>
  <c r="E43" i="35" s="1"/>
  <c r="D5" i="35"/>
  <c r="D43" i="35" s="1"/>
  <c r="N40" i="34"/>
  <c r="O40" i="34" s="1"/>
  <c r="M39" i="34"/>
  <c r="L39" i="34"/>
  <c r="K39" i="34"/>
  <c r="J39" i="34"/>
  <c r="I39" i="34"/>
  <c r="H39" i="34"/>
  <c r="G39" i="34"/>
  <c r="F39" i="34"/>
  <c r="E39" i="34"/>
  <c r="D39" i="34"/>
  <c r="N38" i="34"/>
  <c r="O38" i="34" s="1"/>
  <c r="N37" i="34"/>
  <c r="O37" i="34" s="1"/>
  <c r="N36" i="34"/>
  <c r="O36" i="34" s="1"/>
  <c r="N35" i="34"/>
  <c r="O35" i="34"/>
  <c r="M34" i="34"/>
  <c r="L34" i="34"/>
  <c r="K34" i="34"/>
  <c r="J34" i="34"/>
  <c r="I34" i="34"/>
  <c r="H34" i="34"/>
  <c r="G34" i="34"/>
  <c r="F34" i="34"/>
  <c r="E34" i="34"/>
  <c r="D34" i="34"/>
  <c r="N33" i="34"/>
  <c r="O33" i="34"/>
  <c r="N32" i="34"/>
  <c r="O32" i="34" s="1"/>
  <c r="M31" i="34"/>
  <c r="L31" i="34"/>
  <c r="K31" i="34"/>
  <c r="J31" i="34"/>
  <c r="N31" i="34" s="1"/>
  <c r="O31" i="34" s="1"/>
  <c r="I31" i="34"/>
  <c r="H31" i="34"/>
  <c r="G31" i="34"/>
  <c r="F31" i="34"/>
  <c r="E31" i="34"/>
  <c r="D31" i="34"/>
  <c r="N30" i="34"/>
  <c r="O30" i="34" s="1"/>
  <c r="N29" i="34"/>
  <c r="O29" i="34" s="1"/>
  <c r="N28" i="34"/>
  <c r="O28" i="34" s="1"/>
  <c r="N27" i="34"/>
  <c r="O27" i="34"/>
  <c r="M26" i="34"/>
  <c r="L26" i="34"/>
  <c r="K26" i="34"/>
  <c r="J26" i="34"/>
  <c r="I26" i="34"/>
  <c r="H26" i="34"/>
  <c r="G26" i="34"/>
  <c r="F26" i="34"/>
  <c r="E26" i="34"/>
  <c r="D26" i="34"/>
  <c r="N25" i="34"/>
  <c r="O25" i="34"/>
  <c r="N24" i="34"/>
  <c r="O24" i="34" s="1"/>
  <c r="N23" i="34"/>
  <c r="O23" i="34" s="1"/>
  <c r="N22" i="34"/>
  <c r="O22" i="34" s="1"/>
  <c r="N21" i="34"/>
  <c r="O21" i="34" s="1"/>
  <c r="N20" i="34"/>
  <c r="O20" i="34" s="1"/>
  <c r="N19" i="34"/>
  <c r="O19" i="34"/>
  <c r="N18" i="34"/>
  <c r="O18" i="34" s="1"/>
  <c r="N17" i="34"/>
  <c r="O17" i="34" s="1"/>
  <c r="N16" i="34"/>
  <c r="O16" i="34" s="1"/>
  <c r="M15" i="34"/>
  <c r="L15" i="34"/>
  <c r="K15" i="34"/>
  <c r="J15" i="34"/>
  <c r="I15" i="34"/>
  <c r="H15" i="34"/>
  <c r="G15" i="34"/>
  <c r="F15" i="34"/>
  <c r="E15" i="34"/>
  <c r="D15" i="34"/>
  <c r="N14" i="34"/>
  <c r="O14" i="34" s="1"/>
  <c r="N13" i="34"/>
  <c r="O13" i="34" s="1"/>
  <c r="N12" i="34"/>
  <c r="O12" i="34" s="1"/>
  <c r="M11" i="34"/>
  <c r="L11" i="34"/>
  <c r="K11" i="34"/>
  <c r="K41" i="34" s="1"/>
  <c r="J11" i="34"/>
  <c r="I11" i="34"/>
  <c r="H11" i="34"/>
  <c r="G11" i="34"/>
  <c r="G41" i="34" s="1"/>
  <c r="F11" i="34"/>
  <c r="E11" i="34"/>
  <c r="D11" i="34"/>
  <c r="N10" i="34"/>
  <c r="O10" i="34" s="1"/>
  <c r="N9" i="34"/>
  <c r="O9" i="34" s="1"/>
  <c r="N8" i="34"/>
  <c r="O8" i="34"/>
  <c r="N7" i="34"/>
  <c r="O7" i="34" s="1"/>
  <c r="N6" i="34"/>
  <c r="O6" i="34" s="1"/>
  <c r="M5" i="34"/>
  <c r="L5" i="34"/>
  <c r="K5" i="34"/>
  <c r="J5" i="34"/>
  <c r="I5" i="34"/>
  <c r="H5" i="34"/>
  <c r="G5" i="34"/>
  <c r="F5" i="34"/>
  <c r="E5" i="34"/>
  <c r="D5" i="34"/>
  <c r="N41" i="33"/>
  <c r="O41" i="33" s="1"/>
  <c r="N26" i="33"/>
  <c r="O26" i="33" s="1"/>
  <c r="N27" i="33"/>
  <c r="O27" i="33"/>
  <c r="N28" i="33"/>
  <c r="O28" i="33" s="1"/>
  <c r="N29" i="33"/>
  <c r="O29" i="33" s="1"/>
  <c r="N18" i="33"/>
  <c r="O18" i="33" s="1"/>
  <c r="N19" i="33"/>
  <c r="O19" i="33" s="1"/>
  <c r="N20" i="33"/>
  <c r="O20" i="33" s="1"/>
  <c r="N21" i="33"/>
  <c r="O21" i="33"/>
  <c r="N22" i="33"/>
  <c r="O22" i="33" s="1"/>
  <c r="N23" i="33"/>
  <c r="O23" i="33" s="1"/>
  <c r="N24" i="33"/>
  <c r="O24" i="33"/>
  <c r="E25" i="33"/>
  <c r="F25" i="33"/>
  <c r="G25" i="33"/>
  <c r="H25" i="33"/>
  <c r="I25" i="33"/>
  <c r="J25" i="33"/>
  <c r="K25" i="33"/>
  <c r="L25" i="33"/>
  <c r="M25" i="33"/>
  <c r="D25" i="33"/>
  <c r="E17" i="33"/>
  <c r="F17" i="33"/>
  <c r="G17" i="33"/>
  <c r="H17" i="33"/>
  <c r="I17" i="33"/>
  <c r="J17" i="33"/>
  <c r="K17" i="33"/>
  <c r="L17" i="33"/>
  <c r="M17" i="33"/>
  <c r="D17" i="33"/>
  <c r="E13" i="33"/>
  <c r="F13" i="33"/>
  <c r="G13" i="33"/>
  <c r="H13" i="33"/>
  <c r="I13" i="33"/>
  <c r="J13" i="33"/>
  <c r="K13" i="33"/>
  <c r="L13" i="33"/>
  <c r="M13" i="33"/>
  <c r="D13" i="33"/>
  <c r="E5" i="33"/>
  <c r="F5" i="33"/>
  <c r="G5" i="33"/>
  <c r="H5" i="33"/>
  <c r="I5" i="33"/>
  <c r="J5" i="33"/>
  <c r="K5" i="33"/>
  <c r="L5" i="33"/>
  <c r="M5" i="33"/>
  <c r="D5" i="33"/>
  <c r="D42" i="33"/>
  <c r="E39" i="33"/>
  <c r="F39" i="33"/>
  <c r="G39" i="33"/>
  <c r="H39" i="33"/>
  <c r="I39" i="33"/>
  <c r="J39" i="33"/>
  <c r="K39" i="33"/>
  <c r="L39" i="33"/>
  <c r="M39" i="33"/>
  <c r="D39" i="33"/>
  <c r="N40" i="33"/>
  <c r="O40" i="33" s="1"/>
  <c r="N35" i="33"/>
  <c r="O35" i="33" s="1"/>
  <c r="N36" i="33"/>
  <c r="O36" i="33" s="1"/>
  <c r="N37" i="33"/>
  <c r="O37" i="33" s="1"/>
  <c r="N38" i="33"/>
  <c r="O38" i="33" s="1"/>
  <c r="N34" i="33"/>
  <c r="O34" i="33"/>
  <c r="E33" i="33"/>
  <c r="F33" i="33"/>
  <c r="G33" i="33"/>
  <c r="H33" i="33"/>
  <c r="I33" i="33"/>
  <c r="J33" i="33"/>
  <c r="K33" i="33"/>
  <c r="L33" i="33"/>
  <c r="M33" i="33"/>
  <c r="D33" i="33"/>
  <c r="E30" i="33"/>
  <c r="F30" i="33"/>
  <c r="G30" i="33"/>
  <c r="H30" i="33"/>
  <c r="I30" i="33"/>
  <c r="J30" i="33"/>
  <c r="K30" i="33"/>
  <c r="L30" i="33"/>
  <c r="M30" i="33"/>
  <c r="M42" i="33" s="1"/>
  <c r="D30" i="33"/>
  <c r="N32" i="33"/>
  <c r="O32" i="33" s="1"/>
  <c r="N31" i="33"/>
  <c r="O31" i="33" s="1"/>
  <c r="N15" i="33"/>
  <c r="O15" i="33" s="1"/>
  <c r="N16" i="33"/>
  <c r="O16" i="33" s="1"/>
  <c r="N7" i="33"/>
  <c r="O7" i="33" s="1"/>
  <c r="N8" i="33"/>
  <c r="O8" i="33"/>
  <c r="N9" i="33"/>
  <c r="O9" i="33" s="1"/>
  <c r="N10" i="33"/>
  <c r="O10" i="33" s="1"/>
  <c r="N11" i="33"/>
  <c r="O11" i="33" s="1"/>
  <c r="N12" i="33"/>
  <c r="O12" i="33" s="1"/>
  <c r="N6" i="33"/>
  <c r="O6" i="33"/>
  <c r="N14" i="33"/>
  <c r="O14" i="33" s="1"/>
  <c r="H44" i="38"/>
  <c r="D44" i="38"/>
  <c r="L39" i="39"/>
  <c r="N5" i="33"/>
  <c r="O5" i="33" s="1"/>
  <c r="F43" i="42"/>
  <c r="E39" i="43"/>
  <c r="I39" i="43"/>
  <c r="M39" i="43"/>
  <c r="J42" i="44"/>
  <c r="F42" i="45"/>
  <c r="D42" i="45"/>
  <c r="J41" i="46"/>
  <c r="O42" i="48" l="1"/>
  <c r="P42" i="48" s="1"/>
  <c r="J41" i="34"/>
  <c r="J43" i="42"/>
  <c r="N41" i="42"/>
  <c r="O41" i="42" s="1"/>
  <c r="N31" i="45"/>
  <c r="O31" i="45" s="1"/>
  <c r="N33" i="33"/>
  <c r="O33" i="33" s="1"/>
  <c r="L41" i="34"/>
  <c r="N15" i="35"/>
  <c r="O15" i="35" s="1"/>
  <c r="N32" i="35"/>
  <c r="O32" i="35" s="1"/>
  <c r="J39" i="39"/>
  <c r="G39" i="39"/>
  <c r="K39" i="39"/>
  <c r="N13" i="42"/>
  <c r="O13" i="42" s="1"/>
  <c r="H41" i="46"/>
  <c r="K42" i="36"/>
  <c r="J42" i="36"/>
  <c r="N28" i="40"/>
  <c r="O28" i="40" s="1"/>
  <c r="F42" i="44"/>
  <c r="I41" i="46"/>
  <c r="M41" i="46"/>
  <c r="G42" i="36"/>
  <c r="N13" i="41"/>
  <c r="O13" i="41" s="1"/>
  <c r="H42" i="44"/>
  <c r="N24" i="43"/>
  <c r="O24" i="43" s="1"/>
  <c r="N37" i="43"/>
  <c r="O37" i="43" s="1"/>
  <c r="O34" i="46"/>
  <c r="P34" i="46" s="1"/>
  <c r="M43" i="35"/>
  <c r="F39" i="43"/>
  <c r="N39" i="34"/>
  <c r="O39" i="34" s="1"/>
  <c r="L42" i="36"/>
  <c r="D41" i="37"/>
  <c r="N34" i="42"/>
  <c r="O34" i="42" s="1"/>
  <c r="J42" i="33"/>
  <c r="F37" i="40"/>
  <c r="I42" i="33"/>
  <c r="H42" i="36"/>
  <c r="G37" i="40"/>
  <c r="N37" i="40" s="1"/>
  <c r="O37" i="40" s="1"/>
  <c r="H43" i="42"/>
  <c r="I42" i="44"/>
  <c r="N13" i="44"/>
  <c r="O13" i="44" s="1"/>
  <c r="I41" i="34"/>
  <c r="N11" i="36"/>
  <c r="O11" i="36" s="1"/>
  <c r="N25" i="38"/>
  <c r="O25" i="38" s="1"/>
  <c r="H39" i="39"/>
  <c r="N33" i="44"/>
  <c r="O33" i="44" s="1"/>
  <c r="L42" i="33"/>
  <c r="G42" i="33"/>
  <c r="M41" i="34"/>
  <c r="N31" i="36"/>
  <c r="O31" i="36" s="1"/>
  <c r="N23" i="39"/>
  <c r="O23" i="39" s="1"/>
  <c r="N29" i="39"/>
  <c r="O29" i="39" s="1"/>
  <c r="D39" i="39"/>
  <c r="L39" i="41"/>
  <c r="O39" i="46"/>
  <c r="P39" i="46" s="1"/>
  <c r="N30" i="43"/>
  <c r="O30" i="43" s="1"/>
  <c r="N31" i="39"/>
  <c r="O31" i="39" s="1"/>
  <c r="N25" i="33"/>
  <c r="O25" i="33" s="1"/>
  <c r="D39" i="43"/>
  <c r="N39" i="43" s="1"/>
  <c r="O39" i="43" s="1"/>
  <c r="F42" i="33"/>
  <c r="N26" i="35"/>
  <c r="O26" i="35" s="1"/>
  <c r="J43" i="35"/>
  <c r="N34" i="38"/>
  <c r="O34" i="38" s="1"/>
  <c r="L37" i="40"/>
  <c r="M39" i="41"/>
  <c r="N32" i="43"/>
  <c r="O32" i="43" s="1"/>
  <c r="L42" i="44"/>
  <c r="N13" i="43"/>
  <c r="O13" i="43" s="1"/>
  <c r="M42" i="44"/>
  <c r="N40" i="36"/>
  <c r="O40" i="36" s="1"/>
  <c r="E41" i="34"/>
  <c r="K41" i="37"/>
  <c r="F39" i="39"/>
  <c r="N40" i="45"/>
  <c r="O40" i="45" s="1"/>
  <c r="N25" i="36"/>
  <c r="O25" i="36" s="1"/>
  <c r="N34" i="45"/>
  <c r="O34" i="45" s="1"/>
  <c r="H42" i="45"/>
  <c r="N24" i="41"/>
  <c r="O24" i="41" s="1"/>
  <c r="N30" i="41"/>
  <c r="O30" i="41" s="1"/>
  <c r="N17" i="42"/>
  <c r="O17" i="42" s="1"/>
  <c r="H39" i="43"/>
  <c r="N25" i="45"/>
  <c r="O25" i="45" s="1"/>
  <c r="I42" i="45"/>
  <c r="H42" i="33"/>
  <c r="F41" i="34"/>
  <c r="N5" i="35"/>
  <c r="O5" i="35" s="1"/>
  <c r="N11" i="35"/>
  <c r="O11" i="35" s="1"/>
  <c r="L41" i="37"/>
  <c r="H43" i="35"/>
  <c r="N13" i="38"/>
  <c r="O13" i="38" s="1"/>
  <c r="N17" i="43"/>
  <c r="O17" i="43" s="1"/>
  <c r="N41" i="35"/>
  <c r="O41" i="35" s="1"/>
  <c r="N38" i="37"/>
  <c r="O38" i="37" s="1"/>
  <c r="K44" i="38"/>
  <c r="N37" i="41"/>
  <c r="O37" i="41" s="1"/>
  <c r="E43" i="42"/>
  <c r="N33" i="37"/>
  <c r="O33" i="37" s="1"/>
  <c r="N41" i="38"/>
  <c r="O41" i="38" s="1"/>
  <c r="H41" i="34"/>
  <c r="L44" i="38"/>
  <c r="N30" i="40"/>
  <c r="O30" i="40" s="1"/>
  <c r="H39" i="41"/>
  <c r="N35" i="44"/>
  <c r="O35" i="44" s="1"/>
  <c r="O31" i="46"/>
  <c r="P31" i="46" s="1"/>
  <c r="D37" i="40"/>
  <c r="N22" i="40"/>
  <c r="O22" i="40" s="1"/>
  <c r="N35" i="40"/>
  <c r="O35" i="40" s="1"/>
  <c r="G42" i="45"/>
  <c r="E41" i="46"/>
  <c r="O41" i="47"/>
  <c r="P41" i="47" s="1"/>
  <c r="N13" i="33"/>
  <c r="O13" i="33" s="1"/>
  <c r="N5" i="40"/>
  <c r="O5" i="40" s="1"/>
  <c r="K37" i="40"/>
  <c r="N28" i="42"/>
  <c r="O28" i="42" s="1"/>
  <c r="I43" i="42"/>
  <c r="K42" i="33"/>
  <c r="M44" i="38"/>
  <c r="N5" i="38"/>
  <c r="O5" i="38" s="1"/>
  <c r="N39" i="33"/>
  <c r="O39" i="33" s="1"/>
  <c r="N5" i="34"/>
  <c r="O5" i="34" s="1"/>
  <c r="N34" i="34"/>
  <c r="O34" i="34" s="1"/>
  <c r="M37" i="40"/>
  <c r="N5" i="45"/>
  <c r="O5" i="45" s="1"/>
  <c r="E42" i="45"/>
  <c r="O5" i="46"/>
  <c r="P5" i="46" s="1"/>
  <c r="G41" i="46"/>
  <c r="F42" i="36"/>
  <c r="N5" i="36"/>
  <c r="O5" i="36" s="1"/>
  <c r="I42" i="36"/>
  <c r="E42" i="36"/>
  <c r="N15" i="36"/>
  <c r="O15" i="36" s="1"/>
  <c r="H41" i="37"/>
  <c r="N5" i="41"/>
  <c r="O5" i="41" s="1"/>
  <c r="K39" i="41"/>
  <c r="E42" i="44"/>
  <c r="N40" i="44"/>
  <c r="O40" i="44" s="1"/>
  <c r="N15" i="39"/>
  <c r="O15" i="39" s="1"/>
  <c r="E39" i="39"/>
  <c r="N17" i="41"/>
  <c r="O17" i="41" s="1"/>
  <c r="G39" i="41"/>
  <c r="M42" i="45"/>
  <c r="N42" i="45" s="1"/>
  <c r="O42" i="45" s="1"/>
  <c r="N17" i="45"/>
  <c r="O17" i="45" s="1"/>
  <c r="N5" i="43"/>
  <c r="O5" i="43" s="1"/>
  <c r="G39" i="43"/>
  <c r="N30" i="33"/>
  <c r="O30" i="33" s="1"/>
  <c r="E42" i="33"/>
  <c r="N17" i="33"/>
  <c r="O17" i="33" s="1"/>
  <c r="L41" i="46"/>
  <c r="O25" i="46"/>
  <c r="P25" i="46" s="1"/>
  <c r="N11" i="34"/>
  <c r="O11" i="34" s="1"/>
  <c r="D41" i="34"/>
  <c r="G43" i="35"/>
  <c r="E41" i="37"/>
  <c r="N5" i="37"/>
  <c r="O5" i="37" s="1"/>
  <c r="N17" i="38"/>
  <c r="O17" i="38" s="1"/>
  <c r="I44" i="38"/>
  <c r="I39" i="41"/>
  <c r="N17" i="44"/>
  <c r="O17" i="44" s="1"/>
  <c r="K42" i="44"/>
  <c r="N26" i="34"/>
  <c r="O26" i="34" s="1"/>
  <c r="J41" i="37"/>
  <c r="N25" i="37"/>
  <c r="O25" i="37" s="1"/>
  <c r="J44" i="38"/>
  <c r="N11" i="39"/>
  <c r="O11" i="39" s="1"/>
  <c r="I39" i="39"/>
  <c r="G43" i="42"/>
  <c r="N5" i="42"/>
  <c r="O5" i="42" s="1"/>
  <c r="N15" i="34"/>
  <c r="O15" i="34" s="1"/>
  <c r="F41" i="46"/>
  <c r="O13" i="46"/>
  <c r="P13" i="46" s="1"/>
  <c r="N36" i="39"/>
  <c r="O36" i="39" s="1"/>
  <c r="D42" i="36"/>
  <c r="D43" i="42"/>
  <c r="N15" i="37"/>
  <c r="O15" i="37" s="1"/>
  <c r="N11" i="40"/>
  <c r="O11" i="40" s="1"/>
  <c r="N39" i="39" l="1"/>
  <c r="O39" i="39" s="1"/>
  <c r="N41" i="37"/>
  <c r="O41" i="37" s="1"/>
  <c r="N39" i="41"/>
  <c r="O39" i="41" s="1"/>
  <c r="N42" i="44"/>
  <c r="O42" i="44" s="1"/>
  <c r="N43" i="35"/>
  <c r="O43" i="35" s="1"/>
  <c r="N41" i="34"/>
  <c r="O41" i="34" s="1"/>
  <c r="N44" i="38"/>
  <c r="O44" i="38" s="1"/>
  <c r="N42" i="33"/>
  <c r="O42" i="33" s="1"/>
  <c r="N42" i="36"/>
  <c r="O42" i="36" s="1"/>
  <c r="O41" i="46"/>
  <c r="P41" i="46" s="1"/>
  <c r="N43" i="42"/>
  <c r="O43" i="42" s="1"/>
</calcChain>
</file>

<file path=xl/sharedStrings.xml><?xml version="1.0" encoding="utf-8"?>
<sst xmlns="http://schemas.openxmlformats.org/spreadsheetml/2006/main" count="917" uniqueCount="126">
  <si>
    <t>Building Permits</t>
  </si>
  <si>
    <t>Taxes</t>
  </si>
  <si>
    <t>Ad Valorem Taxes</t>
  </si>
  <si>
    <t>Miscellaneous Revenues</t>
  </si>
  <si>
    <t>General</t>
  </si>
  <si>
    <t>Permanent</t>
  </si>
  <si>
    <t>Enterprise</t>
  </si>
  <si>
    <t>Pension</t>
  </si>
  <si>
    <t>Trust</t>
  </si>
  <si>
    <t>Component Units</t>
  </si>
  <si>
    <t>First Local Option Fuel Tax (1 to 6 Cents)</t>
  </si>
  <si>
    <t>Discretionary Sales Surtaxes</t>
  </si>
  <si>
    <t>Utility Service Tax - Electricity</t>
  </si>
  <si>
    <t>Utility Service Tax - Propane</t>
  </si>
  <si>
    <t>Communications Services Taxes</t>
  </si>
  <si>
    <t>Local Business Tax</t>
  </si>
  <si>
    <t>Permits, Fees, and Special Assessments</t>
  </si>
  <si>
    <t>Franchise Fee - Electricity</t>
  </si>
  <si>
    <t>Other Permits, Fees, and Special Assessments</t>
  </si>
  <si>
    <t>Federal Grant - Public Safety</t>
  </si>
  <si>
    <t>Intergovernmental Revenue</t>
  </si>
  <si>
    <t>Federal Grant - Culture / Recreation</t>
  </si>
  <si>
    <t>State Shared Revenues - General Gov't - Revenue Sharing Proceeds</t>
  </si>
  <si>
    <t>State Shared Revenues - General Gov't - Mobile Home License Tax</t>
  </si>
  <si>
    <t>State Shared Revenues - General Gov't - Alcoholic Beverage License Tax</t>
  </si>
  <si>
    <t>State Shared Revenues - General Gov't - Local Gov't Half-Cent Sales Tax</t>
  </si>
  <si>
    <t>Payments from Other Local Units in Lieu of Taxes</t>
  </si>
  <si>
    <t>Governmental Funds</t>
  </si>
  <si>
    <t>Proprietary Funds</t>
  </si>
  <si>
    <t>Account Total</t>
  </si>
  <si>
    <t>Fiduciary Funds</t>
  </si>
  <si>
    <t>Charges for Services</t>
  </si>
  <si>
    <t>Judgments, Fines, and Forfeits</t>
  </si>
  <si>
    <t>Other Sources</t>
  </si>
  <si>
    <t>General Gov't (Not Court-Related) - Other General Gov't Charges and Fees</t>
  </si>
  <si>
    <t>Physical Environment - Garbage / Solid Waste</t>
  </si>
  <si>
    <t>Physical Environment - Conservation and Resource Management</t>
  </si>
  <si>
    <t>Physical Environment - Cemetary</t>
  </si>
  <si>
    <t>Total - All Account Codes</t>
  </si>
  <si>
    <t>Local Fiscal Year Ended September 30, 2009</t>
  </si>
  <si>
    <t>Court-Ordered Judgments and Fines - As Decided by County Court Criminal</t>
  </si>
  <si>
    <t>Fines - Local Ordinance Violations</t>
  </si>
  <si>
    <t>Interest and Other Earnings - Interest</t>
  </si>
  <si>
    <t>Rents and Royalties</t>
  </si>
  <si>
    <t>Sale of Surplus Materials and Scrap</t>
  </si>
  <si>
    <t>Contributions and Donations from Private Sources</t>
  </si>
  <si>
    <t>Other Miscellaneous Revenues - Other</t>
  </si>
  <si>
    <t>Non-Operating - Inter-Fund Group Transfers In</t>
  </si>
  <si>
    <t>Proceeds - Debt Proceeds</t>
  </si>
  <si>
    <t>Account Code and Name</t>
  </si>
  <si>
    <t>Special Revenue</t>
  </si>
  <si>
    <t>Debt Service</t>
  </si>
  <si>
    <t>Capital Projects</t>
  </si>
  <si>
    <t>Internal Service</t>
  </si>
  <si>
    <t>Per Capita Account Total</t>
  </si>
  <si>
    <t>2009 Municipal Population:</t>
  </si>
  <si>
    <t>Cedar Key Revenues Reported by Account Code and Fund Type</t>
  </si>
  <si>
    <t>Local Fiscal Year Ended September 30, 2010</t>
  </si>
  <si>
    <t>State Grant - Culture / Recreation</t>
  </si>
  <si>
    <t>Grants from Other Local Units - Public Safety</t>
  </si>
  <si>
    <t>Grants from Other Local Units - Physical Environment</t>
  </si>
  <si>
    <t>2010 Municipal Census Population:</t>
  </si>
  <si>
    <t>Compiled from data obtained from the Florida Department of Financial Services, Division of Accounting and Auditing, Bureau of Local Government.</t>
  </si>
  <si>
    <t>Local Fiscal Year Ended September 30, 2011</t>
  </si>
  <si>
    <t>Federal Grant - Physical Environment - Sewer / Wastewater</t>
  </si>
  <si>
    <t>Federal Grant - Economic Environment</t>
  </si>
  <si>
    <t>Public Safety - Fire Protection</t>
  </si>
  <si>
    <t>2011 Municipal Population:</t>
  </si>
  <si>
    <t>Local Fiscal Year Ended September 30, 2012</t>
  </si>
  <si>
    <t>2012 Municipal Population:</t>
  </si>
  <si>
    <t>Local Fiscal Year Ended September 30, 2013</t>
  </si>
  <si>
    <t>Communications Services Taxes (Chapter 202, F.S.)</t>
  </si>
  <si>
    <t>Local Business Tax (Chapter 205, F.S.)</t>
  </si>
  <si>
    <t>State Grant - Public Safety</t>
  </si>
  <si>
    <t>State Shared Revenues - General Government - Revenue Sharing Proceeds</t>
  </si>
  <si>
    <t>State Shared Revenues - General Government - Mobile Home License Tax</t>
  </si>
  <si>
    <t>State Shared Revenues - General Government - Alcoholic Beverage License Tax</t>
  </si>
  <si>
    <t>State Shared Revenues - General Government - Local Government Half-Cent Sales Tax</t>
  </si>
  <si>
    <t>General Government - Other General Government Charges and Fees</t>
  </si>
  <si>
    <t>2013 Municipal Population:</t>
  </si>
  <si>
    <t>Local Fiscal Year Ended September 30, 2008</t>
  </si>
  <si>
    <t>Permits and Franchise Fees</t>
  </si>
  <si>
    <t>Other Permits and Fees</t>
  </si>
  <si>
    <t>Disposition of Fixed Assets</t>
  </si>
  <si>
    <t>2008 Municipal Population:</t>
  </si>
  <si>
    <t>Local Fiscal Year Ended September 30, 2014</t>
  </si>
  <si>
    <t>2014 Municipal Population:</t>
  </si>
  <si>
    <t>Local Fiscal Year Ended September 30, 2015</t>
  </si>
  <si>
    <t>2015 Municipal Population:</t>
  </si>
  <si>
    <t>Local Fiscal Year Ended September 30, 2016</t>
  </si>
  <si>
    <t>2016 Municipal Population:</t>
  </si>
  <si>
    <t>Local Fiscal Year Ended September 30, 2017</t>
  </si>
  <si>
    <t>State Grant - Economic Environment</t>
  </si>
  <si>
    <t>2017 Municipal Population:</t>
  </si>
  <si>
    <t>Local Fiscal Year Ended September 30, 2018</t>
  </si>
  <si>
    <t>2018 Municipal Population:</t>
  </si>
  <si>
    <t>Local Fiscal Year Ended September 30, 2019</t>
  </si>
  <si>
    <t>State Grant - Physical Environment - Other Physical Environment</t>
  </si>
  <si>
    <t>2019 Municipal Population:</t>
  </si>
  <si>
    <t>Local Fiscal Year Ended September 30, 2020</t>
  </si>
  <si>
    <t>Shared Revenue from Other Local Units</t>
  </si>
  <si>
    <t>Sales - Sale of Surplus Materials and Scrap</t>
  </si>
  <si>
    <t>2020 Municipal Population:</t>
  </si>
  <si>
    <t>Local Fiscal Year Ended September 30, 2021</t>
  </si>
  <si>
    <t>Per Capita Account</t>
  </si>
  <si>
    <t>Custodial</t>
  </si>
  <si>
    <t>Total Account</t>
  </si>
  <si>
    <t>General Government Taxes</t>
  </si>
  <si>
    <t>First Local Option Fuel Tax (1 to 6 Cents Local Option Fuel Tax)</t>
  </si>
  <si>
    <t>Small County Surtax</t>
  </si>
  <si>
    <t>Local Communications Services Taxes</t>
  </si>
  <si>
    <t>Building Permits (Buildling Permit Fees)</t>
  </si>
  <si>
    <t>Other Fees and Special Assessments</t>
  </si>
  <si>
    <t>Intergovernmental Revenues</t>
  </si>
  <si>
    <t>State Shared Revenues - General Government - Local Government Half-Cent Sales Tax Program</t>
  </si>
  <si>
    <t>State Shared Revenues - Other</t>
  </si>
  <si>
    <t>2021 Municipal Population:</t>
  </si>
  <si>
    <t>Local Fiscal Year Ended September 30, 2022</t>
  </si>
  <si>
    <t>Local Government Infrastructure Surtax</t>
  </si>
  <si>
    <t>Permits - Other</t>
  </si>
  <si>
    <t>Federal Grant - American Rescue Plan Act Funds</t>
  </si>
  <si>
    <t>State Shared Revenues - General Government - Other General Government</t>
  </si>
  <si>
    <t>2022 Municipal Population:</t>
  </si>
  <si>
    <t>Local Fiscal Year Ended September 30, 2023</t>
  </si>
  <si>
    <t>Federal Grant - Physical Environment - Other Physical Environment</t>
  </si>
  <si>
    <t>2023 Municipal Population: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</si>
</sst>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2" formatCode="_(&quot;$&quot;* #,##0_);_(&quot;$&quot;* \(#,##0\);_(&quot;$&quot;* &quot;-&quot;_);_(@_)"/>
    <numFmt numFmtId="41" formatCode="_(* #,##0_);_(* \(#,##0\);_(* &quot;-&quot;_);_(@_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0.000"/>
  </numFmts>
  <fonts count="11">
    <font>
      <sz val="12"/>
      <name val="Arial MT"/>
    </font>
    <font>
      <b/>
      <sz val="12"/>
      <name val="Arial MT"/>
      <family val="2"/>
    </font>
    <font>
      <b/>
      <sz val="10"/>
      <name val="Arial MT"/>
      <family val="2"/>
    </font>
    <font>
      <sz val="10"/>
      <name val="Arial MT"/>
      <family val="2"/>
    </font>
    <font>
      <b/>
      <u/>
      <sz val="10"/>
      <name val="Arial MT"/>
    </font>
    <font>
      <b/>
      <sz val="18"/>
      <name val="Arial MT"/>
    </font>
    <font>
      <b/>
      <sz val="10"/>
      <name val="Arial MT"/>
    </font>
    <font>
      <sz val="10"/>
      <name val="Arial MT"/>
    </font>
    <font>
      <b/>
      <sz val="12"/>
      <name val="Arial MT"/>
    </font>
    <font>
      <b/>
      <sz val="14"/>
      <name val="Arial MT"/>
      <family val="2"/>
    </font>
    <font>
      <b/>
      <sz val="22"/>
      <name val="Arial MT"/>
    </font>
  </fonts>
  <fills count="3">
    <fill>
      <patternFill patternType="none"/>
    </fill>
    <fill>
      <patternFill patternType="gray125"/>
    </fill>
    <fill>
      <patternFill patternType="solid">
        <fgColor theme="0" tint="-0.14996795556505021"/>
        <bgColor indexed="64"/>
      </patternFill>
    </fill>
  </fills>
  <borders count="35">
    <border>
      <left/>
      <right/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132">
    <xf numFmtId="0" fontId="0" fillId="0" borderId="0" xfId="0"/>
    <xf numFmtId="0" fontId="2" fillId="0" borderId="0" xfId="0" applyFont="1" applyAlignment="1" applyProtection="1">
      <alignment horizontal="center"/>
    </xf>
    <xf numFmtId="0" fontId="2" fillId="0" borderId="0" xfId="0" applyFont="1" applyProtection="1"/>
    <xf numFmtId="0" fontId="3" fillId="0" borderId="0" xfId="0" applyFont="1" applyProtection="1"/>
    <xf numFmtId="37" fontId="3" fillId="0" borderId="0" xfId="0" applyNumberFormat="1" applyFont="1" applyProtection="1"/>
    <xf numFmtId="0" fontId="1" fillId="0" borderId="0" xfId="0" applyFont="1" applyProtection="1"/>
    <xf numFmtId="44" fontId="6" fillId="0" borderId="0" xfId="0" applyNumberFormat="1" applyFont="1" applyProtection="1"/>
    <xf numFmtId="0" fontId="5" fillId="0" borderId="0" xfId="0" applyFont="1" applyAlignment="1" applyProtection="1">
      <alignment horizontal="center"/>
    </xf>
    <xf numFmtId="0" fontId="4" fillId="0" borderId="0" xfId="0" applyFont="1" applyAlignment="1" applyProtection="1">
      <alignment horizontal="right"/>
    </xf>
    <xf numFmtId="43" fontId="3" fillId="0" borderId="0" xfId="0" applyNumberFormat="1" applyFont="1" applyProtection="1"/>
    <xf numFmtId="43" fontId="6" fillId="0" borderId="0" xfId="0" applyNumberFormat="1" applyFont="1" applyProtection="1"/>
    <xf numFmtId="0" fontId="1" fillId="0" borderId="0" xfId="0" applyFont="1" applyAlignment="1" applyProtection="1"/>
    <xf numFmtId="0" fontId="3" fillId="0" borderId="1" xfId="0" applyFont="1" applyBorder="1" applyAlignment="1" applyProtection="1">
      <alignment vertical="center"/>
    </xf>
    <xf numFmtId="0" fontId="7" fillId="0" borderId="1" xfId="0" applyFont="1" applyBorder="1" applyAlignment="1" applyProtection="1">
      <alignment vertical="center"/>
    </xf>
    <xf numFmtId="0" fontId="1" fillId="2" borderId="2" xfId="0" applyFont="1" applyFill="1" applyBorder="1" applyAlignment="1" applyProtection="1">
      <alignment vertical="center"/>
    </xf>
    <xf numFmtId="42" fontId="1" fillId="2" borderId="3" xfId="0" applyNumberFormat="1" applyFont="1" applyFill="1" applyBorder="1" applyAlignment="1" applyProtection="1">
      <alignment vertical="center"/>
    </xf>
    <xf numFmtId="0" fontId="3" fillId="0" borderId="4" xfId="0" applyFont="1" applyBorder="1" applyAlignment="1" applyProtection="1">
      <alignment vertical="center"/>
    </xf>
    <xf numFmtId="37" fontId="3" fillId="0" borderId="0" xfId="0" applyNumberFormat="1" applyFont="1" applyBorder="1" applyAlignment="1" applyProtection="1">
      <alignment vertical="center"/>
    </xf>
    <xf numFmtId="0" fontId="3" fillId="0" borderId="0" xfId="0" applyFont="1" applyBorder="1" applyAlignment="1" applyProtection="1">
      <alignment vertical="center"/>
    </xf>
    <xf numFmtId="0" fontId="3" fillId="0" borderId="5" xfId="0" applyFont="1" applyBorder="1" applyAlignment="1" applyProtection="1">
      <alignment vertical="center"/>
    </xf>
    <xf numFmtId="0" fontId="3" fillId="0" borderId="6" xfId="0" applyFont="1" applyBorder="1" applyAlignment="1" applyProtection="1">
      <alignment vertical="center"/>
    </xf>
    <xf numFmtId="0" fontId="7" fillId="0" borderId="6" xfId="0" applyFont="1" applyBorder="1" applyAlignment="1" applyProtection="1">
      <alignment vertical="center"/>
    </xf>
    <xf numFmtId="0" fontId="1" fillId="2" borderId="7" xfId="0" applyFont="1" applyFill="1" applyBorder="1" applyAlignment="1" applyProtection="1">
      <alignment vertical="center"/>
    </xf>
    <xf numFmtId="0" fontId="1" fillId="2" borderId="3" xfId="0" applyFont="1" applyFill="1" applyBorder="1" applyAlignment="1" applyProtection="1">
      <alignment vertical="center"/>
    </xf>
    <xf numFmtId="0" fontId="1" fillId="2" borderId="4" xfId="0" applyFont="1" applyFill="1" applyBorder="1" applyAlignment="1" applyProtection="1">
      <alignment vertical="center"/>
    </xf>
    <xf numFmtId="164" fontId="3" fillId="0" borderId="8" xfId="0" applyNumberFormat="1" applyFont="1" applyBorder="1" applyAlignment="1" applyProtection="1">
      <alignment horizontal="center" vertical="center"/>
    </xf>
    <xf numFmtId="0" fontId="1" fillId="2" borderId="9" xfId="0" applyFont="1" applyFill="1" applyBorder="1" applyAlignment="1" applyProtection="1">
      <alignment vertical="center"/>
    </xf>
    <xf numFmtId="42" fontId="1" fillId="2" borderId="10" xfId="0" applyNumberFormat="1" applyFont="1" applyFill="1" applyBorder="1" applyAlignment="1" applyProtection="1">
      <alignment vertical="center"/>
    </xf>
    <xf numFmtId="42" fontId="1" fillId="2" borderId="11" xfId="0" applyNumberFormat="1" applyFont="1" applyFill="1" applyBorder="1" applyAlignment="1" applyProtection="1">
      <alignment vertical="center"/>
    </xf>
    <xf numFmtId="0" fontId="1" fillId="2" borderId="1" xfId="0" applyFont="1" applyFill="1" applyBorder="1" applyAlignment="1" applyProtection="1">
      <alignment vertical="center"/>
    </xf>
    <xf numFmtId="0" fontId="1" fillId="2" borderId="12" xfId="0" applyFont="1" applyFill="1" applyBorder="1" applyAlignment="1" applyProtection="1">
      <alignment vertical="center"/>
    </xf>
    <xf numFmtId="0" fontId="1" fillId="2" borderId="6" xfId="0" applyFont="1" applyFill="1" applyBorder="1" applyAlignment="1" applyProtection="1">
      <alignment vertical="center"/>
    </xf>
    <xf numFmtId="42" fontId="1" fillId="2" borderId="12" xfId="0" applyNumberFormat="1" applyFont="1" applyFill="1" applyBorder="1" applyAlignment="1" applyProtection="1">
      <alignment vertical="center"/>
    </xf>
    <xf numFmtId="44" fontId="1" fillId="2" borderId="5" xfId="0" applyNumberFormat="1" applyFont="1" applyFill="1" applyBorder="1" applyAlignment="1" applyProtection="1">
      <alignment vertical="center"/>
    </xf>
    <xf numFmtId="37" fontId="8" fillId="2" borderId="13" xfId="0" applyNumberFormat="1" applyFont="1" applyFill="1" applyBorder="1" applyAlignment="1" applyProtection="1">
      <alignment horizontal="center" vertical="center" wrapText="1"/>
    </xf>
    <xf numFmtId="37" fontId="8" fillId="2" borderId="14" xfId="0" applyNumberFormat="1" applyFont="1" applyFill="1" applyBorder="1" applyAlignment="1" applyProtection="1">
      <alignment horizontal="center" vertical="center" wrapText="1"/>
    </xf>
    <xf numFmtId="0" fontId="9" fillId="2" borderId="15" xfId="0" applyFont="1" applyFill="1" applyBorder="1" applyAlignment="1" applyProtection="1">
      <alignment horizontal="center" vertical="center"/>
    </xf>
    <xf numFmtId="0" fontId="9" fillId="2" borderId="16" xfId="0" applyFont="1" applyFill="1" applyBorder="1" applyAlignment="1" applyProtection="1">
      <alignment horizontal="center" vertical="center"/>
    </xf>
    <xf numFmtId="44" fontId="1" fillId="2" borderId="17" xfId="0" applyNumberFormat="1" applyFont="1" applyFill="1" applyBorder="1" applyAlignment="1" applyProtection="1">
      <alignment vertical="center"/>
    </xf>
    <xf numFmtId="164" fontId="7" fillId="0" borderId="8" xfId="0" applyNumberFormat="1" applyFont="1" applyBorder="1" applyAlignment="1" applyProtection="1">
      <alignment horizontal="center" vertical="center"/>
    </xf>
    <xf numFmtId="0" fontId="3" fillId="0" borderId="18" xfId="0" applyFont="1" applyBorder="1" applyAlignment="1" applyProtection="1">
      <alignment vertical="center"/>
    </xf>
    <xf numFmtId="0" fontId="3" fillId="0" borderId="19" xfId="0" applyFont="1" applyBorder="1" applyAlignment="1" applyProtection="1">
      <alignment vertical="center"/>
    </xf>
    <xf numFmtId="37" fontId="3" fillId="0" borderId="19" xfId="0" applyNumberFormat="1" applyFont="1" applyBorder="1" applyAlignment="1" applyProtection="1">
      <alignment vertical="center"/>
    </xf>
    <xf numFmtId="41" fontId="3" fillId="0" borderId="20" xfId="0" applyNumberFormat="1" applyFont="1" applyBorder="1" applyAlignment="1" applyProtection="1">
      <alignment vertical="center"/>
    </xf>
    <xf numFmtId="42" fontId="1" fillId="2" borderId="8" xfId="0" applyNumberFormat="1" applyFont="1" applyFill="1" applyBorder="1" applyAlignment="1" applyProtection="1">
      <alignment vertical="center"/>
    </xf>
    <xf numFmtId="44" fontId="1" fillId="2" borderId="21" xfId="0" applyNumberFormat="1" applyFont="1" applyFill="1" applyBorder="1" applyAlignment="1" applyProtection="1">
      <alignment vertical="center"/>
    </xf>
    <xf numFmtId="42" fontId="3" fillId="0" borderId="12" xfId="0" applyNumberFormat="1" applyFont="1" applyBorder="1" applyAlignment="1" applyProtection="1">
      <alignment vertical="center"/>
    </xf>
    <xf numFmtId="44" fontId="3" fillId="0" borderId="21" xfId="0" applyNumberFormat="1" applyFont="1" applyBorder="1" applyAlignment="1" applyProtection="1">
      <alignment vertical="center"/>
    </xf>
    <xf numFmtId="0" fontId="5" fillId="0" borderId="0" xfId="0" applyFont="1" applyAlignment="1">
      <alignment horizontal="center"/>
    </xf>
    <xf numFmtId="0" fontId="9" fillId="2" borderId="15" xfId="0" applyFont="1" applyFill="1" applyBorder="1" applyAlignment="1">
      <alignment horizontal="center" vertical="center"/>
    </xf>
    <xf numFmtId="0" fontId="9" fillId="2" borderId="16" xfId="0" applyFont="1" applyFill="1" applyBorder="1" applyAlignment="1">
      <alignment horizontal="center" vertical="center"/>
    </xf>
    <xf numFmtId="0" fontId="1" fillId="0" borderId="0" xfId="0" applyFont="1"/>
    <xf numFmtId="37" fontId="8" fillId="2" borderId="13" xfId="0" applyNumberFormat="1" applyFont="1" applyFill="1" applyBorder="1" applyAlignment="1">
      <alignment horizontal="center" vertical="center" wrapText="1"/>
    </xf>
    <xf numFmtId="37" fontId="8" fillId="2" borderId="14" xfId="0" applyNumberFormat="1" applyFont="1" applyFill="1" applyBorder="1" applyAlignment="1">
      <alignment horizontal="center" vertical="center" wrapText="1"/>
    </xf>
    <xf numFmtId="0" fontId="4" fillId="0" borderId="0" xfId="0" applyFont="1" applyAlignment="1">
      <alignment horizontal="right"/>
    </xf>
    <xf numFmtId="0" fontId="2" fillId="0" borderId="0" xfId="0" applyFont="1" applyAlignment="1">
      <alignment horizontal="center"/>
    </xf>
    <xf numFmtId="0" fontId="1" fillId="2" borderId="4" xfId="0" applyFont="1" applyFill="1" applyBorder="1" applyAlignment="1">
      <alignment vertical="center"/>
    </xf>
    <xf numFmtId="0" fontId="1" fillId="2" borderId="9" xfId="0" applyFont="1" applyFill="1" applyBorder="1" applyAlignment="1">
      <alignment vertical="center"/>
    </xf>
    <xf numFmtId="42" fontId="1" fillId="2" borderId="10" xfId="0" applyNumberFormat="1" applyFont="1" applyFill="1" applyBorder="1" applyAlignment="1">
      <alignment vertical="center"/>
    </xf>
    <xf numFmtId="42" fontId="1" fillId="2" borderId="11" xfId="0" applyNumberFormat="1" applyFont="1" applyFill="1" applyBorder="1" applyAlignment="1">
      <alignment vertical="center"/>
    </xf>
    <xf numFmtId="44" fontId="1" fillId="2" borderId="5" xfId="0" applyNumberFormat="1" applyFont="1" applyFill="1" applyBorder="1" applyAlignment="1">
      <alignment vertical="center"/>
    </xf>
    <xf numFmtId="44" fontId="6" fillId="0" borderId="0" xfId="0" applyNumberFormat="1" applyFont="1"/>
    <xf numFmtId="0" fontId="3" fillId="0" borderId="0" xfId="0" applyFont="1"/>
    <xf numFmtId="0" fontId="3" fillId="0" borderId="1" xfId="0" applyFont="1" applyBorder="1" applyAlignment="1">
      <alignment vertical="center"/>
    </xf>
    <xf numFmtId="164" fontId="3" fillId="0" borderId="8" xfId="0" applyNumberFormat="1" applyFont="1" applyBorder="1" applyAlignment="1">
      <alignment horizontal="center" vertical="center"/>
    </xf>
    <xf numFmtId="0" fontId="3" fillId="0" borderId="6" xfId="0" applyFont="1" applyBorder="1" applyAlignment="1">
      <alignment vertical="center"/>
    </xf>
    <xf numFmtId="42" fontId="3" fillId="0" borderId="12" xfId="0" applyNumberFormat="1" applyFont="1" applyBorder="1" applyAlignment="1">
      <alignment vertical="center"/>
    </xf>
    <xf numFmtId="44" fontId="3" fillId="0" borderId="21" xfId="0" applyNumberFormat="1" applyFont="1" applyBorder="1" applyAlignment="1">
      <alignment vertical="center"/>
    </xf>
    <xf numFmtId="43" fontId="3" fillId="0" borderId="0" xfId="0" applyNumberFormat="1" applyFont="1"/>
    <xf numFmtId="0" fontId="1" fillId="2" borderId="1" xfId="0" applyFont="1" applyFill="1" applyBorder="1" applyAlignment="1">
      <alignment vertical="center"/>
    </xf>
    <xf numFmtId="0" fontId="1" fillId="2" borderId="12" xfId="0" applyFont="1" applyFill="1" applyBorder="1" applyAlignment="1">
      <alignment vertical="center"/>
    </xf>
    <xf numFmtId="0" fontId="1" fillId="2" borderId="6" xfId="0" applyFont="1" applyFill="1" applyBorder="1" applyAlignment="1">
      <alignment vertical="center"/>
    </xf>
    <xf numFmtId="42" fontId="1" fillId="2" borderId="12" xfId="0" applyNumberFormat="1" applyFont="1" applyFill="1" applyBorder="1" applyAlignment="1">
      <alignment vertical="center"/>
    </xf>
    <xf numFmtId="42" fontId="1" fillId="2" borderId="8" xfId="0" applyNumberFormat="1" applyFont="1" applyFill="1" applyBorder="1" applyAlignment="1">
      <alignment vertical="center"/>
    </xf>
    <xf numFmtId="44" fontId="1" fillId="2" borderId="21" xfId="0" applyNumberFormat="1" applyFont="1" applyFill="1" applyBorder="1" applyAlignment="1">
      <alignment vertical="center"/>
    </xf>
    <xf numFmtId="43" fontId="6" fillId="0" borderId="0" xfId="0" applyNumberFormat="1" applyFont="1"/>
    <xf numFmtId="0" fontId="7" fillId="0" borderId="1" xfId="0" applyFont="1" applyBorder="1" applyAlignment="1">
      <alignment vertical="center"/>
    </xf>
    <xf numFmtId="164" fontId="7" fillId="0" borderId="8" xfId="0" applyNumberFormat="1" applyFont="1" applyBorder="1" applyAlignment="1">
      <alignment horizontal="center" vertical="center"/>
    </xf>
    <xf numFmtId="0" fontId="7" fillId="0" borderId="6" xfId="0" applyFont="1" applyBorder="1" applyAlignment="1">
      <alignment vertical="center"/>
    </xf>
    <xf numFmtId="0" fontId="1" fillId="2" borderId="2" xfId="0" applyFont="1" applyFill="1" applyBorder="1" applyAlignment="1">
      <alignment vertical="center"/>
    </xf>
    <xf numFmtId="0" fontId="1" fillId="2" borderId="3" xfId="0" applyFont="1" applyFill="1" applyBorder="1" applyAlignment="1">
      <alignment vertical="center"/>
    </xf>
    <xf numFmtId="0" fontId="1" fillId="2" borderId="7" xfId="0" applyFont="1" applyFill="1" applyBorder="1" applyAlignment="1">
      <alignment vertical="center"/>
    </xf>
    <xf numFmtId="42" fontId="1" fillId="2" borderId="3" xfId="0" applyNumberFormat="1" applyFont="1" applyFill="1" applyBorder="1" applyAlignment="1">
      <alignment vertical="center"/>
    </xf>
    <xf numFmtId="44" fontId="1" fillId="2" borderId="17" xfId="0" applyNumberFormat="1" applyFont="1" applyFill="1" applyBorder="1" applyAlignment="1">
      <alignment vertical="center"/>
    </xf>
    <xf numFmtId="0" fontId="2" fillId="0" borderId="0" xfId="0" applyFont="1"/>
    <xf numFmtId="0" fontId="3" fillId="0" borderId="4" xfId="0" applyFont="1" applyBorder="1" applyAlignment="1">
      <alignment vertical="center"/>
    </xf>
    <xf numFmtId="0" fontId="3" fillId="0" borderId="0" xfId="0" applyFont="1" applyAlignment="1">
      <alignment vertical="center"/>
    </xf>
    <xf numFmtId="37" fontId="3" fillId="0" borderId="0" xfId="0" applyNumberFormat="1" applyFont="1" applyAlignment="1">
      <alignment vertical="center"/>
    </xf>
    <xf numFmtId="0" fontId="3" fillId="0" borderId="5" xfId="0" applyFont="1" applyBorder="1" applyAlignment="1">
      <alignment vertical="center"/>
    </xf>
    <xf numFmtId="0" fontId="3" fillId="0" borderId="18" xfId="0" applyFont="1" applyBorder="1" applyAlignment="1">
      <alignment vertical="center"/>
    </xf>
    <xf numFmtId="0" fontId="3" fillId="0" borderId="19" xfId="0" applyFont="1" applyBorder="1" applyAlignment="1">
      <alignment vertical="center"/>
    </xf>
    <xf numFmtId="37" fontId="3" fillId="0" borderId="19" xfId="0" applyNumberFormat="1" applyFont="1" applyBorder="1" applyAlignment="1">
      <alignment vertical="center"/>
    </xf>
    <xf numFmtId="41" fontId="3" fillId="0" borderId="20" xfId="0" applyNumberFormat="1" applyFont="1" applyBorder="1" applyAlignment="1">
      <alignment vertical="center"/>
    </xf>
    <xf numFmtId="37" fontId="3" fillId="0" borderId="0" xfId="0" applyNumberFormat="1" applyFont="1"/>
    <xf numFmtId="37" fontId="3" fillId="0" borderId="19" xfId="0" applyNumberFormat="1" applyFont="1" applyBorder="1" applyAlignment="1">
      <alignment horizontal="right" vertical="center"/>
    </xf>
    <xf numFmtId="0" fontId="3" fillId="0" borderId="22" xfId="0" applyFont="1" applyBorder="1" applyAlignment="1">
      <alignment vertical="center" wrapText="1"/>
    </xf>
    <xf numFmtId="0" fontId="0" fillId="0" borderId="23" xfId="0" applyBorder="1" applyAlignment="1">
      <alignment vertical="center" wrapText="1"/>
    </xf>
    <xf numFmtId="0" fontId="0" fillId="0" borderId="24" xfId="0" applyBorder="1" applyAlignment="1">
      <alignment vertical="center" wrapText="1"/>
    </xf>
    <xf numFmtId="0" fontId="3" fillId="0" borderId="25" xfId="0" applyFont="1" applyBorder="1" applyAlignment="1">
      <alignment horizontal="left" vertical="center" wrapText="1"/>
    </xf>
    <xf numFmtId="0" fontId="0" fillId="0" borderId="26" xfId="0" applyBorder="1" applyAlignment="1">
      <alignment horizontal="left" vertical="center" wrapText="1"/>
    </xf>
    <xf numFmtId="0" fontId="0" fillId="0" borderId="27" xfId="0" applyBorder="1" applyAlignment="1">
      <alignment horizontal="left" vertical="center" wrapText="1"/>
    </xf>
    <xf numFmtId="0" fontId="10" fillId="0" borderId="28" xfId="0" applyFont="1" applyBorder="1" applyAlignment="1">
      <alignment horizontal="center" vertical="center"/>
    </xf>
    <xf numFmtId="0" fontId="10" fillId="0" borderId="15" xfId="0" applyFont="1" applyBorder="1" applyAlignment="1">
      <alignment horizontal="center" vertical="center"/>
    </xf>
    <xf numFmtId="0" fontId="10" fillId="0" borderId="29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8" fillId="2" borderId="28" xfId="0" applyFont="1" applyFill="1" applyBorder="1" applyAlignment="1">
      <alignment horizontal="left" vertical="center" wrapText="1"/>
    </xf>
    <xf numFmtId="0" fontId="0" fillId="0" borderId="15" xfId="0" applyBorder="1" applyAlignment="1">
      <alignment vertical="center" wrapText="1"/>
    </xf>
    <xf numFmtId="0" fontId="0" fillId="0" borderId="30" xfId="0" applyBorder="1" applyAlignment="1">
      <alignment vertical="center" wrapText="1"/>
    </xf>
    <xf numFmtId="0" fontId="0" fillId="0" borderId="25" xfId="0" applyBorder="1" applyAlignment="1">
      <alignment vertical="center" wrapText="1"/>
    </xf>
    <xf numFmtId="0" fontId="0" fillId="0" borderId="26" xfId="0" applyBorder="1" applyAlignment="1">
      <alignment vertical="center" wrapText="1"/>
    </xf>
    <xf numFmtId="0" fontId="0" fillId="0" borderId="13" xfId="0" applyBorder="1" applyAlignment="1">
      <alignment vertical="center" wrapText="1"/>
    </xf>
    <xf numFmtId="0" fontId="9" fillId="2" borderId="31" xfId="0" applyFont="1" applyFill="1" applyBorder="1" applyAlignment="1">
      <alignment horizontal="center" vertical="center"/>
    </xf>
    <xf numFmtId="0" fontId="9" fillId="2" borderId="9" xfId="0" applyFont="1" applyFill="1" applyBorder="1" applyAlignment="1">
      <alignment horizontal="center" vertical="center"/>
    </xf>
    <xf numFmtId="0" fontId="9" fillId="2" borderId="32" xfId="0" applyFont="1" applyFill="1" applyBorder="1" applyAlignment="1">
      <alignment horizontal="center" vertical="center"/>
    </xf>
    <xf numFmtId="37" fontId="8" fillId="2" borderId="33" xfId="0" applyNumberFormat="1" applyFont="1" applyFill="1" applyBorder="1" applyAlignment="1">
      <alignment horizontal="center" vertical="center" wrapText="1"/>
    </xf>
    <xf numFmtId="0" fontId="0" fillId="0" borderId="34" xfId="0" applyBorder="1" applyAlignment="1">
      <alignment horizontal="center" vertical="center" wrapText="1"/>
    </xf>
    <xf numFmtId="37" fontId="3" fillId="0" borderId="19" xfId="0" applyNumberFormat="1" applyFont="1" applyBorder="1" applyAlignment="1" applyProtection="1">
      <alignment horizontal="right" vertical="center"/>
    </xf>
    <xf numFmtId="0" fontId="3" fillId="0" borderId="22" xfId="0" applyFont="1" applyBorder="1" applyAlignment="1" applyProtection="1">
      <alignment vertical="center" wrapText="1"/>
    </xf>
    <xf numFmtId="0" fontId="3" fillId="0" borderId="25" xfId="0" applyFont="1" applyBorder="1" applyAlignment="1" applyProtection="1">
      <alignment horizontal="left" vertical="center" wrapText="1"/>
    </xf>
    <xf numFmtId="0" fontId="10" fillId="0" borderId="28" xfId="0" applyFont="1" applyBorder="1" applyAlignment="1" applyProtection="1">
      <alignment horizontal="center" vertical="center"/>
    </xf>
    <xf numFmtId="0" fontId="10" fillId="0" borderId="15" xfId="0" applyFont="1" applyBorder="1" applyAlignment="1" applyProtection="1">
      <alignment horizontal="center" vertical="center"/>
    </xf>
    <xf numFmtId="0" fontId="10" fillId="0" borderId="29" xfId="0" applyFont="1" applyBorder="1" applyAlignment="1" applyProtection="1">
      <alignment horizontal="center" vertical="center"/>
    </xf>
    <xf numFmtId="0" fontId="5" fillId="0" borderId="4" xfId="0" applyFont="1" applyBorder="1" applyAlignment="1" applyProtection="1">
      <alignment horizontal="center" vertical="center"/>
    </xf>
    <xf numFmtId="0" fontId="5" fillId="0" borderId="0" xfId="0" applyFont="1" applyBorder="1" applyAlignment="1" applyProtection="1">
      <alignment horizontal="center" vertical="center"/>
    </xf>
    <xf numFmtId="0" fontId="5" fillId="0" borderId="5" xfId="0" applyFont="1" applyBorder="1" applyAlignment="1" applyProtection="1">
      <alignment horizontal="center" vertical="center"/>
    </xf>
    <xf numFmtId="0" fontId="8" fillId="2" borderId="28" xfId="0" applyFont="1" applyFill="1" applyBorder="1" applyAlignment="1" applyProtection="1">
      <alignment horizontal="left" vertical="center" wrapText="1"/>
    </xf>
    <xf numFmtId="0" fontId="9" fillId="2" borderId="31" xfId="0" applyFont="1" applyFill="1" applyBorder="1" applyAlignment="1" applyProtection="1">
      <alignment horizontal="center" vertical="center"/>
    </xf>
    <xf numFmtId="0" fontId="9" fillId="2" borderId="9" xfId="0" applyFont="1" applyFill="1" applyBorder="1" applyAlignment="1" applyProtection="1">
      <alignment horizontal="center" vertical="center"/>
    </xf>
    <xf numFmtId="0" fontId="9" fillId="2" borderId="32" xfId="0" applyFont="1" applyFill="1" applyBorder="1" applyAlignment="1" applyProtection="1">
      <alignment horizontal="center" vertical="center"/>
    </xf>
    <xf numFmtId="37" fontId="8" fillId="2" borderId="33" xfId="0" applyNumberFormat="1" applyFont="1" applyFill="1" applyBorder="1" applyAlignment="1" applyProtection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calcChain" Target="calcChain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microsoft.com/office/2017/10/relationships/person" Target="persons/perso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F9AD803-D911-4A90-B6B3-C65A5D8D4DDB}">
  <sheetPr>
    <pageSetUpPr fitToPage="1"/>
  </sheetPr>
  <dimension ref="A1:ED46"/>
  <sheetViews>
    <sheetView tabSelected="1" workbookViewId="0">
      <selection sqref="A1:P1"/>
    </sheetView>
  </sheetViews>
  <sheetFormatPr defaultColWidth="9.77734375" defaultRowHeight="15"/>
  <cols>
    <col min="1" max="1" width="1.77734375" style="62" customWidth="1"/>
    <col min="2" max="2" width="6.77734375" style="62" customWidth="1"/>
    <col min="3" max="3" width="65.77734375" style="62" bestFit="1" customWidth="1"/>
    <col min="4" max="5" width="16.77734375" style="93" customWidth="1"/>
    <col min="6" max="7" width="15.77734375" style="93" customWidth="1"/>
    <col min="8" max="8" width="13.77734375" style="93" customWidth="1"/>
    <col min="9" max="10" width="15.77734375" style="93" customWidth="1"/>
    <col min="11" max="14" width="13.77734375" style="93" customWidth="1"/>
    <col min="15" max="15" width="16.77734375" style="93" customWidth="1"/>
    <col min="16" max="16" width="13.77734375" style="62" customWidth="1"/>
    <col min="17" max="18" width="9.77734375" style="62"/>
  </cols>
  <sheetData>
    <row r="1" spans="1:134" ht="27.75">
      <c r="A1" s="101" t="s">
        <v>56</v>
      </c>
      <c r="B1" s="102"/>
      <c r="C1" s="102"/>
      <c r="D1" s="102"/>
      <c r="E1" s="102"/>
      <c r="F1" s="102"/>
      <c r="G1" s="102"/>
      <c r="H1" s="102"/>
      <c r="I1" s="102"/>
      <c r="J1" s="102"/>
      <c r="K1" s="102"/>
      <c r="L1" s="102"/>
      <c r="M1" s="102"/>
      <c r="N1" s="102"/>
      <c r="O1" s="102"/>
      <c r="P1" s="103"/>
      <c r="Q1" s="48"/>
      <c r="R1"/>
    </row>
    <row r="2" spans="1:134" ht="24" thickBot="1">
      <c r="A2" s="104" t="s">
        <v>123</v>
      </c>
      <c r="B2" s="105"/>
      <c r="C2" s="105"/>
      <c r="D2" s="105"/>
      <c r="E2" s="105"/>
      <c r="F2" s="105"/>
      <c r="G2" s="105"/>
      <c r="H2" s="105"/>
      <c r="I2" s="105"/>
      <c r="J2" s="105"/>
      <c r="K2" s="105"/>
      <c r="L2" s="105"/>
      <c r="M2" s="105"/>
      <c r="N2" s="105"/>
      <c r="O2" s="105"/>
      <c r="P2" s="106"/>
      <c r="Q2" s="48"/>
      <c r="R2"/>
    </row>
    <row r="3" spans="1:134" ht="18" customHeight="1">
      <c r="A3" s="107" t="s">
        <v>49</v>
      </c>
      <c r="B3" s="108"/>
      <c r="C3" s="109"/>
      <c r="D3" s="113" t="s">
        <v>27</v>
      </c>
      <c r="E3" s="114"/>
      <c r="F3" s="114"/>
      <c r="G3" s="114"/>
      <c r="H3" s="115"/>
      <c r="I3" s="113" t="s">
        <v>28</v>
      </c>
      <c r="J3" s="115"/>
      <c r="K3" s="113" t="s">
        <v>30</v>
      </c>
      <c r="L3" s="114"/>
      <c r="M3" s="115"/>
      <c r="N3" s="49"/>
      <c r="O3" s="50"/>
      <c r="P3" s="116" t="s">
        <v>104</v>
      </c>
      <c r="Q3" s="51"/>
      <c r="R3"/>
    </row>
    <row r="4" spans="1:134" ht="32.25" customHeight="1" thickBot="1">
      <c r="A4" s="110"/>
      <c r="B4" s="111"/>
      <c r="C4" s="112"/>
      <c r="D4" s="52" t="s">
        <v>4</v>
      </c>
      <c r="E4" s="52" t="s">
        <v>50</v>
      </c>
      <c r="F4" s="52" t="s">
        <v>51</v>
      </c>
      <c r="G4" s="52" t="s">
        <v>52</v>
      </c>
      <c r="H4" s="52" t="s">
        <v>5</v>
      </c>
      <c r="I4" s="52" t="s">
        <v>6</v>
      </c>
      <c r="J4" s="53" t="s">
        <v>53</v>
      </c>
      <c r="K4" s="53" t="s">
        <v>7</v>
      </c>
      <c r="L4" s="53" t="s">
        <v>8</v>
      </c>
      <c r="M4" s="53" t="s">
        <v>105</v>
      </c>
      <c r="N4" s="53" t="s">
        <v>9</v>
      </c>
      <c r="O4" s="53" t="s">
        <v>106</v>
      </c>
      <c r="P4" s="117"/>
      <c r="Q4" s="54"/>
      <c r="R4" s="55"/>
      <c r="S4" s="55"/>
      <c r="T4" s="55"/>
      <c r="U4" s="55"/>
      <c r="V4" s="55"/>
      <c r="W4" s="55"/>
      <c r="X4" s="55"/>
      <c r="Y4" s="55"/>
      <c r="Z4" s="55"/>
      <c r="AA4" s="55"/>
      <c r="AB4" s="55"/>
      <c r="AC4" s="55"/>
      <c r="AD4" s="55"/>
      <c r="AE4" s="55"/>
      <c r="AF4" s="55"/>
      <c r="AG4" s="55"/>
      <c r="AH4" s="55"/>
      <c r="AI4" s="55"/>
      <c r="AJ4" s="55"/>
      <c r="AK4" s="55"/>
      <c r="AL4" s="55"/>
      <c r="AM4" s="55"/>
      <c r="AN4" s="55"/>
      <c r="AO4" s="55"/>
      <c r="AP4" s="55"/>
      <c r="AQ4" s="55"/>
      <c r="AR4" s="55"/>
      <c r="AS4" s="55"/>
      <c r="AT4" s="55"/>
      <c r="AU4" s="55"/>
      <c r="AV4" s="55"/>
      <c r="AW4" s="55"/>
      <c r="AX4" s="55"/>
      <c r="AY4" s="55"/>
      <c r="AZ4" s="55"/>
      <c r="BA4" s="55"/>
      <c r="BB4" s="55"/>
      <c r="BC4" s="55"/>
      <c r="BD4" s="55"/>
      <c r="BE4" s="55"/>
      <c r="BF4" s="55"/>
      <c r="BG4" s="55"/>
      <c r="BH4" s="55"/>
      <c r="BI4" s="55"/>
      <c r="BJ4" s="55"/>
      <c r="BK4" s="55"/>
      <c r="BL4" s="55"/>
      <c r="BM4" s="55"/>
      <c r="BN4" s="55"/>
      <c r="BO4" s="55"/>
      <c r="BP4" s="55"/>
      <c r="BQ4" s="55"/>
      <c r="BR4" s="55"/>
      <c r="BS4" s="55"/>
      <c r="BT4" s="55"/>
      <c r="BU4" s="55"/>
      <c r="BV4" s="55"/>
      <c r="BW4" s="55"/>
      <c r="BX4" s="55"/>
      <c r="BY4" s="55"/>
      <c r="BZ4" s="55"/>
      <c r="CA4" s="55"/>
      <c r="CB4" s="55"/>
      <c r="CC4" s="55"/>
      <c r="CD4" s="55"/>
      <c r="CE4" s="55"/>
      <c r="CF4" s="55"/>
      <c r="CG4" s="55"/>
      <c r="CH4" s="55"/>
      <c r="CI4" s="55"/>
      <c r="CJ4" s="55"/>
      <c r="CK4" s="55"/>
      <c r="CL4" s="55"/>
      <c r="CM4" s="55"/>
      <c r="CN4" s="55"/>
      <c r="CO4" s="55"/>
      <c r="CP4" s="55"/>
      <c r="CQ4" s="55"/>
      <c r="CR4" s="55"/>
      <c r="CS4" s="55"/>
      <c r="CT4" s="55"/>
      <c r="CU4" s="55"/>
      <c r="CV4" s="55"/>
      <c r="CW4" s="55"/>
      <c r="CX4" s="55"/>
      <c r="CY4" s="55"/>
      <c r="CZ4" s="55"/>
      <c r="DA4" s="55"/>
      <c r="DB4" s="55"/>
      <c r="DC4" s="55"/>
      <c r="DD4" s="55"/>
      <c r="DE4" s="55"/>
      <c r="DF4" s="55"/>
      <c r="DG4" s="55"/>
      <c r="DH4" s="55"/>
      <c r="DI4" s="55"/>
      <c r="DJ4" s="55"/>
      <c r="DK4" s="55"/>
      <c r="DL4" s="55"/>
      <c r="DM4" s="55"/>
      <c r="DN4" s="55"/>
      <c r="DO4" s="55"/>
      <c r="DP4" s="55"/>
      <c r="DQ4" s="55"/>
      <c r="DR4" s="55"/>
      <c r="DS4" s="55"/>
      <c r="DT4" s="55"/>
      <c r="DU4" s="55"/>
      <c r="DV4" s="55"/>
      <c r="DW4" s="55"/>
      <c r="DX4" s="55"/>
      <c r="DY4" s="55"/>
      <c r="DZ4" s="55"/>
      <c r="EA4" s="55"/>
      <c r="EB4" s="55"/>
      <c r="EC4" s="55"/>
      <c r="ED4" s="55"/>
    </row>
    <row r="5" spans="1:134" ht="15.75">
      <c r="A5" s="56" t="s">
        <v>107</v>
      </c>
      <c r="B5" s="57"/>
      <c r="C5" s="57"/>
      <c r="D5" s="58">
        <f t="shared" ref="D5:N5" si="0">SUM(D6:D12)</f>
        <v>1098688</v>
      </c>
      <c r="E5" s="58">
        <f t="shared" si="0"/>
        <v>920099</v>
      </c>
      <c r="F5" s="58">
        <f t="shared" si="0"/>
        <v>0</v>
      </c>
      <c r="G5" s="58">
        <f t="shared" si="0"/>
        <v>0</v>
      </c>
      <c r="H5" s="58">
        <f t="shared" si="0"/>
        <v>0</v>
      </c>
      <c r="I5" s="58">
        <f t="shared" si="0"/>
        <v>0</v>
      </c>
      <c r="J5" s="58">
        <f t="shared" si="0"/>
        <v>0</v>
      </c>
      <c r="K5" s="58">
        <f t="shared" si="0"/>
        <v>0</v>
      </c>
      <c r="L5" s="58">
        <f t="shared" si="0"/>
        <v>0</v>
      </c>
      <c r="M5" s="58">
        <f t="shared" si="0"/>
        <v>0</v>
      </c>
      <c r="N5" s="58">
        <f t="shared" si="0"/>
        <v>0</v>
      </c>
      <c r="O5" s="59">
        <f>SUM(D5:N5)</f>
        <v>2018787</v>
      </c>
      <c r="P5" s="60">
        <f t="shared" ref="P5:P42" si="1">(O5/P$44)</f>
        <v>2930.0246734397679</v>
      </c>
      <c r="Q5" s="61"/>
    </row>
    <row r="6" spans="1:134">
      <c r="A6" s="63"/>
      <c r="B6" s="64">
        <v>311</v>
      </c>
      <c r="C6" s="65" t="s">
        <v>2</v>
      </c>
      <c r="D6" s="66">
        <v>857721</v>
      </c>
      <c r="E6" s="66">
        <v>920099</v>
      </c>
      <c r="F6" s="66">
        <v>0</v>
      </c>
      <c r="G6" s="66">
        <v>0</v>
      </c>
      <c r="H6" s="66">
        <v>0</v>
      </c>
      <c r="I6" s="66">
        <v>0</v>
      </c>
      <c r="J6" s="66">
        <v>0</v>
      </c>
      <c r="K6" s="66">
        <v>0</v>
      </c>
      <c r="L6" s="66">
        <v>0</v>
      </c>
      <c r="M6" s="66">
        <v>0</v>
      </c>
      <c r="N6" s="66">
        <v>0</v>
      </c>
      <c r="O6" s="66">
        <f>SUM(D6:N6)</f>
        <v>1777820</v>
      </c>
      <c r="P6" s="67">
        <f t="shared" si="1"/>
        <v>2580.290275761974</v>
      </c>
      <c r="Q6" s="68"/>
    </row>
    <row r="7" spans="1:134">
      <c r="A7" s="63"/>
      <c r="B7" s="64">
        <v>312.41000000000003</v>
      </c>
      <c r="C7" s="65" t="s">
        <v>108</v>
      </c>
      <c r="D7" s="66">
        <v>9645</v>
      </c>
      <c r="E7" s="66">
        <v>0</v>
      </c>
      <c r="F7" s="66">
        <v>0</v>
      </c>
      <c r="G7" s="66">
        <v>0</v>
      </c>
      <c r="H7" s="66">
        <v>0</v>
      </c>
      <c r="I7" s="66">
        <v>0</v>
      </c>
      <c r="J7" s="66">
        <v>0</v>
      </c>
      <c r="K7" s="66">
        <v>0</v>
      </c>
      <c r="L7" s="66">
        <v>0</v>
      </c>
      <c r="M7" s="66">
        <v>0</v>
      </c>
      <c r="N7" s="66">
        <v>0</v>
      </c>
      <c r="O7" s="66">
        <f t="shared" ref="O7:O12" si="2">SUM(D7:N7)</f>
        <v>9645</v>
      </c>
      <c r="P7" s="67">
        <f t="shared" si="1"/>
        <v>13.99854862119013</v>
      </c>
      <c r="Q7" s="68"/>
    </row>
    <row r="8" spans="1:134">
      <c r="A8" s="63"/>
      <c r="B8" s="64">
        <v>312.63</v>
      </c>
      <c r="C8" s="65" t="s">
        <v>118</v>
      </c>
      <c r="D8" s="66">
        <v>93646</v>
      </c>
      <c r="E8" s="66">
        <v>0</v>
      </c>
      <c r="F8" s="66">
        <v>0</v>
      </c>
      <c r="G8" s="66">
        <v>0</v>
      </c>
      <c r="H8" s="66">
        <v>0</v>
      </c>
      <c r="I8" s="66">
        <v>0</v>
      </c>
      <c r="J8" s="66">
        <v>0</v>
      </c>
      <c r="K8" s="66">
        <v>0</v>
      </c>
      <c r="L8" s="66">
        <v>0</v>
      </c>
      <c r="M8" s="66">
        <v>0</v>
      </c>
      <c r="N8" s="66">
        <v>0</v>
      </c>
      <c r="O8" s="66">
        <f t="shared" si="2"/>
        <v>93646</v>
      </c>
      <c r="P8" s="67">
        <f t="shared" si="1"/>
        <v>135.91582002902757</v>
      </c>
      <c r="Q8" s="68"/>
    </row>
    <row r="9" spans="1:134">
      <c r="A9" s="63"/>
      <c r="B9" s="64">
        <v>314.10000000000002</v>
      </c>
      <c r="C9" s="65" t="s">
        <v>12</v>
      </c>
      <c r="D9" s="66">
        <v>105088</v>
      </c>
      <c r="E9" s="66">
        <v>0</v>
      </c>
      <c r="F9" s="66">
        <v>0</v>
      </c>
      <c r="G9" s="66">
        <v>0</v>
      </c>
      <c r="H9" s="66">
        <v>0</v>
      </c>
      <c r="I9" s="66">
        <v>0</v>
      </c>
      <c r="J9" s="66">
        <v>0</v>
      </c>
      <c r="K9" s="66">
        <v>0</v>
      </c>
      <c r="L9" s="66">
        <v>0</v>
      </c>
      <c r="M9" s="66">
        <v>0</v>
      </c>
      <c r="N9" s="66">
        <v>0</v>
      </c>
      <c r="O9" s="66">
        <f t="shared" si="2"/>
        <v>105088</v>
      </c>
      <c r="P9" s="67">
        <f t="shared" si="1"/>
        <v>152.52249637155296</v>
      </c>
      <c r="Q9" s="68"/>
    </row>
    <row r="10" spans="1:134">
      <c r="A10" s="63"/>
      <c r="B10" s="64">
        <v>314.8</v>
      </c>
      <c r="C10" s="65" t="s">
        <v>13</v>
      </c>
      <c r="D10" s="66">
        <v>10838</v>
      </c>
      <c r="E10" s="66">
        <v>0</v>
      </c>
      <c r="F10" s="66">
        <v>0</v>
      </c>
      <c r="G10" s="66">
        <v>0</v>
      </c>
      <c r="H10" s="66">
        <v>0</v>
      </c>
      <c r="I10" s="66">
        <v>0</v>
      </c>
      <c r="J10" s="66">
        <v>0</v>
      </c>
      <c r="K10" s="66">
        <v>0</v>
      </c>
      <c r="L10" s="66">
        <v>0</v>
      </c>
      <c r="M10" s="66">
        <v>0</v>
      </c>
      <c r="N10" s="66">
        <v>0</v>
      </c>
      <c r="O10" s="66">
        <f t="shared" si="2"/>
        <v>10838</v>
      </c>
      <c r="P10" s="67">
        <f t="shared" si="1"/>
        <v>15.730043541364296</v>
      </c>
      <c r="Q10" s="68"/>
    </row>
    <row r="11" spans="1:134">
      <c r="A11" s="63"/>
      <c r="B11" s="64">
        <v>315.2</v>
      </c>
      <c r="C11" s="65" t="s">
        <v>110</v>
      </c>
      <c r="D11" s="66">
        <v>14105</v>
      </c>
      <c r="E11" s="66">
        <v>0</v>
      </c>
      <c r="F11" s="66">
        <v>0</v>
      </c>
      <c r="G11" s="66">
        <v>0</v>
      </c>
      <c r="H11" s="66">
        <v>0</v>
      </c>
      <c r="I11" s="66">
        <v>0</v>
      </c>
      <c r="J11" s="66">
        <v>0</v>
      </c>
      <c r="K11" s="66">
        <v>0</v>
      </c>
      <c r="L11" s="66">
        <v>0</v>
      </c>
      <c r="M11" s="66">
        <v>0</v>
      </c>
      <c r="N11" s="66">
        <v>0</v>
      </c>
      <c r="O11" s="66">
        <f t="shared" si="2"/>
        <v>14105</v>
      </c>
      <c r="P11" s="67">
        <f t="shared" si="1"/>
        <v>20.471698113207548</v>
      </c>
      <c r="Q11" s="68"/>
    </row>
    <row r="12" spans="1:134">
      <c r="A12" s="63"/>
      <c r="B12" s="64">
        <v>316</v>
      </c>
      <c r="C12" s="65" t="s">
        <v>72</v>
      </c>
      <c r="D12" s="66">
        <v>7645</v>
      </c>
      <c r="E12" s="66">
        <v>0</v>
      </c>
      <c r="F12" s="66">
        <v>0</v>
      </c>
      <c r="G12" s="66">
        <v>0</v>
      </c>
      <c r="H12" s="66">
        <v>0</v>
      </c>
      <c r="I12" s="66">
        <v>0</v>
      </c>
      <c r="J12" s="66">
        <v>0</v>
      </c>
      <c r="K12" s="66">
        <v>0</v>
      </c>
      <c r="L12" s="66">
        <v>0</v>
      </c>
      <c r="M12" s="66">
        <v>0</v>
      </c>
      <c r="N12" s="66">
        <v>0</v>
      </c>
      <c r="O12" s="66">
        <f t="shared" si="2"/>
        <v>7645</v>
      </c>
      <c r="P12" s="67">
        <f t="shared" si="1"/>
        <v>11.09579100145138</v>
      </c>
      <c r="Q12" s="68"/>
    </row>
    <row r="13" spans="1:134" ht="15.75">
      <c r="A13" s="69" t="s">
        <v>16</v>
      </c>
      <c r="B13" s="70"/>
      <c r="C13" s="71"/>
      <c r="D13" s="72">
        <f t="shared" ref="D13:N13" si="3">SUM(D14:D16)</f>
        <v>119601</v>
      </c>
      <c r="E13" s="72">
        <f t="shared" si="3"/>
        <v>0</v>
      </c>
      <c r="F13" s="72">
        <f t="shared" si="3"/>
        <v>0</v>
      </c>
      <c r="G13" s="72">
        <f t="shared" si="3"/>
        <v>0</v>
      </c>
      <c r="H13" s="72">
        <f t="shared" si="3"/>
        <v>0</v>
      </c>
      <c r="I13" s="72">
        <f t="shared" si="3"/>
        <v>0</v>
      </c>
      <c r="J13" s="72">
        <f t="shared" si="3"/>
        <v>0</v>
      </c>
      <c r="K13" s="72">
        <f t="shared" si="3"/>
        <v>0</v>
      </c>
      <c r="L13" s="72">
        <f t="shared" si="3"/>
        <v>0</v>
      </c>
      <c r="M13" s="72">
        <f t="shared" si="3"/>
        <v>0</v>
      </c>
      <c r="N13" s="72">
        <f t="shared" si="3"/>
        <v>0</v>
      </c>
      <c r="O13" s="73">
        <f>SUM(D13:N13)</f>
        <v>119601</v>
      </c>
      <c r="P13" s="74">
        <f t="shared" si="1"/>
        <v>173.58635703918722</v>
      </c>
      <c r="Q13" s="75"/>
    </row>
    <row r="14" spans="1:134">
      <c r="A14" s="63"/>
      <c r="B14" s="64">
        <v>322</v>
      </c>
      <c r="C14" s="65" t="s">
        <v>111</v>
      </c>
      <c r="D14" s="66">
        <v>50732</v>
      </c>
      <c r="E14" s="66">
        <v>0</v>
      </c>
      <c r="F14" s="66">
        <v>0</v>
      </c>
      <c r="G14" s="66">
        <v>0</v>
      </c>
      <c r="H14" s="66">
        <v>0</v>
      </c>
      <c r="I14" s="66">
        <v>0</v>
      </c>
      <c r="J14" s="66">
        <v>0</v>
      </c>
      <c r="K14" s="66">
        <v>0</v>
      </c>
      <c r="L14" s="66">
        <v>0</v>
      </c>
      <c r="M14" s="66">
        <v>0</v>
      </c>
      <c r="N14" s="66">
        <v>0</v>
      </c>
      <c r="O14" s="66">
        <f>SUM(D14:N14)</f>
        <v>50732</v>
      </c>
      <c r="P14" s="67">
        <f t="shared" si="1"/>
        <v>73.631349782293185</v>
      </c>
      <c r="Q14" s="68"/>
    </row>
    <row r="15" spans="1:134">
      <c r="A15" s="63"/>
      <c r="B15" s="64">
        <v>322.89999999999998</v>
      </c>
      <c r="C15" s="65" t="s">
        <v>119</v>
      </c>
      <c r="D15" s="66">
        <v>9321</v>
      </c>
      <c r="E15" s="66">
        <v>0</v>
      </c>
      <c r="F15" s="66">
        <v>0</v>
      </c>
      <c r="G15" s="66">
        <v>0</v>
      </c>
      <c r="H15" s="66">
        <v>0</v>
      </c>
      <c r="I15" s="66">
        <v>0</v>
      </c>
      <c r="J15" s="66">
        <v>0</v>
      </c>
      <c r="K15" s="66">
        <v>0</v>
      </c>
      <c r="L15" s="66">
        <v>0</v>
      </c>
      <c r="M15" s="66">
        <v>0</v>
      </c>
      <c r="N15" s="66">
        <v>0</v>
      </c>
      <c r="O15" s="66">
        <f t="shared" ref="O15:O16" si="4">SUM(D15:N15)</f>
        <v>9321</v>
      </c>
      <c r="P15" s="67">
        <f t="shared" si="1"/>
        <v>13.528301886792454</v>
      </c>
      <c r="Q15" s="68"/>
    </row>
    <row r="16" spans="1:134">
      <c r="A16" s="63"/>
      <c r="B16" s="64">
        <v>323.10000000000002</v>
      </c>
      <c r="C16" s="65" t="s">
        <v>17</v>
      </c>
      <c r="D16" s="66">
        <v>59548</v>
      </c>
      <c r="E16" s="66">
        <v>0</v>
      </c>
      <c r="F16" s="66">
        <v>0</v>
      </c>
      <c r="G16" s="66">
        <v>0</v>
      </c>
      <c r="H16" s="66">
        <v>0</v>
      </c>
      <c r="I16" s="66">
        <v>0</v>
      </c>
      <c r="J16" s="66">
        <v>0</v>
      </c>
      <c r="K16" s="66">
        <v>0</v>
      </c>
      <c r="L16" s="66">
        <v>0</v>
      </c>
      <c r="M16" s="66">
        <v>0</v>
      </c>
      <c r="N16" s="66">
        <v>0</v>
      </c>
      <c r="O16" s="66">
        <f t="shared" si="4"/>
        <v>59548</v>
      </c>
      <c r="P16" s="67">
        <f t="shared" si="1"/>
        <v>86.426705370101601</v>
      </c>
      <c r="Q16" s="68"/>
    </row>
    <row r="17" spans="1:17" ht="15.75">
      <c r="A17" s="69" t="s">
        <v>113</v>
      </c>
      <c r="B17" s="70"/>
      <c r="C17" s="71"/>
      <c r="D17" s="72">
        <f t="shared" ref="D17:N17" si="5">SUM(D18:D25)</f>
        <v>659521</v>
      </c>
      <c r="E17" s="72">
        <f t="shared" si="5"/>
        <v>0</v>
      </c>
      <c r="F17" s="72">
        <f t="shared" si="5"/>
        <v>0</v>
      </c>
      <c r="G17" s="72">
        <f t="shared" si="5"/>
        <v>0</v>
      </c>
      <c r="H17" s="72">
        <f t="shared" si="5"/>
        <v>0</v>
      </c>
      <c r="I17" s="72">
        <f t="shared" si="5"/>
        <v>0</v>
      </c>
      <c r="J17" s="72">
        <f t="shared" si="5"/>
        <v>0</v>
      </c>
      <c r="K17" s="72">
        <f t="shared" si="5"/>
        <v>0</v>
      </c>
      <c r="L17" s="72">
        <f t="shared" si="5"/>
        <v>0</v>
      </c>
      <c r="M17" s="72">
        <f t="shared" si="5"/>
        <v>0</v>
      </c>
      <c r="N17" s="72">
        <f t="shared" si="5"/>
        <v>0</v>
      </c>
      <c r="O17" s="73">
        <f>SUM(D17:N17)</f>
        <v>659521</v>
      </c>
      <c r="P17" s="74">
        <f t="shared" si="1"/>
        <v>957.2148040638607</v>
      </c>
      <c r="Q17" s="75"/>
    </row>
    <row r="18" spans="1:17">
      <c r="A18" s="63"/>
      <c r="B18" s="64">
        <v>331.39</v>
      </c>
      <c r="C18" s="65" t="s">
        <v>124</v>
      </c>
      <c r="D18" s="66">
        <v>494736</v>
      </c>
      <c r="E18" s="66">
        <v>0</v>
      </c>
      <c r="F18" s="66">
        <v>0</v>
      </c>
      <c r="G18" s="66">
        <v>0</v>
      </c>
      <c r="H18" s="66">
        <v>0</v>
      </c>
      <c r="I18" s="66">
        <v>0</v>
      </c>
      <c r="J18" s="66">
        <v>0</v>
      </c>
      <c r="K18" s="66">
        <v>0</v>
      </c>
      <c r="L18" s="66">
        <v>0</v>
      </c>
      <c r="M18" s="66">
        <v>0</v>
      </c>
      <c r="N18" s="66">
        <v>0</v>
      </c>
      <c r="O18" s="66">
        <f t="shared" ref="O18:O25" si="6">SUM(D18:N18)</f>
        <v>494736</v>
      </c>
      <c r="P18" s="67">
        <f t="shared" si="1"/>
        <v>718.04934687953551</v>
      </c>
      <c r="Q18" s="68"/>
    </row>
    <row r="19" spans="1:17">
      <c r="A19" s="63"/>
      <c r="B19" s="64">
        <v>331.51</v>
      </c>
      <c r="C19" s="65" t="s">
        <v>120</v>
      </c>
      <c r="D19" s="66">
        <v>16000</v>
      </c>
      <c r="E19" s="66">
        <v>0</v>
      </c>
      <c r="F19" s="66">
        <v>0</v>
      </c>
      <c r="G19" s="66">
        <v>0</v>
      </c>
      <c r="H19" s="66">
        <v>0</v>
      </c>
      <c r="I19" s="66">
        <v>0</v>
      </c>
      <c r="J19" s="66">
        <v>0</v>
      </c>
      <c r="K19" s="66">
        <v>0</v>
      </c>
      <c r="L19" s="66">
        <v>0</v>
      </c>
      <c r="M19" s="66">
        <v>0</v>
      </c>
      <c r="N19" s="66">
        <v>0</v>
      </c>
      <c r="O19" s="66">
        <f t="shared" si="6"/>
        <v>16000</v>
      </c>
      <c r="P19" s="67">
        <f t="shared" si="1"/>
        <v>23.222060957910013</v>
      </c>
      <c r="Q19" s="68"/>
    </row>
    <row r="20" spans="1:17">
      <c r="A20" s="63"/>
      <c r="B20" s="64">
        <v>331.7</v>
      </c>
      <c r="C20" s="65" t="s">
        <v>21</v>
      </c>
      <c r="D20" s="66">
        <v>50000</v>
      </c>
      <c r="E20" s="66">
        <v>0</v>
      </c>
      <c r="F20" s="66">
        <v>0</v>
      </c>
      <c r="G20" s="66">
        <v>0</v>
      </c>
      <c r="H20" s="66">
        <v>0</v>
      </c>
      <c r="I20" s="66">
        <v>0</v>
      </c>
      <c r="J20" s="66">
        <v>0</v>
      </c>
      <c r="K20" s="66">
        <v>0</v>
      </c>
      <c r="L20" s="66">
        <v>0</v>
      </c>
      <c r="M20" s="66">
        <v>0</v>
      </c>
      <c r="N20" s="66">
        <v>0</v>
      </c>
      <c r="O20" s="66">
        <f t="shared" si="6"/>
        <v>50000</v>
      </c>
      <c r="P20" s="67">
        <f t="shared" si="1"/>
        <v>72.568940493468801</v>
      </c>
      <c r="Q20" s="68"/>
    </row>
    <row r="21" spans="1:17">
      <c r="A21" s="63"/>
      <c r="B21" s="64">
        <v>334.2</v>
      </c>
      <c r="C21" s="65" t="s">
        <v>73</v>
      </c>
      <c r="D21" s="66">
        <v>18815</v>
      </c>
      <c r="E21" s="66">
        <v>0</v>
      </c>
      <c r="F21" s="66">
        <v>0</v>
      </c>
      <c r="G21" s="66">
        <v>0</v>
      </c>
      <c r="H21" s="66">
        <v>0</v>
      </c>
      <c r="I21" s="66">
        <v>0</v>
      </c>
      <c r="J21" s="66">
        <v>0</v>
      </c>
      <c r="K21" s="66">
        <v>0</v>
      </c>
      <c r="L21" s="66">
        <v>0</v>
      </c>
      <c r="M21" s="66">
        <v>0</v>
      </c>
      <c r="N21" s="66">
        <v>0</v>
      </c>
      <c r="O21" s="66">
        <f t="shared" si="6"/>
        <v>18815</v>
      </c>
      <c r="P21" s="67">
        <f t="shared" si="1"/>
        <v>27.307692307692307</v>
      </c>
      <c r="Q21" s="68"/>
    </row>
    <row r="22" spans="1:17">
      <c r="A22" s="63"/>
      <c r="B22" s="64">
        <v>335.14</v>
      </c>
      <c r="C22" s="65" t="s">
        <v>75</v>
      </c>
      <c r="D22" s="66">
        <v>235</v>
      </c>
      <c r="E22" s="66">
        <v>0</v>
      </c>
      <c r="F22" s="66">
        <v>0</v>
      </c>
      <c r="G22" s="66">
        <v>0</v>
      </c>
      <c r="H22" s="66">
        <v>0</v>
      </c>
      <c r="I22" s="66">
        <v>0</v>
      </c>
      <c r="J22" s="66">
        <v>0</v>
      </c>
      <c r="K22" s="66">
        <v>0</v>
      </c>
      <c r="L22" s="66">
        <v>0</v>
      </c>
      <c r="M22" s="66">
        <v>0</v>
      </c>
      <c r="N22" s="66">
        <v>0</v>
      </c>
      <c r="O22" s="66">
        <f t="shared" si="6"/>
        <v>235</v>
      </c>
      <c r="P22" s="67">
        <f t="shared" si="1"/>
        <v>0.34107402031930334</v>
      </c>
      <c r="Q22" s="68"/>
    </row>
    <row r="23" spans="1:17">
      <c r="A23" s="63"/>
      <c r="B23" s="64">
        <v>335.15</v>
      </c>
      <c r="C23" s="65" t="s">
        <v>76</v>
      </c>
      <c r="D23" s="66">
        <v>4188</v>
      </c>
      <c r="E23" s="66">
        <v>0</v>
      </c>
      <c r="F23" s="66">
        <v>0</v>
      </c>
      <c r="G23" s="66">
        <v>0</v>
      </c>
      <c r="H23" s="66">
        <v>0</v>
      </c>
      <c r="I23" s="66">
        <v>0</v>
      </c>
      <c r="J23" s="66">
        <v>0</v>
      </c>
      <c r="K23" s="66">
        <v>0</v>
      </c>
      <c r="L23" s="66">
        <v>0</v>
      </c>
      <c r="M23" s="66">
        <v>0</v>
      </c>
      <c r="N23" s="66">
        <v>0</v>
      </c>
      <c r="O23" s="66">
        <f t="shared" si="6"/>
        <v>4188</v>
      </c>
      <c r="P23" s="67">
        <f t="shared" si="1"/>
        <v>6.0783744557329467</v>
      </c>
      <c r="Q23" s="68"/>
    </row>
    <row r="24" spans="1:17">
      <c r="A24" s="63"/>
      <c r="B24" s="64">
        <v>335.18</v>
      </c>
      <c r="C24" s="65" t="s">
        <v>114</v>
      </c>
      <c r="D24" s="66">
        <v>46785</v>
      </c>
      <c r="E24" s="66">
        <v>0</v>
      </c>
      <c r="F24" s="66">
        <v>0</v>
      </c>
      <c r="G24" s="66">
        <v>0</v>
      </c>
      <c r="H24" s="66">
        <v>0</v>
      </c>
      <c r="I24" s="66">
        <v>0</v>
      </c>
      <c r="J24" s="66">
        <v>0</v>
      </c>
      <c r="K24" s="66">
        <v>0</v>
      </c>
      <c r="L24" s="66">
        <v>0</v>
      </c>
      <c r="M24" s="66">
        <v>0</v>
      </c>
      <c r="N24" s="66">
        <v>0</v>
      </c>
      <c r="O24" s="66">
        <f t="shared" si="6"/>
        <v>46785</v>
      </c>
      <c r="P24" s="67">
        <f t="shared" si="1"/>
        <v>67.90275761973875</v>
      </c>
      <c r="Q24" s="68"/>
    </row>
    <row r="25" spans="1:17">
      <c r="A25" s="63"/>
      <c r="B25" s="64">
        <v>335.19</v>
      </c>
      <c r="C25" s="65" t="s">
        <v>121</v>
      </c>
      <c r="D25" s="66">
        <v>28762</v>
      </c>
      <c r="E25" s="66">
        <v>0</v>
      </c>
      <c r="F25" s="66">
        <v>0</v>
      </c>
      <c r="G25" s="66">
        <v>0</v>
      </c>
      <c r="H25" s="66">
        <v>0</v>
      </c>
      <c r="I25" s="66">
        <v>0</v>
      </c>
      <c r="J25" s="66">
        <v>0</v>
      </c>
      <c r="K25" s="66">
        <v>0</v>
      </c>
      <c r="L25" s="66">
        <v>0</v>
      </c>
      <c r="M25" s="66">
        <v>0</v>
      </c>
      <c r="N25" s="66">
        <v>0</v>
      </c>
      <c r="O25" s="66">
        <f t="shared" si="6"/>
        <v>28762</v>
      </c>
      <c r="P25" s="67">
        <f t="shared" si="1"/>
        <v>41.744557329462992</v>
      </c>
      <c r="Q25" s="68"/>
    </row>
    <row r="26" spans="1:17" ht="15.75">
      <c r="A26" s="69" t="s">
        <v>31</v>
      </c>
      <c r="B26" s="70"/>
      <c r="C26" s="71"/>
      <c r="D26" s="72">
        <f t="shared" ref="D26:N26" si="7">SUM(D27:D31)</f>
        <v>579346</v>
      </c>
      <c r="E26" s="72">
        <f t="shared" si="7"/>
        <v>0</v>
      </c>
      <c r="F26" s="72">
        <f t="shared" si="7"/>
        <v>0</v>
      </c>
      <c r="G26" s="72">
        <f t="shared" si="7"/>
        <v>0</v>
      </c>
      <c r="H26" s="72">
        <f t="shared" si="7"/>
        <v>0</v>
      </c>
      <c r="I26" s="72">
        <f t="shared" si="7"/>
        <v>0</v>
      </c>
      <c r="J26" s="72">
        <f t="shared" si="7"/>
        <v>0</v>
      </c>
      <c r="K26" s="72">
        <f t="shared" si="7"/>
        <v>0</v>
      </c>
      <c r="L26" s="72">
        <f t="shared" si="7"/>
        <v>0</v>
      </c>
      <c r="M26" s="72">
        <f t="shared" si="7"/>
        <v>0</v>
      </c>
      <c r="N26" s="72">
        <f t="shared" si="7"/>
        <v>0</v>
      </c>
      <c r="O26" s="72">
        <f>SUM(D26:N26)</f>
        <v>579346</v>
      </c>
      <c r="P26" s="74">
        <f t="shared" si="1"/>
        <v>840.85050798258351</v>
      </c>
      <c r="Q26" s="75"/>
    </row>
    <row r="27" spans="1:17">
      <c r="A27" s="63"/>
      <c r="B27" s="64">
        <v>341.9</v>
      </c>
      <c r="C27" s="65" t="s">
        <v>78</v>
      </c>
      <c r="D27" s="66">
        <v>8310</v>
      </c>
      <c r="E27" s="66">
        <v>0</v>
      </c>
      <c r="F27" s="66">
        <v>0</v>
      </c>
      <c r="G27" s="66">
        <v>0</v>
      </c>
      <c r="H27" s="66">
        <v>0</v>
      </c>
      <c r="I27" s="66">
        <v>0</v>
      </c>
      <c r="J27" s="66">
        <v>0</v>
      </c>
      <c r="K27" s="66">
        <v>0</v>
      </c>
      <c r="L27" s="66">
        <v>0</v>
      </c>
      <c r="M27" s="66">
        <v>0</v>
      </c>
      <c r="N27" s="66">
        <v>0</v>
      </c>
      <c r="O27" s="66">
        <f t="shared" ref="O27:O31" si="8">SUM(D27:N27)</f>
        <v>8310</v>
      </c>
      <c r="P27" s="67">
        <f t="shared" si="1"/>
        <v>12.060957910014514</v>
      </c>
      <c r="Q27" s="68"/>
    </row>
    <row r="28" spans="1:17">
      <c r="A28" s="63"/>
      <c r="B28" s="64">
        <v>342.2</v>
      </c>
      <c r="C28" s="65" t="s">
        <v>66</v>
      </c>
      <c r="D28" s="66">
        <v>131429</v>
      </c>
      <c r="E28" s="66">
        <v>0</v>
      </c>
      <c r="F28" s="66">
        <v>0</v>
      </c>
      <c r="G28" s="66">
        <v>0</v>
      </c>
      <c r="H28" s="66">
        <v>0</v>
      </c>
      <c r="I28" s="66">
        <v>0</v>
      </c>
      <c r="J28" s="66">
        <v>0</v>
      </c>
      <c r="K28" s="66">
        <v>0</v>
      </c>
      <c r="L28" s="66">
        <v>0</v>
      </c>
      <c r="M28" s="66">
        <v>0</v>
      </c>
      <c r="N28" s="66">
        <v>0</v>
      </c>
      <c r="O28" s="66">
        <f t="shared" si="8"/>
        <v>131429</v>
      </c>
      <c r="P28" s="67">
        <f t="shared" si="1"/>
        <v>190.75326560232222</v>
      </c>
      <c r="Q28" s="68"/>
    </row>
    <row r="29" spans="1:17">
      <c r="A29" s="63"/>
      <c r="B29" s="64">
        <v>343.4</v>
      </c>
      <c r="C29" s="65" t="s">
        <v>35</v>
      </c>
      <c r="D29" s="66">
        <v>265974</v>
      </c>
      <c r="E29" s="66">
        <v>0</v>
      </c>
      <c r="F29" s="66">
        <v>0</v>
      </c>
      <c r="G29" s="66">
        <v>0</v>
      </c>
      <c r="H29" s="66">
        <v>0</v>
      </c>
      <c r="I29" s="66">
        <v>0</v>
      </c>
      <c r="J29" s="66">
        <v>0</v>
      </c>
      <c r="K29" s="66">
        <v>0</v>
      </c>
      <c r="L29" s="66">
        <v>0</v>
      </c>
      <c r="M29" s="66">
        <v>0</v>
      </c>
      <c r="N29" s="66">
        <v>0</v>
      </c>
      <c r="O29" s="66">
        <f t="shared" si="8"/>
        <v>265974</v>
      </c>
      <c r="P29" s="67">
        <f t="shared" si="1"/>
        <v>386.02902757619739</v>
      </c>
      <c r="Q29" s="68"/>
    </row>
    <row r="30" spans="1:17">
      <c r="A30" s="63"/>
      <c r="B30" s="64">
        <v>343.7</v>
      </c>
      <c r="C30" s="65" t="s">
        <v>36</v>
      </c>
      <c r="D30" s="66">
        <v>161495</v>
      </c>
      <c r="E30" s="66">
        <v>0</v>
      </c>
      <c r="F30" s="66">
        <v>0</v>
      </c>
      <c r="G30" s="66">
        <v>0</v>
      </c>
      <c r="H30" s="66">
        <v>0</v>
      </c>
      <c r="I30" s="66">
        <v>0</v>
      </c>
      <c r="J30" s="66">
        <v>0</v>
      </c>
      <c r="K30" s="66">
        <v>0</v>
      </c>
      <c r="L30" s="66">
        <v>0</v>
      </c>
      <c r="M30" s="66">
        <v>0</v>
      </c>
      <c r="N30" s="66">
        <v>0</v>
      </c>
      <c r="O30" s="66">
        <f t="shared" si="8"/>
        <v>161495</v>
      </c>
      <c r="P30" s="67">
        <f t="shared" si="1"/>
        <v>234.39042089985486</v>
      </c>
      <c r="Q30" s="68"/>
    </row>
    <row r="31" spans="1:17">
      <c r="A31" s="63"/>
      <c r="B31" s="64">
        <v>343.8</v>
      </c>
      <c r="C31" s="65" t="s">
        <v>37</v>
      </c>
      <c r="D31" s="66">
        <v>12138</v>
      </c>
      <c r="E31" s="66">
        <v>0</v>
      </c>
      <c r="F31" s="66">
        <v>0</v>
      </c>
      <c r="G31" s="66">
        <v>0</v>
      </c>
      <c r="H31" s="66">
        <v>0</v>
      </c>
      <c r="I31" s="66">
        <v>0</v>
      </c>
      <c r="J31" s="66">
        <v>0</v>
      </c>
      <c r="K31" s="66">
        <v>0</v>
      </c>
      <c r="L31" s="66">
        <v>0</v>
      </c>
      <c r="M31" s="66">
        <v>0</v>
      </c>
      <c r="N31" s="66">
        <v>0</v>
      </c>
      <c r="O31" s="66">
        <f t="shared" si="8"/>
        <v>12138</v>
      </c>
      <c r="P31" s="67">
        <f t="shared" si="1"/>
        <v>17.616835994194485</v>
      </c>
      <c r="Q31" s="68"/>
    </row>
    <row r="32" spans="1:17" ht="15.75">
      <c r="A32" s="69" t="s">
        <v>32</v>
      </c>
      <c r="B32" s="70"/>
      <c r="C32" s="71"/>
      <c r="D32" s="72">
        <f t="shared" ref="D32:N32" si="9">SUM(D33:D34)</f>
        <v>27380</v>
      </c>
      <c r="E32" s="72">
        <f t="shared" si="9"/>
        <v>0</v>
      </c>
      <c r="F32" s="72">
        <f t="shared" si="9"/>
        <v>0</v>
      </c>
      <c r="G32" s="72">
        <f t="shared" si="9"/>
        <v>0</v>
      </c>
      <c r="H32" s="72">
        <f t="shared" si="9"/>
        <v>0</v>
      </c>
      <c r="I32" s="72">
        <f t="shared" si="9"/>
        <v>0</v>
      </c>
      <c r="J32" s="72">
        <f t="shared" si="9"/>
        <v>0</v>
      </c>
      <c r="K32" s="72">
        <f t="shared" si="9"/>
        <v>0</v>
      </c>
      <c r="L32" s="72">
        <f t="shared" si="9"/>
        <v>0</v>
      </c>
      <c r="M32" s="72">
        <f t="shared" si="9"/>
        <v>0</v>
      </c>
      <c r="N32" s="72">
        <f t="shared" si="9"/>
        <v>0</v>
      </c>
      <c r="O32" s="72">
        <f>SUM(D32:N32)</f>
        <v>27380</v>
      </c>
      <c r="P32" s="74">
        <f t="shared" si="1"/>
        <v>39.738751814223512</v>
      </c>
      <c r="Q32" s="75"/>
    </row>
    <row r="33" spans="1:120">
      <c r="A33" s="76"/>
      <c r="B33" s="77">
        <v>351.1</v>
      </c>
      <c r="C33" s="78" t="s">
        <v>40</v>
      </c>
      <c r="D33" s="66">
        <v>758</v>
      </c>
      <c r="E33" s="66">
        <v>0</v>
      </c>
      <c r="F33" s="66">
        <v>0</v>
      </c>
      <c r="G33" s="66">
        <v>0</v>
      </c>
      <c r="H33" s="66">
        <v>0</v>
      </c>
      <c r="I33" s="66">
        <v>0</v>
      </c>
      <c r="J33" s="66">
        <v>0</v>
      </c>
      <c r="K33" s="66">
        <v>0</v>
      </c>
      <c r="L33" s="66">
        <v>0</v>
      </c>
      <c r="M33" s="66">
        <v>0</v>
      </c>
      <c r="N33" s="66">
        <v>0</v>
      </c>
      <c r="O33" s="66">
        <f>SUM(D33:N33)</f>
        <v>758</v>
      </c>
      <c r="P33" s="67">
        <f t="shared" si="1"/>
        <v>1.100145137880987</v>
      </c>
      <c r="Q33" s="68"/>
    </row>
    <row r="34" spans="1:120">
      <c r="A34" s="76"/>
      <c r="B34" s="77">
        <v>354</v>
      </c>
      <c r="C34" s="78" t="s">
        <v>41</v>
      </c>
      <c r="D34" s="66">
        <v>26622</v>
      </c>
      <c r="E34" s="66">
        <v>0</v>
      </c>
      <c r="F34" s="66">
        <v>0</v>
      </c>
      <c r="G34" s="66">
        <v>0</v>
      </c>
      <c r="H34" s="66">
        <v>0</v>
      </c>
      <c r="I34" s="66">
        <v>0</v>
      </c>
      <c r="J34" s="66">
        <v>0</v>
      </c>
      <c r="K34" s="66">
        <v>0</v>
      </c>
      <c r="L34" s="66">
        <v>0</v>
      </c>
      <c r="M34" s="66">
        <v>0</v>
      </c>
      <c r="N34" s="66">
        <v>0</v>
      </c>
      <c r="O34" s="66">
        <f t="shared" ref="O34" si="10">SUM(D34:N34)</f>
        <v>26622</v>
      </c>
      <c r="P34" s="67">
        <f t="shared" si="1"/>
        <v>38.638606676342526</v>
      </c>
      <c r="Q34" s="68"/>
    </row>
    <row r="35" spans="1:120" ht="15.75">
      <c r="A35" s="69" t="s">
        <v>3</v>
      </c>
      <c r="B35" s="70"/>
      <c r="C35" s="71"/>
      <c r="D35" s="72">
        <f t="shared" ref="D35:N35" si="11">SUM(D36:D39)</f>
        <v>75892</v>
      </c>
      <c r="E35" s="72">
        <f t="shared" si="11"/>
        <v>482</v>
      </c>
      <c r="F35" s="72">
        <f t="shared" si="11"/>
        <v>0</v>
      </c>
      <c r="G35" s="72">
        <f t="shared" si="11"/>
        <v>0</v>
      </c>
      <c r="H35" s="72">
        <f t="shared" si="11"/>
        <v>0</v>
      </c>
      <c r="I35" s="72">
        <f t="shared" si="11"/>
        <v>0</v>
      </c>
      <c r="J35" s="72">
        <f t="shared" si="11"/>
        <v>0</v>
      </c>
      <c r="K35" s="72">
        <f t="shared" si="11"/>
        <v>0</v>
      </c>
      <c r="L35" s="72">
        <f t="shared" si="11"/>
        <v>0</v>
      </c>
      <c r="M35" s="72">
        <f t="shared" si="11"/>
        <v>0</v>
      </c>
      <c r="N35" s="72">
        <f t="shared" si="11"/>
        <v>0</v>
      </c>
      <c r="O35" s="72">
        <f>SUM(D35:N35)</f>
        <v>76374</v>
      </c>
      <c r="P35" s="74">
        <f t="shared" si="1"/>
        <v>110.84760522496371</v>
      </c>
      <c r="Q35" s="75"/>
    </row>
    <row r="36" spans="1:120">
      <c r="A36" s="63"/>
      <c r="B36" s="64">
        <v>361.1</v>
      </c>
      <c r="C36" s="65" t="s">
        <v>42</v>
      </c>
      <c r="D36" s="66">
        <v>1885</v>
      </c>
      <c r="E36" s="66">
        <v>0</v>
      </c>
      <c r="F36" s="66">
        <v>0</v>
      </c>
      <c r="G36" s="66">
        <v>0</v>
      </c>
      <c r="H36" s="66">
        <v>0</v>
      </c>
      <c r="I36" s="66">
        <v>0</v>
      </c>
      <c r="J36" s="66">
        <v>0</v>
      </c>
      <c r="K36" s="66">
        <v>0</v>
      </c>
      <c r="L36" s="66">
        <v>0</v>
      </c>
      <c r="M36" s="66">
        <v>0</v>
      </c>
      <c r="N36" s="66">
        <v>0</v>
      </c>
      <c r="O36" s="66">
        <f>SUM(D36:N36)</f>
        <v>1885</v>
      </c>
      <c r="P36" s="67">
        <f t="shared" si="1"/>
        <v>2.7358490566037736</v>
      </c>
      <c r="Q36" s="68"/>
    </row>
    <row r="37" spans="1:120">
      <c r="A37" s="63"/>
      <c r="B37" s="64">
        <v>362</v>
      </c>
      <c r="C37" s="65" t="s">
        <v>43</v>
      </c>
      <c r="D37" s="66">
        <v>23574</v>
      </c>
      <c r="E37" s="66">
        <v>0</v>
      </c>
      <c r="F37" s="66">
        <v>0</v>
      </c>
      <c r="G37" s="66">
        <v>0</v>
      </c>
      <c r="H37" s="66">
        <v>0</v>
      </c>
      <c r="I37" s="66">
        <v>0</v>
      </c>
      <c r="J37" s="66">
        <v>0</v>
      </c>
      <c r="K37" s="66">
        <v>0</v>
      </c>
      <c r="L37" s="66">
        <v>0</v>
      </c>
      <c r="M37" s="66">
        <v>0</v>
      </c>
      <c r="N37" s="66">
        <v>0</v>
      </c>
      <c r="O37" s="66">
        <f t="shared" ref="O37:O41" si="12">SUM(D37:N37)</f>
        <v>23574</v>
      </c>
      <c r="P37" s="67">
        <f t="shared" si="1"/>
        <v>34.214804063860669</v>
      </c>
      <c r="Q37" s="68"/>
    </row>
    <row r="38" spans="1:120">
      <c r="A38" s="63"/>
      <c r="B38" s="64">
        <v>366</v>
      </c>
      <c r="C38" s="65" t="s">
        <v>45</v>
      </c>
      <c r="D38" s="66">
        <v>23183</v>
      </c>
      <c r="E38" s="66">
        <v>0</v>
      </c>
      <c r="F38" s="66">
        <v>0</v>
      </c>
      <c r="G38" s="66">
        <v>0</v>
      </c>
      <c r="H38" s="66">
        <v>0</v>
      </c>
      <c r="I38" s="66">
        <v>0</v>
      </c>
      <c r="J38" s="66">
        <v>0</v>
      </c>
      <c r="K38" s="66">
        <v>0</v>
      </c>
      <c r="L38" s="66">
        <v>0</v>
      </c>
      <c r="M38" s="66">
        <v>0</v>
      </c>
      <c r="N38" s="66">
        <v>0</v>
      </c>
      <c r="O38" s="66">
        <f t="shared" si="12"/>
        <v>23183</v>
      </c>
      <c r="P38" s="67">
        <f t="shared" si="1"/>
        <v>33.647314949201743</v>
      </c>
      <c r="Q38" s="68"/>
    </row>
    <row r="39" spans="1:120">
      <c r="A39" s="63"/>
      <c r="B39" s="64">
        <v>369.9</v>
      </c>
      <c r="C39" s="65" t="s">
        <v>46</v>
      </c>
      <c r="D39" s="66">
        <v>27250</v>
      </c>
      <c r="E39" s="66">
        <v>482</v>
      </c>
      <c r="F39" s="66">
        <v>0</v>
      </c>
      <c r="G39" s="66">
        <v>0</v>
      </c>
      <c r="H39" s="66">
        <v>0</v>
      </c>
      <c r="I39" s="66">
        <v>0</v>
      </c>
      <c r="J39" s="66">
        <v>0</v>
      </c>
      <c r="K39" s="66">
        <v>0</v>
      </c>
      <c r="L39" s="66">
        <v>0</v>
      </c>
      <c r="M39" s="66">
        <v>0</v>
      </c>
      <c r="N39" s="66">
        <v>0</v>
      </c>
      <c r="O39" s="66">
        <f t="shared" si="12"/>
        <v>27732</v>
      </c>
      <c r="P39" s="67">
        <f t="shared" si="1"/>
        <v>40.249637155297535</v>
      </c>
      <c r="Q39" s="68"/>
    </row>
    <row r="40" spans="1:120" ht="15.75">
      <c r="A40" s="69" t="s">
        <v>33</v>
      </c>
      <c r="B40" s="70"/>
      <c r="C40" s="71"/>
      <c r="D40" s="72">
        <f t="shared" ref="D40:N40" si="13">SUM(D41:D41)</f>
        <v>26552</v>
      </c>
      <c r="E40" s="72">
        <f t="shared" si="13"/>
        <v>76578</v>
      </c>
      <c r="F40" s="72">
        <f t="shared" si="13"/>
        <v>0</v>
      </c>
      <c r="G40" s="72">
        <f t="shared" si="13"/>
        <v>0</v>
      </c>
      <c r="H40" s="72">
        <f t="shared" si="13"/>
        <v>0</v>
      </c>
      <c r="I40" s="72">
        <f t="shared" si="13"/>
        <v>0</v>
      </c>
      <c r="J40" s="72">
        <f t="shared" si="13"/>
        <v>0</v>
      </c>
      <c r="K40" s="72">
        <f t="shared" si="13"/>
        <v>0</v>
      </c>
      <c r="L40" s="72">
        <f t="shared" si="13"/>
        <v>0</v>
      </c>
      <c r="M40" s="72">
        <f t="shared" si="13"/>
        <v>0</v>
      </c>
      <c r="N40" s="72">
        <f t="shared" si="13"/>
        <v>0</v>
      </c>
      <c r="O40" s="72">
        <f t="shared" si="12"/>
        <v>103130</v>
      </c>
      <c r="P40" s="74">
        <f t="shared" si="1"/>
        <v>149.68069666182873</v>
      </c>
      <c r="Q40" s="68"/>
    </row>
    <row r="41" spans="1:120" ht="15.75" thickBot="1">
      <c r="A41" s="63"/>
      <c r="B41" s="64">
        <v>381</v>
      </c>
      <c r="C41" s="65" t="s">
        <v>47</v>
      </c>
      <c r="D41" s="66">
        <v>26552</v>
      </c>
      <c r="E41" s="66">
        <v>76578</v>
      </c>
      <c r="F41" s="66">
        <v>0</v>
      </c>
      <c r="G41" s="66">
        <v>0</v>
      </c>
      <c r="H41" s="66">
        <v>0</v>
      </c>
      <c r="I41" s="66">
        <v>0</v>
      </c>
      <c r="J41" s="66">
        <v>0</v>
      </c>
      <c r="K41" s="66">
        <v>0</v>
      </c>
      <c r="L41" s="66">
        <v>0</v>
      </c>
      <c r="M41" s="66">
        <v>0</v>
      </c>
      <c r="N41" s="66">
        <v>0</v>
      </c>
      <c r="O41" s="66">
        <f t="shared" si="12"/>
        <v>103130</v>
      </c>
      <c r="P41" s="67">
        <f t="shared" si="1"/>
        <v>149.68069666182873</v>
      </c>
      <c r="Q41" s="68"/>
    </row>
    <row r="42" spans="1:120" ht="16.5" thickBot="1">
      <c r="A42" s="79" t="s">
        <v>38</v>
      </c>
      <c r="B42" s="80"/>
      <c r="C42" s="81"/>
      <c r="D42" s="82">
        <f t="shared" ref="D42:N42" si="14">SUM(D5,D13,D17,D26,D32,D35,D40)</f>
        <v>2586980</v>
      </c>
      <c r="E42" s="82">
        <f t="shared" si="14"/>
        <v>997159</v>
      </c>
      <c r="F42" s="82">
        <f t="shared" si="14"/>
        <v>0</v>
      </c>
      <c r="G42" s="82">
        <f t="shared" si="14"/>
        <v>0</v>
      </c>
      <c r="H42" s="82">
        <f t="shared" si="14"/>
        <v>0</v>
      </c>
      <c r="I42" s="82">
        <f t="shared" si="14"/>
        <v>0</v>
      </c>
      <c r="J42" s="82">
        <f t="shared" si="14"/>
        <v>0</v>
      </c>
      <c r="K42" s="82">
        <f t="shared" si="14"/>
        <v>0</v>
      </c>
      <c r="L42" s="82">
        <f t="shared" si="14"/>
        <v>0</v>
      </c>
      <c r="M42" s="82">
        <f t="shared" si="14"/>
        <v>0</v>
      </c>
      <c r="N42" s="82">
        <f t="shared" si="14"/>
        <v>0</v>
      </c>
      <c r="O42" s="82">
        <f>SUM(D42:N42)</f>
        <v>3584139</v>
      </c>
      <c r="P42" s="83">
        <f t="shared" si="1"/>
        <v>5201.9433962264147</v>
      </c>
      <c r="Q42" s="61"/>
      <c r="R42" s="84"/>
      <c r="S42" s="51"/>
      <c r="T42" s="51"/>
      <c r="U42" s="51"/>
      <c r="V42" s="51"/>
      <c r="W42" s="51"/>
      <c r="X42" s="51"/>
      <c r="Y42" s="51"/>
      <c r="Z42" s="51"/>
      <c r="AA42" s="51"/>
      <c r="AB42" s="51"/>
      <c r="AC42" s="51"/>
      <c r="AD42" s="51"/>
      <c r="AE42" s="51"/>
      <c r="AF42" s="51"/>
      <c r="AG42" s="51"/>
      <c r="AH42" s="51"/>
      <c r="AI42" s="51"/>
      <c r="AJ42" s="51"/>
      <c r="AK42" s="51"/>
      <c r="AL42" s="51"/>
      <c r="AM42" s="51"/>
      <c r="AN42" s="51"/>
      <c r="AO42" s="51"/>
      <c r="AP42" s="51"/>
      <c r="AQ42" s="51"/>
      <c r="AR42" s="51"/>
      <c r="AS42" s="51"/>
      <c r="AT42" s="51"/>
      <c r="AU42" s="51"/>
      <c r="AV42" s="51"/>
      <c r="AW42" s="51"/>
      <c r="AX42" s="51"/>
      <c r="AY42" s="51"/>
      <c r="AZ42" s="51"/>
      <c r="BA42" s="51"/>
      <c r="BB42" s="51"/>
      <c r="BC42" s="51"/>
      <c r="BD42" s="51"/>
      <c r="BE42" s="51"/>
      <c r="BF42" s="51"/>
      <c r="BG42" s="51"/>
      <c r="BH42" s="51"/>
      <c r="BI42" s="51"/>
      <c r="BJ42" s="51"/>
      <c r="BK42" s="51"/>
      <c r="BL42" s="51"/>
      <c r="BM42" s="51"/>
      <c r="BN42" s="51"/>
      <c r="BO42" s="51"/>
      <c r="BP42" s="51"/>
      <c r="BQ42" s="51"/>
      <c r="BR42" s="51"/>
      <c r="BS42" s="51"/>
      <c r="BT42" s="51"/>
      <c r="BU42" s="51"/>
      <c r="BV42" s="51"/>
      <c r="BW42" s="51"/>
      <c r="BX42" s="51"/>
      <c r="BY42" s="51"/>
      <c r="BZ42" s="51"/>
      <c r="CA42" s="51"/>
      <c r="CB42" s="51"/>
      <c r="CC42" s="51"/>
      <c r="CD42" s="51"/>
      <c r="CE42" s="51"/>
      <c r="CF42" s="51"/>
      <c r="CG42" s="51"/>
      <c r="CH42" s="51"/>
      <c r="CI42" s="51"/>
      <c r="CJ42" s="51"/>
      <c r="CK42" s="51"/>
      <c r="CL42" s="51"/>
      <c r="CM42" s="51"/>
      <c r="CN42" s="51"/>
      <c r="CO42" s="51"/>
      <c r="CP42" s="51"/>
      <c r="CQ42" s="51"/>
      <c r="CR42" s="51"/>
      <c r="CS42" s="51"/>
      <c r="CT42" s="51"/>
      <c r="CU42" s="51"/>
      <c r="CV42" s="51"/>
      <c r="CW42" s="51"/>
      <c r="CX42" s="51"/>
      <c r="CY42" s="51"/>
      <c r="CZ42" s="51"/>
      <c r="DA42" s="51"/>
      <c r="DB42" s="51"/>
      <c r="DC42" s="51"/>
      <c r="DD42" s="51"/>
      <c r="DE42" s="51"/>
      <c r="DF42" s="51"/>
      <c r="DG42" s="51"/>
      <c r="DH42" s="51"/>
      <c r="DI42" s="51"/>
      <c r="DJ42" s="51"/>
      <c r="DK42" s="51"/>
      <c r="DL42" s="51"/>
      <c r="DM42" s="51"/>
      <c r="DN42" s="51"/>
      <c r="DO42" s="51"/>
      <c r="DP42" s="51"/>
    </row>
    <row r="43" spans="1:120">
      <c r="A43" s="85"/>
      <c r="B43" s="86"/>
      <c r="C43" s="86"/>
      <c r="D43" s="87"/>
      <c r="E43" s="87"/>
      <c r="F43" s="87"/>
      <c r="G43" s="87"/>
      <c r="H43" s="87"/>
      <c r="I43" s="87"/>
      <c r="J43" s="87"/>
      <c r="K43" s="87"/>
      <c r="L43" s="87"/>
      <c r="M43" s="87"/>
      <c r="N43" s="87"/>
      <c r="O43" s="87"/>
      <c r="P43" s="88"/>
    </row>
    <row r="44" spans="1:120">
      <c r="A44" s="89"/>
      <c r="B44" s="90"/>
      <c r="C44" s="90"/>
      <c r="D44" s="91"/>
      <c r="E44" s="91"/>
      <c r="F44" s="91"/>
      <c r="G44" s="91"/>
      <c r="H44" s="91"/>
      <c r="I44" s="91"/>
      <c r="J44" s="91"/>
      <c r="K44" s="91"/>
      <c r="L44" s="91"/>
      <c r="M44" s="94" t="s">
        <v>125</v>
      </c>
      <c r="N44" s="94"/>
      <c r="O44" s="94"/>
      <c r="P44" s="92">
        <v>689</v>
      </c>
    </row>
    <row r="45" spans="1:120">
      <c r="A45" s="95"/>
      <c r="B45" s="96"/>
      <c r="C45" s="96"/>
      <c r="D45" s="96"/>
      <c r="E45" s="96"/>
      <c r="F45" s="96"/>
      <c r="G45" s="96"/>
      <c r="H45" s="96"/>
      <c r="I45" s="96"/>
      <c r="J45" s="96"/>
      <c r="K45" s="96"/>
      <c r="L45" s="96"/>
      <c r="M45" s="96"/>
      <c r="N45" s="96"/>
      <c r="O45" s="96"/>
      <c r="P45" s="97"/>
    </row>
    <row r="46" spans="1:120" ht="15.75" customHeight="1" thickBot="1">
      <c r="A46" s="98" t="s">
        <v>62</v>
      </c>
      <c r="B46" s="99"/>
      <c r="C46" s="99"/>
      <c r="D46" s="99"/>
      <c r="E46" s="99"/>
      <c r="F46" s="99"/>
      <c r="G46" s="99"/>
      <c r="H46" s="99"/>
      <c r="I46" s="99"/>
      <c r="J46" s="99"/>
      <c r="K46" s="99"/>
      <c r="L46" s="99"/>
      <c r="M46" s="99"/>
      <c r="N46" s="99"/>
      <c r="O46" s="99"/>
      <c r="P46" s="100"/>
    </row>
  </sheetData>
  <mergeCells count="10">
    <mergeCell ref="M44:O44"/>
    <mergeCell ref="A45:P45"/>
    <mergeCell ref="A46:P46"/>
    <mergeCell ref="A1:P1"/>
    <mergeCell ref="A2:P2"/>
    <mergeCell ref="A3:C4"/>
    <mergeCell ref="D3:H3"/>
    <mergeCell ref="I3:J3"/>
    <mergeCell ref="K3:M3"/>
    <mergeCell ref="P3:P4"/>
  </mergeCells>
  <printOptions horizontalCentered="1"/>
  <pageMargins left="0.5" right="0.5" top="0.5" bottom="0.5" header="0.3" footer="0.3"/>
  <pageSetup paperSize="5" scale="51" fitToHeight="0" orientation="landscape" verticalDpi="0" r:id="rId1"/>
  <headerFooter>
    <oddFooter>&amp;L&amp;14Office of Economic and Demographic Research&amp;R&amp;14Page &amp;P of 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ED45"/>
  <sheetViews>
    <sheetView workbookViewId="0">
      <selection sqref="A1:P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5.77734375" style="3" bestFit="1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4" width="13.77734375" style="4" customWidth="1"/>
    <col min="15" max="15" width="16.77734375" style="4" customWidth="1"/>
    <col min="16" max="16" width="13.77734375" style="3" customWidth="1"/>
    <col min="17" max="17" width="9.77734375" style="3" customWidth="1"/>
    <col min="18" max="18" width="9.77734375" style="3"/>
  </cols>
  <sheetData>
    <row r="1" spans="1:134" ht="27.75">
      <c r="A1" s="121" t="s">
        <v>56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2"/>
      <c r="P1" s="123"/>
      <c r="Q1" s="7"/>
      <c r="R1"/>
    </row>
    <row r="2" spans="1:134" ht="24" thickBot="1">
      <c r="A2" s="124" t="s">
        <v>117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5"/>
      <c r="P2" s="126"/>
      <c r="Q2" s="7"/>
      <c r="R2"/>
    </row>
    <row r="3" spans="1:134" ht="18" customHeight="1">
      <c r="A3" s="127" t="s">
        <v>49</v>
      </c>
      <c r="B3" s="108"/>
      <c r="C3" s="109"/>
      <c r="D3" s="128" t="s">
        <v>27</v>
      </c>
      <c r="E3" s="129"/>
      <c r="F3" s="129"/>
      <c r="G3" s="129"/>
      <c r="H3" s="130"/>
      <c r="I3" s="128" t="s">
        <v>28</v>
      </c>
      <c r="J3" s="130"/>
      <c r="K3" s="128" t="s">
        <v>30</v>
      </c>
      <c r="L3" s="129"/>
      <c r="M3" s="130"/>
      <c r="N3" s="36"/>
      <c r="O3" s="37"/>
      <c r="P3" s="131" t="s">
        <v>104</v>
      </c>
      <c r="Q3" s="11"/>
      <c r="R3"/>
    </row>
    <row r="4" spans="1:134" ht="32.25" customHeight="1" thickBot="1">
      <c r="A4" s="110"/>
      <c r="B4" s="111"/>
      <c r="C4" s="112"/>
      <c r="D4" s="34" t="s">
        <v>4</v>
      </c>
      <c r="E4" s="34" t="s">
        <v>50</v>
      </c>
      <c r="F4" s="34" t="s">
        <v>51</v>
      </c>
      <c r="G4" s="34" t="s">
        <v>52</v>
      </c>
      <c r="H4" s="34" t="s">
        <v>5</v>
      </c>
      <c r="I4" s="34" t="s">
        <v>6</v>
      </c>
      <c r="J4" s="35" t="s">
        <v>53</v>
      </c>
      <c r="K4" s="35" t="s">
        <v>7</v>
      </c>
      <c r="L4" s="35" t="s">
        <v>8</v>
      </c>
      <c r="M4" s="35" t="s">
        <v>105</v>
      </c>
      <c r="N4" s="35" t="s">
        <v>9</v>
      </c>
      <c r="O4" s="35" t="s">
        <v>106</v>
      </c>
      <c r="P4" s="117"/>
      <c r="Q4" s="8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  <c r="ED4" s="1"/>
    </row>
    <row r="5" spans="1:134" ht="15.75">
      <c r="A5" s="24" t="s">
        <v>107</v>
      </c>
      <c r="B5" s="26"/>
      <c r="C5" s="26"/>
      <c r="D5" s="27">
        <f t="shared" ref="D5:N5" si="0">SUM(D6:D12)</f>
        <v>1005217</v>
      </c>
      <c r="E5" s="27">
        <f t="shared" si="0"/>
        <v>785068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7">
        <f t="shared" si="0"/>
        <v>0</v>
      </c>
      <c r="O5" s="28">
        <f>SUM(D5:N5)</f>
        <v>1790285</v>
      </c>
      <c r="P5" s="33">
        <f t="shared" ref="P5:P41" si="1">(O5/P$43)</f>
        <v>2598.3817126269955</v>
      </c>
      <c r="Q5" s="6"/>
    </row>
    <row r="6" spans="1:134">
      <c r="A6" s="12"/>
      <c r="B6" s="25">
        <v>311</v>
      </c>
      <c r="C6" s="20" t="s">
        <v>2</v>
      </c>
      <c r="D6" s="46">
        <v>771337</v>
      </c>
      <c r="E6" s="46">
        <v>785068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v>0</v>
      </c>
      <c r="O6" s="46">
        <f>SUM(D6:N6)</f>
        <v>1556405</v>
      </c>
      <c r="P6" s="47">
        <f t="shared" si="1"/>
        <v>2258.9332365747459</v>
      </c>
      <c r="Q6" s="9"/>
    </row>
    <row r="7" spans="1:134">
      <c r="A7" s="12"/>
      <c r="B7" s="25">
        <v>312.41000000000003</v>
      </c>
      <c r="C7" s="20" t="s">
        <v>108</v>
      </c>
      <c r="D7" s="46">
        <v>9037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v>0</v>
      </c>
      <c r="O7" s="46">
        <f t="shared" ref="O7:O12" si="2">SUM(D7:N7)</f>
        <v>9037</v>
      </c>
      <c r="P7" s="47">
        <f t="shared" si="1"/>
        <v>13.116110304789551</v>
      </c>
      <c r="Q7" s="9"/>
    </row>
    <row r="8" spans="1:134">
      <c r="A8" s="12"/>
      <c r="B8" s="25">
        <v>312.63</v>
      </c>
      <c r="C8" s="20" t="s">
        <v>118</v>
      </c>
      <c r="D8" s="46">
        <v>96789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v>0</v>
      </c>
      <c r="O8" s="46">
        <f t="shared" si="2"/>
        <v>96789</v>
      </c>
      <c r="P8" s="47">
        <f t="shared" si="1"/>
        <v>140.47750362844704</v>
      </c>
      <c r="Q8" s="9"/>
    </row>
    <row r="9" spans="1:134">
      <c r="A9" s="12"/>
      <c r="B9" s="25">
        <v>314.10000000000002</v>
      </c>
      <c r="C9" s="20" t="s">
        <v>12</v>
      </c>
      <c r="D9" s="46">
        <v>99307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v>0</v>
      </c>
      <c r="O9" s="46">
        <f t="shared" si="2"/>
        <v>99307</v>
      </c>
      <c r="P9" s="47">
        <f t="shared" si="1"/>
        <v>144.1320754716981</v>
      </c>
      <c r="Q9" s="9"/>
    </row>
    <row r="10" spans="1:134">
      <c r="A10" s="12"/>
      <c r="B10" s="25">
        <v>314.8</v>
      </c>
      <c r="C10" s="20" t="s">
        <v>13</v>
      </c>
      <c r="D10" s="46">
        <v>11234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v>0</v>
      </c>
      <c r="O10" s="46">
        <f t="shared" si="2"/>
        <v>11234</v>
      </c>
      <c r="P10" s="47">
        <f t="shared" si="1"/>
        <v>16.30478955007257</v>
      </c>
      <c r="Q10" s="9"/>
    </row>
    <row r="11" spans="1:134">
      <c r="A11" s="12"/>
      <c r="B11" s="25">
        <v>315.2</v>
      </c>
      <c r="C11" s="20" t="s">
        <v>110</v>
      </c>
      <c r="D11" s="46">
        <v>11359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v>0</v>
      </c>
      <c r="O11" s="46">
        <f t="shared" si="2"/>
        <v>11359</v>
      </c>
      <c r="P11" s="47">
        <f t="shared" si="1"/>
        <v>16.486211901306241</v>
      </c>
      <c r="Q11" s="9"/>
    </row>
    <row r="12" spans="1:134">
      <c r="A12" s="12"/>
      <c r="B12" s="25">
        <v>316</v>
      </c>
      <c r="C12" s="20" t="s">
        <v>72</v>
      </c>
      <c r="D12" s="46">
        <v>6154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v>0</v>
      </c>
      <c r="O12" s="46">
        <f t="shared" si="2"/>
        <v>6154</v>
      </c>
      <c r="P12" s="47">
        <f t="shared" si="1"/>
        <v>8.9317851959361398</v>
      </c>
      <c r="Q12" s="9"/>
    </row>
    <row r="13" spans="1:134" ht="15.75">
      <c r="A13" s="29" t="s">
        <v>16</v>
      </c>
      <c r="B13" s="30"/>
      <c r="C13" s="31"/>
      <c r="D13" s="32">
        <f t="shared" ref="D13:N13" si="3">SUM(D14:D16)</f>
        <v>112929</v>
      </c>
      <c r="E13" s="32">
        <f t="shared" si="3"/>
        <v>0</v>
      </c>
      <c r="F13" s="32">
        <f t="shared" si="3"/>
        <v>0</v>
      </c>
      <c r="G13" s="32">
        <f t="shared" si="3"/>
        <v>0</v>
      </c>
      <c r="H13" s="32">
        <f t="shared" si="3"/>
        <v>0</v>
      </c>
      <c r="I13" s="32">
        <f t="shared" si="3"/>
        <v>0</v>
      </c>
      <c r="J13" s="32">
        <f t="shared" si="3"/>
        <v>0</v>
      </c>
      <c r="K13" s="32">
        <f t="shared" si="3"/>
        <v>0</v>
      </c>
      <c r="L13" s="32">
        <f t="shared" si="3"/>
        <v>0</v>
      </c>
      <c r="M13" s="32">
        <f t="shared" si="3"/>
        <v>0</v>
      </c>
      <c r="N13" s="32">
        <f t="shared" si="3"/>
        <v>0</v>
      </c>
      <c r="O13" s="44">
        <f>SUM(D13:N13)</f>
        <v>112929</v>
      </c>
      <c r="P13" s="45">
        <f t="shared" si="1"/>
        <v>163.90275761973876</v>
      </c>
      <c r="Q13" s="10"/>
    </row>
    <row r="14" spans="1:134">
      <c r="A14" s="12"/>
      <c r="B14" s="25">
        <v>322</v>
      </c>
      <c r="C14" s="20" t="s">
        <v>111</v>
      </c>
      <c r="D14" s="46">
        <v>44094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v>0</v>
      </c>
      <c r="O14" s="46">
        <f>SUM(D14:N14)</f>
        <v>44094</v>
      </c>
      <c r="P14" s="47">
        <f t="shared" si="1"/>
        <v>63.997097242380264</v>
      </c>
      <c r="Q14" s="9"/>
    </row>
    <row r="15" spans="1:134">
      <c r="A15" s="12"/>
      <c r="B15" s="25">
        <v>322.89999999999998</v>
      </c>
      <c r="C15" s="20" t="s">
        <v>119</v>
      </c>
      <c r="D15" s="46">
        <v>16796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v>0</v>
      </c>
      <c r="O15" s="46">
        <f t="shared" ref="O15:O16" si="4">SUM(D15:N15)</f>
        <v>16796</v>
      </c>
      <c r="P15" s="47">
        <f t="shared" si="1"/>
        <v>24.377358490566039</v>
      </c>
      <c r="Q15" s="9"/>
    </row>
    <row r="16" spans="1:134">
      <c r="A16" s="12"/>
      <c r="B16" s="25">
        <v>323.10000000000002</v>
      </c>
      <c r="C16" s="20" t="s">
        <v>17</v>
      </c>
      <c r="D16" s="46">
        <v>52039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v>0</v>
      </c>
      <c r="O16" s="46">
        <f t="shared" si="4"/>
        <v>52039</v>
      </c>
      <c r="P16" s="47">
        <f t="shared" si="1"/>
        <v>75.528301886792448</v>
      </c>
      <c r="Q16" s="9"/>
    </row>
    <row r="17" spans="1:17" ht="15.75">
      <c r="A17" s="29" t="s">
        <v>113</v>
      </c>
      <c r="B17" s="30"/>
      <c r="C17" s="31"/>
      <c r="D17" s="32">
        <f t="shared" ref="D17:N17" si="5">SUM(D18:D24)</f>
        <v>426740</v>
      </c>
      <c r="E17" s="32">
        <f t="shared" si="5"/>
        <v>0</v>
      </c>
      <c r="F17" s="32">
        <f t="shared" si="5"/>
        <v>0</v>
      </c>
      <c r="G17" s="32">
        <f t="shared" si="5"/>
        <v>0</v>
      </c>
      <c r="H17" s="32">
        <f t="shared" si="5"/>
        <v>0</v>
      </c>
      <c r="I17" s="32">
        <f t="shared" si="5"/>
        <v>0</v>
      </c>
      <c r="J17" s="32">
        <f t="shared" si="5"/>
        <v>0</v>
      </c>
      <c r="K17" s="32">
        <f t="shared" si="5"/>
        <v>0</v>
      </c>
      <c r="L17" s="32">
        <f t="shared" si="5"/>
        <v>0</v>
      </c>
      <c r="M17" s="32">
        <f t="shared" si="5"/>
        <v>0</v>
      </c>
      <c r="N17" s="32">
        <f t="shared" si="5"/>
        <v>0</v>
      </c>
      <c r="O17" s="44">
        <f>SUM(D17:N17)</f>
        <v>426740</v>
      </c>
      <c r="P17" s="45">
        <f t="shared" si="1"/>
        <v>619.36139332365747</v>
      </c>
      <c r="Q17" s="10"/>
    </row>
    <row r="18" spans="1:17">
      <c r="A18" s="12"/>
      <c r="B18" s="25">
        <v>331.2</v>
      </c>
      <c r="C18" s="20" t="s">
        <v>19</v>
      </c>
      <c r="D18" s="46">
        <v>240100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v>0</v>
      </c>
      <c r="O18" s="46">
        <f>SUM(D18:N18)</f>
        <v>240100</v>
      </c>
      <c r="P18" s="47">
        <f t="shared" si="1"/>
        <v>348.47605224963718</v>
      </c>
      <c r="Q18" s="9"/>
    </row>
    <row r="19" spans="1:17">
      <c r="A19" s="12"/>
      <c r="B19" s="25">
        <v>331.51</v>
      </c>
      <c r="C19" s="20" t="s">
        <v>120</v>
      </c>
      <c r="D19" s="46">
        <v>89500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v>0</v>
      </c>
      <c r="O19" s="46">
        <f t="shared" ref="O19:O24" si="6">SUM(D19:N19)</f>
        <v>89500</v>
      </c>
      <c r="P19" s="47">
        <f t="shared" si="1"/>
        <v>129.89840348330915</v>
      </c>
      <c r="Q19" s="9"/>
    </row>
    <row r="20" spans="1:17">
      <c r="A20" s="12"/>
      <c r="B20" s="25">
        <v>334.2</v>
      </c>
      <c r="C20" s="20" t="s">
        <v>73</v>
      </c>
      <c r="D20" s="46">
        <v>9429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v>0</v>
      </c>
      <c r="O20" s="46">
        <f t="shared" si="6"/>
        <v>9429</v>
      </c>
      <c r="P20" s="47">
        <f t="shared" si="1"/>
        <v>13.685050798258345</v>
      </c>
      <c r="Q20" s="9"/>
    </row>
    <row r="21" spans="1:17">
      <c r="A21" s="12"/>
      <c r="B21" s="25">
        <v>335.14</v>
      </c>
      <c r="C21" s="20" t="s">
        <v>75</v>
      </c>
      <c r="D21" s="46">
        <v>308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v>0</v>
      </c>
      <c r="O21" s="46">
        <f t="shared" si="6"/>
        <v>308</v>
      </c>
      <c r="P21" s="47">
        <f t="shared" si="1"/>
        <v>0.44702467343976776</v>
      </c>
      <c r="Q21" s="9"/>
    </row>
    <row r="22" spans="1:17">
      <c r="A22" s="12"/>
      <c r="B22" s="25">
        <v>335.15</v>
      </c>
      <c r="C22" s="20" t="s">
        <v>76</v>
      </c>
      <c r="D22" s="46">
        <v>8460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v>0</v>
      </c>
      <c r="O22" s="46">
        <f t="shared" si="6"/>
        <v>8460</v>
      </c>
      <c r="P22" s="47">
        <f t="shared" si="1"/>
        <v>12.278664731494921</v>
      </c>
      <c r="Q22" s="9"/>
    </row>
    <row r="23" spans="1:17">
      <c r="A23" s="12"/>
      <c r="B23" s="25">
        <v>335.18</v>
      </c>
      <c r="C23" s="20" t="s">
        <v>114</v>
      </c>
      <c r="D23" s="46">
        <v>50493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v>0</v>
      </c>
      <c r="O23" s="46">
        <f t="shared" si="6"/>
        <v>50493</v>
      </c>
      <c r="P23" s="47">
        <f t="shared" si="1"/>
        <v>73.284470246734401</v>
      </c>
      <c r="Q23" s="9"/>
    </row>
    <row r="24" spans="1:17">
      <c r="A24" s="12"/>
      <c r="B24" s="25">
        <v>335.19</v>
      </c>
      <c r="C24" s="20" t="s">
        <v>121</v>
      </c>
      <c r="D24" s="46">
        <v>28450</v>
      </c>
      <c r="E24" s="46">
        <v>0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v>0</v>
      </c>
      <c r="O24" s="46">
        <f t="shared" si="6"/>
        <v>28450</v>
      </c>
      <c r="P24" s="47">
        <f t="shared" si="1"/>
        <v>41.291727140783742</v>
      </c>
      <c r="Q24" s="9"/>
    </row>
    <row r="25" spans="1:17" ht="15.75">
      <c r="A25" s="29" t="s">
        <v>31</v>
      </c>
      <c r="B25" s="30"/>
      <c r="C25" s="31"/>
      <c r="D25" s="32">
        <f t="shared" ref="D25:N25" si="7">SUM(D26:D30)</f>
        <v>531073</v>
      </c>
      <c r="E25" s="32">
        <f t="shared" si="7"/>
        <v>0</v>
      </c>
      <c r="F25" s="32">
        <f t="shared" si="7"/>
        <v>0</v>
      </c>
      <c r="G25" s="32">
        <f t="shared" si="7"/>
        <v>0</v>
      </c>
      <c r="H25" s="32">
        <f t="shared" si="7"/>
        <v>0</v>
      </c>
      <c r="I25" s="32">
        <f t="shared" si="7"/>
        <v>0</v>
      </c>
      <c r="J25" s="32">
        <f t="shared" si="7"/>
        <v>0</v>
      </c>
      <c r="K25" s="32">
        <f t="shared" si="7"/>
        <v>0</v>
      </c>
      <c r="L25" s="32">
        <f t="shared" si="7"/>
        <v>0</v>
      </c>
      <c r="M25" s="32">
        <f t="shared" si="7"/>
        <v>0</v>
      </c>
      <c r="N25" s="32">
        <f t="shared" si="7"/>
        <v>0</v>
      </c>
      <c r="O25" s="32">
        <f>SUM(D25:N25)</f>
        <v>531073</v>
      </c>
      <c r="P25" s="45">
        <f t="shared" si="1"/>
        <v>770.78809869375903</v>
      </c>
      <c r="Q25" s="10"/>
    </row>
    <row r="26" spans="1:17">
      <c r="A26" s="12"/>
      <c r="B26" s="25">
        <v>341.9</v>
      </c>
      <c r="C26" s="20" t="s">
        <v>78</v>
      </c>
      <c r="D26" s="46">
        <v>6571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v>0</v>
      </c>
      <c r="O26" s="46">
        <f t="shared" ref="O26:O30" si="8">SUM(D26:N26)</f>
        <v>6571</v>
      </c>
      <c r="P26" s="47">
        <f t="shared" si="1"/>
        <v>9.5370101596516683</v>
      </c>
      <c r="Q26" s="9"/>
    </row>
    <row r="27" spans="1:17">
      <c r="A27" s="12"/>
      <c r="B27" s="25">
        <v>342.2</v>
      </c>
      <c r="C27" s="20" t="s">
        <v>66</v>
      </c>
      <c r="D27" s="46">
        <v>114286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v>0</v>
      </c>
      <c r="O27" s="46">
        <f t="shared" si="8"/>
        <v>114286</v>
      </c>
      <c r="P27" s="47">
        <f t="shared" si="1"/>
        <v>165.87227866473148</v>
      </c>
      <c r="Q27" s="9"/>
    </row>
    <row r="28" spans="1:17">
      <c r="A28" s="12"/>
      <c r="B28" s="25">
        <v>343.4</v>
      </c>
      <c r="C28" s="20" t="s">
        <v>35</v>
      </c>
      <c r="D28" s="46">
        <v>244034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v>0</v>
      </c>
      <c r="O28" s="46">
        <f t="shared" si="8"/>
        <v>244034</v>
      </c>
      <c r="P28" s="47">
        <f t="shared" si="1"/>
        <v>354.1857764876633</v>
      </c>
      <c r="Q28" s="9"/>
    </row>
    <row r="29" spans="1:17">
      <c r="A29" s="12"/>
      <c r="B29" s="25">
        <v>343.7</v>
      </c>
      <c r="C29" s="20" t="s">
        <v>36</v>
      </c>
      <c r="D29" s="46">
        <v>161907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v>0</v>
      </c>
      <c r="O29" s="46">
        <f t="shared" si="8"/>
        <v>161907</v>
      </c>
      <c r="P29" s="47">
        <f t="shared" si="1"/>
        <v>234.98838896952105</v>
      </c>
      <c r="Q29" s="9"/>
    </row>
    <row r="30" spans="1:17">
      <c r="A30" s="12"/>
      <c r="B30" s="25">
        <v>343.8</v>
      </c>
      <c r="C30" s="20" t="s">
        <v>37</v>
      </c>
      <c r="D30" s="46">
        <v>4275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v>0</v>
      </c>
      <c r="O30" s="46">
        <f t="shared" si="8"/>
        <v>4275</v>
      </c>
      <c r="P30" s="47">
        <f t="shared" si="1"/>
        <v>6.2046444121915822</v>
      </c>
      <c r="Q30" s="9"/>
    </row>
    <row r="31" spans="1:17" ht="15.75">
      <c r="A31" s="29" t="s">
        <v>32</v>
      </c>
      <c r="B31" s="30"/>
      <c r="C31" s="31"/>
      <c r="D31" s="32">
        <f t="shared" ref="D31:N31" si="9">SUM(D32:D33)</f>
        <v>13047</v>
      </c>
      <c r="E31" s="32">
        <f t="shared" si="9"/>
        <v>0</v>
      </c>
      <c r="F31" s="32">
        <f t="shared" si="9"/>
        <v>0</v>
      </c>
      <c r="G31" s="32">
        <f t="shared" si="9"/>
        <v>0</v>
      </c>
      <c r="H31" s="32">
        <f t="shared" si="9"/>
        <v>0</v>
      </c>
      <c r="I31" s="32">
        <f t="shared" si="9"/>
        <v>0</v>
      </c>
      <c r="J31" s="32">
        <f t="shared" si="9"/>
        <v>0</v>
      </c>
      <c r="K31" s="32">
        <f t="shared" si="9"/>
        <v>0</v>
      </c>
      <c r="L31" s="32">
        <f t="shared" si="9"/>
        <v>0</v>
      </c>
      <c r="M31" s="32">
        <f t="shared" si="9"/>
        <v>0</v>
      </c>
      <c r="N31" s="32">
        <f t="shared" si="9"/>
        <v>0</v>
      </c>
      <c r="O31" s="32">
        <f>SUM(D31:N31)</f>
        <v>13047</v>
      </c>
      <c r="P31" s="45">
        <f t="shared" si="1"/>
        <v>18.936139332365748</v>
      </c>
      <c r="Q31" s="10"/>
    </row>
    <row r="32" spans="1:17">
      <c r="A32" s="13"/>
      <c r="B32" s="39">
        <v>351.1</v>
      </c>
      <c r="C32" s="21" t="s">
        <v>40</v>
      </c>
      <c r="D32" s="46">
        <v>731</v>
      </c>
      <c r="E32" s="46">
        <v>0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v>0</v>
      </c>
      <c r="O32" s="46">
        <f>SUM(D32:N32)</f>
        <v>731</v>
      </c>
      <c r="P32" s="47">
        <f t="shared" si="1"/>
        <v>1.0609579100145139</v>
      </c>
      <c r="Q32" s="9"/>
    </row>
    <row r="33" spans="1:120">
      <c r="A33" s="13"/>
      <c r="B33" s="39">
        <v>354</v>
      </c>
      <c r="C33" s="21" t="s">
        <v>41</v>
      </c>
      <c r="D33" s="46">
        <v>12316</v>
      </c>
      <c r="E33" s="46">
        <v>0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v>0</v>
      </c>
      <c r="O33" s="46">
        <f t="shared" ref="O33" si="10">SUM(D33:N33)</f>
        <v>12316</v>
      </c>
      <c r="P33" s="47">
        <f t="shared" si="1"/>
        <v>17.875181422351233</v>
      </c>
      <c r="Q33" s="9"/>
    </row>
    <row r="34" spans="1:120" ht="15.75">
      <c r="A34" s="29" t="s">
        <v>3</v>
      </c>
      <c r="B34" s="30"/>
      <c r="C34" s="31"/>
      <c r="D34" s="32">
        <f t="shared" ref="D34:N34" si="11">SUM(D35:D38)</f>
        <v>78869</v>
      </c>
      <c r="E34" s="32">
        <f t="shared" si="11"/>
        <v>0</v>
      </c>
      <c r="F34" s="32">
        <f t="shared" si="11"/>
        <v>0</v>
      </c>
      <c r="G34" s="32">
        <f t="shared" si="11"/>
        <v>0</v>
      </c>
      <c r="H34" s="32">
        <f t="shared" si="11"/>
        <v>0</v>
      </c>
      <c r="I34" s="32">
        <f t="shared" si="11"/>
        <v>0</v>
      </c>
      <c r="J34" s="32">
        <f t="shared" si="11"/>
        <v>0</v>
      </c>
      <c r="K34" s="32">
        <f t="shared" si="11"/>
        <v>0</v>
      </c>
      <c r="L34" s="32">
        <f t="shared" si="11"/>
        <v>0</v>
      </c>
      <c r="M34" s="32">
        <f t="shared" si="11"/>
        <v>0</v>
      </c>
      <c r="N34" s="32">
        <f t="shared" si="11"/>
        <v>0</v>
      </c>
      <c r="O34" s="32">
        <f>SUM(D34:N34)</f>
        <v>78869</v>
      </c>
      <c r="P34" s="45">
        <f t="shared" si="1"/>
        <v>114.46879535558782</v>
      </c>
      <c r="Q34" s="10"/>
    </row>
    <row r="35" spans="1:120">
      <c r="A35" s="12"/>
      <c r="B35" s="25">
        <v>361.1</v>
      </c>
      <c r="C35" s="20" t="s">
        <v>42</v>
      </c>
      <c r="D35" s="46">
        <v>2175</v>
      </c>
      <c r="E35" s="46">
        <v>0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  <c r="M35" s="46">
        <v>0</v>
      </c>
      <c r="N35" s="46">
        <v>0</v>
      </c>
      <c r="O35" s="46">
        <f>SUM(D35:N35)</f>
        <v>2175</v>
      </c>
      <c r="P35" s="47">
        <f t="shared" si="1"/>
        <v>3.1567489114658924</v>
      </c>
      <c r="Q35" s="9"/>
    </row>
    <row r="36" spans="1:120">
      <c r="A36" s="12"/>
      <c r="B36" s="25">
        <v>362</v>
      </c>
      <c r="C36" s="20" t="s">
        <v>43</v>
      </c>
      <c r="D36" s="46">
        <v>28516</v>
      </c>
      <c r="E36" s="46">
        <v>0</v>
      </c>
      <c r="F36" s="46">
        <v>0</v>
      </c>
      <c r="G36" s="46">
        <v>0</v>
      </c>
      <c r="H36" s="46">
        <v>0</v>
      </c>
      <c r="I36" s="46">
        <v>0</v>
      </c>
      <c r="J36" s="46">
        <v>0</v>
      </c>
      <c r="K36" s="46">
        <v>0</v>
      </c>
      <c r="L36" s="46">
        <v>0</v>
      </c>
      <c r="M36" s="46">
        <v>0</v>
      </c>
      <c r="N36" s="46">
        <v>0</v>
      </c>
      <c r="O36" s="46">
        <f t="shared" ref="O36:O40" si="12">SUM(D36:N36)</f>
        <v>28516</v>
      </c>
      <c r="P36" s="47">
        <f t="shared" si="1"/>
        <v>41.387518142235123</v>
      </c>
      <c r="Q36" s="9"/>
    </row>
    <row r="37" spans="1:120">
      <c r="A37" s="12"/>
      <c r="B37" s="25">
        <v>366</v>
      </c>
      <c r="C37" s="20" t="s">
        <v>45</v>
      </c>
      <c r="D37" s="46">
        <v>17450</v>
      </c>
      <c r="E37" s="46">
        <v>0</v>
      </c>
      <c r="F37" s="46">
        <v>0</v>
      </c>
      <c r="G37" s="46">
        <v>0</v>
      </c>
      <c r="H37" s="46">
        <v>0</v>
      </c>
      <c r="I37" s="46">
        <v>0</v>
      </c>
      <c r="J37" s="46">
        <v>0</v>
      </c>
      <c r="K37" s="46">
        <v>0</v>
      </c>
      <c r="L37" s="46">
        <v>0</v>
      </c>
      <c r="M37" s="46">
        <v>0</v>
      </c>
      <c r="N37" s="46">
        <v>0</v>
      </c>
      <c r="O37" s="46">
        <f t="shared" si="12"/>
        <v>17450</v>
      </c>
      <c r="P37" s="47">
        <f t="shared" si="1"/>
        <v>25.326560232220608</v>
      </c>
      <c r="Q37" s="9"/>
    </row>
    <row r="38" spans="1:120">
      <c r="A38" s="12"/>
      <c r="B38" s="25">
        <v>369.9</v>
      </c>
      <c r="C38" s="20" t="s">
        <v>46</v>
      </c>
      <c r="D38" s="46">
        <v>30728</v>
      </c>
      <c r="E38" s="46">
        <v>0</v>
      </c>
      <c r="F38" s="46">
        <v>0</v>
      </c>
      <c r="G38" s="46">
        <v>0</v>
      </c>
      <c r="H38" s="46">
        <v>0</v>
      </c>
      <c r="I38" s="46">
        <v>0</v>
      </c>
      <c r="J38" s="46">
        <v>0</v>
      </c>
      <c r="K38" s="46">
        <v>0</v>
      </c>
      <c r="L38" s="46">
        <v>0</v>
      </c>
      <c r="M38" s="46">
        <v>0</v>
      </c>
      <c r="N38" s="46">
        <v>0</v>
      </c>
      <c r="O38" s="46">
        <f t="shared" si="12"/>
        <v>30728</v>
      </c>
      <c r="P38" s="47">
        <f t="shared" si="1"/>
        <v>44.59796806966618</v>
      </c>
      <c r="Q38" s="9"/>
    </row>
    <row r="39" spans="1:120" ht="15.75">
      <c r="A39" s="29" t="s">
        <v>33</v>
      </c>
      <c r="B39" s="30"/>
      <c r="C39" s="31"/>
      <c r="D39" s="32">
        <f t="shared" ref="D39:N39" si="13">SUM(D40:D40)</f>
        <v>0</v>
      </c>
      <c r="E39" s="32">
        <f t="shared" si="13"/>
        <v>65340</v>
      </c>
      <c r="F39" s="32">
        <f t="shared" si="13"/>
        <v>0</v>
      </c>
      <c r="G39" s="32">
        <f t="shared" si="13"/>
        <v>0</v>
      </c>
      <c r="H39" s="32">
        <f t="shared" si="13"/>
        <v>0</v>
      </c>
      <c r="I39" s="32">
        <f t="shared" si="13"/>
        <v>0</v>
      </c>
      <c r="J39" s="32">
        <f t="shared" si="13"/>
        <v>0</v>
      </c>
      <c r="K39" s="32">
        <f t="shared" si="13"/>
        <v>0</v>
      </c>
      <c r="L39" s="32">
        <f t="shared" si="13"/>
        <v>0</v>
      </c>
      <c r="M39" s="32">
        <f t="shared" si="13"/>
        <v>0</v>
      </c>
      <c r="N39" s="32">
        <f t="shared" si="13"/>
        <v>0</v>
      </c>
      <c r="O39" s="32">
        <f t="shared" si="12"/>
        <v>65340</v>
      </c>
      <c r="P39" s="45">
        <f t="shared" si="1"/>
        <v>94.833091436865018</v>
      </c>
      <c r="Q39" s="9"/>
    </row>
    <row r="40" spans="1:120" ht="15.75" thickBot="1">
      <c r="A40" s="12"/>
      <c r="B40" s="25">
        <v>381</v>
      </c>
      <c r="C40" s="20" t="s">
        <v>47</v>
      </c>
      <c r="D40" s="46">
        <v>0</v>
      </c>
      <c r="E40" s="46">
        <v>65340</v>
      </c>
      <c r="F40" s="46">
        <v>0</v>
      </c>
      <c r="G40" s="46">
        <v>0</v>
      </c>
      <c r="H40" s="46">
        <v>0</v>
      </c>
      <c r="I40" s="46">
        <v>0</v>
      </c>
      <c r="J40" s="46">
        <v>0</v>
      </c>
      <c r="K40" s="46">
        <v>0</v>
      </c>
      <c r="L40" s="46">
        <v>0</v>
      </c>
      <c r="M40" s="46">
        <v>0</v>
      </c>
      <c r="N40" s="46">
        <v>0</v>
      </c>
      <c r="O40" s="46">
        <f t="shared" si="12"/>
        <v>65340</v>
      </c>
      <c r="P40" s="47">
        <f t="shared" si="1"/>
        <v>94.833091436865018</v>
      </c>
      <c r="Q40" s="9"/>
    </row>
    <row r="41" spans="1:120" ht="16.5" thickBot="1">
      <c r="A41" s="14" t="s">
        <v>38</v>
      </c>
      <c r="B41" s="23"/>
      <c r="C41" s="22"/>
      <c r="D41" s="15">
        <f t="shared" ref="D41:N41" si="14">SUM(D5,D13,D17,D25,D31,D34,D39)</f>
        <v>2167875</v>
      </c>
      <c r="E41" s="15">
        <f t="shared" si="14"/>
        <v>850408</v>
      </c>
      <c r="F41" s="15">
        <f t="shared" si="14"/>
        <v>0</v>
      </c>
      <c r="G41" s="15">
        <f t="shared" si="14"/>
        <v>0</v>
      </c>
      <c r="H41" s="15">
        <f t="shared" si="14"/>
        <v>0</v>
      </c>
      <c r="I41" s="15">
        <f t="shared" si="14"/>
        <v>0</v>
      </c>
      <c r="J41" s="15">
        <f t="shared" si="14"/>
        <v>0</v>
      </c>
      <c r="K41" s="15">
        <f t="shared" si="14"/>
        <v>0</v>
      </c>
      <c r="L41" s="15">
        <f t="shared" si="14"/>
        <v>0</v>
      </c>
      <c r="M41" s="15">
        <f t="shared" si="14"/>
        <v>0</v>
      </c>
      <c r="N41" s="15">
        <f t="shared" si="14"/>
        <v>0</v>
      </c>
      <c r="O41" s="15">
        <f>SUM(D41:N41)</f>
        <v>3018283</v>
      </c>
      <c r="P41" s="38">
        <f t="shared" si="1"/>
        <v>4380.6719883889691</v>
      </c>
      <c r="Q41" s="6"/>
      <c r="R41" s="2"/>
      <c r="S41" s="5"/>
      <c r="T41" s="5"/>
      <c r="U41" s="5"/>
      <c r="V41" s="5"/>
      <c r="W41" s="5"/>
      <c r="X41" s="5"/>
      <c r="Y41" s="5"/>
      <c r="Z41" s="5"/>
      <c r="AA41" s="5"/>
      <c r="AB41" s="5"/>
      <c r="AC41" s="5"/>
      <c r="AD41" s="5"/>
      <c r="AE41" s="5"/>
      <c r="AF41" s="5"/>
      <c r="AG41" s="5"/>
      <c r="AH41" s="5"/>
      <c r="AI41" s="5"/>
      <c r="AJ41" s="5"/>
      <c r="AK41" s="5"/>
      <c r="AL41" s="5"/>
      <c r="AM41" s="5"/>
      <c r="AN41" s="5"/>
      <c r="AO41" s="5"/>
      <c r="AP41" s="5"/>
      <c r="AQ41" s="5"/>
      <c r="AR41" s="5"/>
      <c r="AS41" s="5"/>
      <c r="AT41" s="5"/>
      <c r="AU41" s="5"/>
      <c r="AV41" s="5"/>
      <c r="AW41" s="5"/>
      <c r="AX41" s="5"/>
      <c r="AY41" s="5"/>
      <c r="AZ41" s="5"/>
      <c r="BA41" s="5"/>
      <c r="BB41" s="5"/>
      <c r="BC41" s="5"/>
      <c r="BD41" s="5"/>
      <c r="BE41" s="5"/>
      <c r="BF41" s="5"/>
      <c r="BG41" s="5"/>
      <c r="BH41" s="5"/>
      <c r="BI41" s="5"/>
      <c r="BJ41" s="5"/>
      <c r="BK41" s="5"/>
      <c r="BL41" s="5"/>
      <c r="BM41" s="5"/>
      <c r="BN41" s="5"/>
      <c r="BO41" s="5"/>
      <c r="BP41" s="5"/>
      <c r="BQ41" s="5"/>
      <c r="BR41" s="5"/>
      <c r="BS41" s="5"/>
      <c r="BT41" s="5"/>
      <c r="BU41" s="5"/>
      <c r="BV41" s="5"/>
      <c r="BW41" s="5"/>
      <c r="BX41" s="5"/>
      <c r="BY41" s="5"/>
      <c r="BZ41" s="5"/>
      <c r="CA41" s="5"/>
      <c r="CB41" s="5"/>
      <c r="CC41" s="5"/>
      <c r="CD41" s="5"/>
      <c r="CE41" s="5"/>
      <c r="CF41" s="5"/>
      <c r="CG41" s="5"/>
      <c r="CH41" s="5"/>
      <c r="CI41" s="5"/>
      <c r="CJ41" s="5"/>
      <c r="CK41" s="5"/>
      <c r="CL41" s="5"/>
      <c r="CM41" s="5"/>
      <c r="CN41" s="5"/>
      <c r="CO41" s="5"/>
      <c r="CP41" s="5"/>
      <c r="CQ41" s="5"/>
      <c r="CR41" s="5"/>
      <c r="CS41" s="5"/>
      <c r="CT41" s="5"/>
      <c r="CU41" s="5"/>
      <c r="CV41" s="5"/>
      <c r="CW41" s="5"/>
      <c r="CX41" s="5"/>
      <c r="CY41" s="5"/>
      <c r="CZ41" s="5"/>
      <c r="DA41" s="5"/>
      <c r="DB41" s="5"/>
      <c r="DC41" s="5"/>
      <c r="DD41" s="5"/>
      <c r="DE41" s="5"/>
      <c r="DF41" s="5"/>
      <c r="DG41" s="5"/>
      <c r="DH41" s="5"/>
      <c r="DI41" s="5"/>
      <c r="DJ41" s="5"/>
      <c r="DK41" s="5"/>
      <c r="DL41" s="5"/>
      <c r="DM41" s="5"/>
      <c r="DN41" s="5"/>
      <c r="DO41" s="5"/>
      <c r="DP41" s="5"/>
    </row>
    <row r="42" spans="1:120">
      <c r="A42" s="16"/>
      <c r="B42" s="18"/>
      <c r="C42" s="18"/>
      <c r="D42" s="17"/>
      <c r="E42" s="17"/>
      <c r="F42" s="17"/>
      <c r="G42" s="17"/>
      <c r="H42" s="17"/>
      <c r="I42" s="17"/>
      <c r="J42" s="17"/>
      <c r="K42" s="17"/>
      <c r="L42" s="17"/>
      <c r="M42" s="17"/>
      <c r="N42" s="17"/>
      <c r="O42" s="17"/>
      <c r="P42" s="19"/>
    </row>
    <row r="43" spans="1:120">
      <c r="A43" s="40"/>
      <c r="B43" s="41"/>
      <c r="C43" s="41"/>
      <c r="D43" s="42"/>
      <c r="E43" s="42"/>
      <c r="F43" s="42"/>
      <c r="G43" s="42"/>
      <c r="H43" s="42"/>
      <c r="I43" s="42"/>
      <c r="J43" s="42"/>
      <c r="K43" s="42"/>
      <c r="L43" s="42"/>
      <c r="M43" s="118" t="s">
        <v>122</v>
      </c>
      <c r="N43" s="118"/>
      <c r="O43" s="118"/>
      <c r="P43" s="43">
        <v>689</v>
      </c>
    </row>
    <row r="44" spans="1:120">
      <c r="A44" s="119"/>
      <c r="B44" s="96"/>
      <c r="C44" s="96"/>
      <c r="D44" s="96"/>
      <c r="E44" s="96"/>
      <c r="F44" s="96"/>
      <c r="G44" s="96"/>
      <c r="H44" s="96"/>
      <c r="I44" s="96"/>
      <c r="J44" s="96"/>
      <c r="K44" s="96"/>
      <c r="L44" s="96"/>
      <c r="M44" s="96"/>
      <c r="N44" s="96"/>
      <c r="O44" s="96"/>
      <c r="P44" s="97"/>
    </row>
    <row r="45" spans="1:120" ht="15.75" customHeight="1" thickBot="1">
      <c r="A45" s="120" t="s">
        <v>62</v>
      </c>
      <c r="B45" s="99"/>
      <c r="C45" s="99"/>
      <c r="D45" s="99"/>
      <c r="E45" s="99"/>
      <c r="F45" s="99"/>
      <c r="G45" s="99"/>
      <c r="H45" s="99"/>
      <c r="I45" s="99"/>
      <c r="J45" s="99"/>
      <c r="K45" s="99"/>
      <c r="L45" s="99"/>
      <c r="M45" s="99"/>
      <c r="N45" s="99"/>
      <c r="O45" s="99"/>
      <c r="P45" s="100"/>
    </row>
  </sheetData>
  <mergeCells count="10">
    <mergeCell ref="M43:O43"/>
    <mergeCell ref="A44:P44"/>
    <mergeCell ref="A45:P45"/>
    <mergeCell ref="A1:P1"/>
    <mergeCell ref="A2:P2"/>
    <mergeCell ref="A3:C4"/>
    <mergeCell ref="D3:H3"/>
    <mergeCell ref="I3:J3"/>
    <mergeCell ref="K3:M3"/>
    <mergeCell ref="P3:P4"/>
  </mergeCells>
  <printOptions horizontalCentered="1"/>
  <pageMargins left="0.5" right="0.5" top="0.5" bottom="0.5" header="0.3" footer="0.3"/>
  <pageSetup paperSize="5" scale="51" fitToHeight="0" orientation="landscape" verticalDpi="0" r:id="rId1"/>
  <headerFooter>
    <oddFooter>&amp;L&amp;14Office of Economic and Demographic Research&amp;R&amp;14Page &amp;P of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ED45"/>
  <sheetViews>
    <sheetView workbookViewId="0">
      <selection sqref="A1:P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5.77734375" style="3" bestFit="1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4" width="13.77734375" style="4" customWidth="1"/>
    <col min="15" max="15" width="16.77734375" style="4" customWidth="1"/>
    <col min="16" max="16" width="13.77734375" style="3" customWidth="1"/>
    <col min="17" max="17" width="9.77734375" style="3" customWidth="1"/>
    <col min="18" max="18" width="9.77734375" style="3"/>
  </cols>
  <sheetData>
    <row r="1" spans="1:134" ht="27.75">
      <c r="A1" s="121" t="s">
        <v>56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2"/>
      <c r="P1" s="123"/>
      <c r="Q1" s="7"/>
      <c r="R1"/>
    </row>
    <row r="2" spans="1:134" ht="24" thickBot="1">
      <c r="A2" s="124" t="s">
        <v>103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5"/>
      <c r="P2" s="126"/>
      <c r="Q2" s="7"/>
      <c r="R2"/>
    </row>
    <row r="3" spans="1:134" ht="18" customHeight="1">
      <c r="A3" s="127" t="s">
        <v>49</v>
      </c>
      <c r="B3" s="108"/>
      <c r="C3" s="109"/>
      <c r="D3" s="128" t="s">
        <v>27</v>
      </c>
      <c r="E3" s="129"/>
      <c r="F3" s="129"/>
      <c r="G3" s="129"/>
      <c r="H3" s="130"/>
      <c r="I3" s="128" t="s">
        <v>28</v>
      </c>
      <c r="J3" s="130"/>
      <c r="K3" s="128" t="s">
        <v>30</v>
      </c>
      <c r="L3" s="129"/>
      <c r="M3" s="130"/>
      <c r="N3" s="36"/>
      <c r="O3" s="37"/>
      <c r="P3" s="131" t="s">
        <v>104</v>
      </c>
      <c r="Q3" s="11"/>
      <c r="R3"/>
    </row>
    <row r="4" spans="1:134" ht="32.25" customHeight="1" thickBot="1">
      <c r="A4" s="110"/>
      <c r="B4" s="111"/>
      <c r="C4" s="112"/>
      <c r="D4" s="34" t="s">
        <v>4</v>
      </c>
      <c r="E4" s="34" t="s">
        <v>50</v>
      </c>
      <c r="F4" s="34" t="s">
        <v>51</v>
      </c>
      <c r="G4" s="34" t="s">
        <v>52</v>
      </c>
      <c r="H4" s="34" t="s">
        <v>5</v>
      </c>
      <c r="I4" s="34" t="s">
        <v>6</v>
      </c>
      <c r="J4" s="35" t="s">
        <v>53</v>
      </c>
      <c r="K4" s="35" t="s">
        <v>7</v>
      </c>
      <c r="L4" s="35" t="s">
        <v>8</v>
      </c>
      <c r="M4" s="35" t="s">
        <v>105</v>
      </c>
      <c r="N4" s="35" t="s">
        <v>9</v>
      </c>
      <c r="O4" s="35" t="s">
        <v>106</v>
      </c>
      <c r="P4" s="117"/>
      <c r="Q4" s="8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  <c r="ED4" s="1"/>
    </row>
    <row r="5" spans="1:134" ht="15.75">
      <c r="A5" s="24" t="s">
        <v>107</v>
      </c>
      <c r="B5" s="26"/>
      <c r="C5" s="26"/>
      <c r="D5" s="27">
        <f t="shared" ref="D5:N5" si="0">SUM(D6:D12)</f>
        <v>938329</v>
      </c>
      <c r="E5" s="27">
        <f t="shared" si="0"/>
        <v>711481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7">
        <f t="shared" si="0"/>
        <v>0</v>
      </c>
      <c r="O5" s="28">
        <f>SUM(D5:N5)</f>
        <v>1649810</v>
      </c>
      <c r="P5" s="33">
        <f t="shared" ref="P5:P41" si="1">(O5/P$43)</f>
        <v>2408.4817518248174</v>
      </c>
      <c r="Q5" s="6"/>
    </row>
    <row r="6" spans="1:134">
      <c r="A6" s="12"/>
      <c r="B6" s="25">
        <v>311</v>
      </c>
      <c r="C6" s="20" t="s">
        <v>2</v>
      </c>
      <c r="D6" s="46">
        <v>729386</v>
      </c>
      <c r="E6" s="46">
        <v>711481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v>0</v>
      </c>
      <c r="O6" s="46">
        <f>SUM(D6:N6)</f>
        <v>1440867</v>
      </c>
      <c r="P6" s="47">
        <f t="shared" si="1"/>
        <v>2103.4554744525549</v>
      </c>
      <c r="Q6" s="9"/>
    </row>
    <row r="7" spans="1:134">
      <c r="A7" s="12"/>
      <c r="B7" s="25">
        <v>312.41000000000003</v>
      </c>
      <c r="C7" s="20" t="s">
        <v>108</v>
      </c>
      <c r="D7" s="46">
        <v>8987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v>0</v>
      </c>
      <c r="O7" s="46">
        <f t="shared" ref="O7:O12" si="2">SUM(D7:N7)</f>
        <v>8987</v>
      </c>
      <c r="P7" s="47">
        <f t="shared" si="1"/>
        <v>13.11970802919708</v>
      </c>
      <c r="Q7" s="9"/>
    </row>
    <row r="8" spans="1:134">
      <c r="A8" s="12"/>
      <c r="B8" s="25">
        <v>312.64</v>
      </c>
      <c r="C8" s="20" t="s">
        <v>109</v>
      </c>
      <c r="D8" s="46">
        <v>80209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v>0</v>
      </c>
      <c r="O8" s="46">
        <f t="shared" si="2"/>
        <v>80209</v>
      </c>
      <c r="P8" s="47">
        <f t="shared" si="1"/>
        <v>117.0934306569343</v>
      </c>
      <c r="Q8" s="9"/>
    </row>
    <row r="9" spans="1:134">
      <c r="A9" s="12"/>
      <c r="B9" s="25">
        <v>314.10000000000002</v>
      </c>
      <c r="C9" s="20" t="s">
        <v>12</v>
      </c>
      <c r="D9" s="46">
        <v>92815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v>0</v>
      </c>
      <c r="O9" s="46">
        <f t="shared" si="2"/>
        <v>92815</v>
      </c>
      <c r="P9" s="47">
        <f t="shared" si="1"/>
        <v>135.49635036496349</v>
      </c>
      <c r="Q9" s="9"/>
    </row>
    <row r="10" spans="1:134">
      <c r="A10" s="12"/>
      <c r="B10" s="25">
        <v>314.8</v>
      </c>
      <c r="C10" s="20" t="s">
        <v>13</v>
      </c>
      <c r="D10" s="46">
        <v>9805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v>0</v>
      </c>
      <c r="O10" s="46">
        <f t="shared" si="2"/>
        <v>9805</v>
      </c>
      <c r="P10" s="47">
        <f t="shared" si="1"/>
        <v>14.313868613138686</v>
      </c>
      <c r="Q10" s="9"/>
    </row>
    <row r="11" spans="1:134">
      <c r="A11" s="12"/>
      <c r="B11" s="25">
        <v>315.2</v>
      </c>
      <c r="C11" s="20" t="s">
        <v>110</v>
      </c>
      <c r="D11" s="46">
        <v>10863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v>0</v>
      </c>
      <c r="O11" s="46">
        <f t="shared" si="2"/>
        <v>10863</v>
      </c>
      <c r="P11" s="47">
        <f t="shared" si="1"/>
        <v>15.858394160583941</v>
      </c>
      <c r="Q11" s="9"/>
    </row>
    <row r="12" spans="1:134">
      <c r="A12" s="12"/>
      <c r="B12" s="25">
        <v>316</v>
      </c>
      <c r="C12" s="20" t="s">
        <v>72</v>
      </c>
      <c r="D12" s="46">
        <v>6264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v>0</v>
      </c>
      <c r="O12" s="46">
        <f t="shared" si="2"/>
        <v>6264</v>
      </c>
      <c r="P12" s="47">
        <f t="shared" si="1"/>
        <v>9.1445255474452551</v>
      </c>
      <c r="Q12" s="9"/>
    </row>
    <row r="13" spans="1:134" ht="15.75">
      <c r="A13" s="29" t="s">
        <v>16</v>
      </c>
      <c r="B13" s="30"/>
      <c r="C13" s="31"/>
      <c r="D13" s="32">
        <f t="shared" ref="D13:N13" si="3">SUM(D14:D16)</f>
        <v>104330</v>
      </c>
      <c r="E13" s="32">
        <f t="shared" si="3"/>
        <v>0</v>
      </c>
      <c r="F13" s="32">
        <f t="shared" si="3"/>
        <v>0</v>
      </c>
      <c r="G13" s="32">
        <f t="shared" si="3"/>
        <v>0</v>
      </c>
      <c r="H13" s="32">
        <f t="shared" si="3"/>
        <v>0</v>
      </c>
      <c r="I13" s="32">
        <f t="shared" si="3"/>
        <v>0</v>
      </c>
      <c r="J13" s="32">
        <f t="shared" si="3"/>
        <v>0</v>
      </c>
      <c r="K13" s="32">
        <f t="shared" si="3"/>
        <v>0</v>
      </c>
      <c r="L13" s="32">
        <f t="shared" si="3"/>
        <v>0</v>
      </c>
      <c r="M13" s="32">
        <f t="shared" si="3"/>
        <v>0</v>
      </c>
      <c r="N13" s="32">
        <f t="shared" si="3"/>
        <v>0</v>
      </c>
      <c r="O13" s="44">
        <f t="shared" ref="O13:O41" si="4">SUM(D13:N13)</f>
        <v>104330</v>
      </c>
      <c r="P13" s="45">
        <f t="shared" si="1"/>
        <v>152.30656934306569</v>
      </c>
      <c r="Q13" s="10"/>
    </row>
    <row r="14" spans="1:134">
      <c r="A14" s="12"/>
      <c r="B14" s="25">
        <v>322</v>
      </c>
      <c r="C14" s="20" t="s">
        <v>111</v>
      </c>
      <c r="D14" s="46">
        <v>42368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v>0</v>
      </c>
      <c r="O14" s="46">
        <f t="shared" si="4"/>
        <v>42368</v>
      </c>
      <c r="P14" s="47">
        <f t="shared" si="1"/>
        <v>61.85109489051095</v>
      </c>
      <c r="Q14" s="9"/>
    </row>
    <row r="15" spans="1:134">
      <c r="A15" s="12"/>
      <c r="B15" s="25">
        <v>323.10000000000002</v>
      </c>
      <c r="C15" s="20" t="s">
        <v>17</v>
      </c>
      <c r="D15" s="46">
        <v>51242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v>0</v>
      </c>
      <c r="O15" s="46">
        <f t="shared" si="4"/>
        <v>51242</v>
      </c>
      <c r="P15" s="47">
        <f t="shared" si="1"/>
        <v>74.80583941605839</v>
      </c>
      <c r="Q15" s="9"/>
    </row>
    <row r="16" spans="1:134">
      <c r="A16" s="12"/>
      <c r="B16" s="25">
        <v>329.5</v>
      </c>
      <c r="C16" s="20" t="s">
        <v>112</v>
      </c>
      <c r="D16" s="46">
        <v>10720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v>0</v>
      </c>
      <c r="O16" s="46">
        <f t="shared" si="4"/>
        <v>10720</v>
      </c>
      <c r="P16" s="47">
        <f t="shared" si="1"/>
        <v>15.649635036496351</v>
      </c>
      <c r="Q16" s="9"/>
    </row>
    <row r="17" spans="1:17" ht="15.75">
      <c r="A17" s="29" t="s">
        <v>113</v>
      </c>
      <c r="B17" s="30"/>
      <c r="C17" s="31"/>
      <c r="D17" s="32">
        <f t="shared" ref="D17:N17" si="5">SUM(D18:D24)</f>
        <v>156613</v>
      </c>
      <c r="E17" s="32">
        <f t="shared" si="5"/>
        <v>0</v>
      </c>
      <c r="F17" s="32">
        <f t="shared" si="5"/>
        <v>0</v>
      </c>
      <c r="G17" s="32">
        <f t="shared" si="5"/>
        <v>0</v>
      </c>
      <c r="H17" s="32">
        <f t="shared" si="5"/>
        <v>0</v>
      </c>
      <c r="I17" s="32">
        <f t="shared" si="5"/>
        <v>0</v>
      </c>
      <c r="J17" s="32">
        <f t="shared" si="5"/>
        <v>0</v>
      </c>
      <c r="K17" s="32">
        <f t="shared" si="5"/>
        <v>0</v>
      </c>
      <c r="L17" s="32">
        <f t="shared" si="5"/>
        <v>0</v>
      </c>
      <c r="M17" s="32">
        <f t="shared" si="5"/>
        <v>0</v>
      </c>
      <c r="N17" s="32">
        <f t="shared" si="5"/>
        <v>0</v>
      </c>
      <c r="O17" s="44">
        <f t="shared" si="4"/>
        <v>156613</v>
      </c>
      <c r="P17" s="45">
        <f t="shared" si="1"/>
        <v>228.63211678832116</v>
      </c>
      <c r="Q17" s="10"/>
    </row>
    <row r="18" spans="1:17">
      <c r="A18" s="12"/>
      <c r="B18" s="25">
        <v>331.2</v>
      </c>
      <c r="C18" s="20" t="s">
        <v>19</v>
      </c>
      <c r="D18" s="46">
        <v>35415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v>0</v>
      </c>
      <c r="O18" s="46">
        <f t="shared" si="4"/>
        <v>35415</v>
      </c>
      <c r="P18" s="47">
        <f t="shared" si="1"/>
        <v>51.700729927007302</v>
      </c>
      <c r="Q18" s="9"/>
    </row>
    <row r="19" spans="1:17">
      <c r="A19" s="12"/>
      <c r="B19" s="25">
        <v>331.5</v>
      </c>
      <c r="C19" s="20" t="s">
        <v>65</v>
      </c>
      <c r="D19" s="46">
        <v>17836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v>0</v>
      </c>
      <c r="O19" s="46">
        <f t="shared" si="4"/>
        <v>17836</v>
      </c>
      <c r="P19" s="47">
        <f t="shared" si="1"/>
        <v>26.037956204379562</v>
      </c>
      <c r="Q19" s="9"/>
    </row>
    <row r="20" spans="1:17">
      <c r="A20" s="12"/>
      <c r="B20" s="25">
        <v>334.39</v>
      </c>
      <c r="C20" s="20" t="s">
        <v>97</v>
      </c>
      <c r="D20" s="46">
        <v>30911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v>0</v>
      </c>
      <c r="O20" s="46">
        <f t="shared" si="4"/>
        <v>30911</v>
      </c>
      <c r="P20" s="47">
        <f t="shared" si="1"/>
        <v>45.125547445255478</v>
      </c>
      <c r="Q20" s="9"/>
    </row>
    <row r="21" spans="1:17">
      <c r="A21" s="12"/>
      <c r="B21" s="25">
        <v>335.14</v>
      </c>
      <c r="C21" s="20" t="s">
        <v>75</v>
      </c>
      <c r="D21" s="46">
        <v>187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v>0</v>
      </c>
      <c r="O21" s="46">
        <f t="shared" si="4"/>
        <v>187</v>
      </c>
      <c r="P21" s="47">
        <f t="shared" si="1"/>
        <v>0.27299270072992698</v>
      </c>
      <c r="Q21" s="9"/>
    </row>
    <row r="22" spans="1:17">
      <c r="A22" s="12"/>
      <c r="B22" s="25">
        <v>335.15</v>
      </c>
      <c r="C22" s="20" t="s">
        <v>76</v>
      </c>
      <c r="D22" s="46">
        <v>4202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v>0</v>
      </c>
      <c r="O22" s="46">
        <f t="shared" si="4"/>
        <v>4202</v>
      </c>
      <c r="P22" s="47">
        <f t="shared" si="1"/>
        <v>6.1343065693430656</v>
      </c>
      <c r="Q22" s="9"/>
    </row>
    <row r="23" spans="1:17">
      <c r="A23" s="12"/>
      <c r="B23" s="25">
        <v>335.18</v>
      </c>
      <c r="C23" s="20" t="s">
        <v>114</v>
      </c>
      <c r="D23" s="46">
        <v>41069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v>0</v>
      </c>
      <c r="O23" s="46">
        <f t="shared" si="4"/>
        <v>41069</v>
      </c>
      <c r="P23" s="47">
        <f t="shared" si="1"/>
        <v>59.954744525547447</v>
      </c>
      <c r="Q23" s="9"/>
    </row>
    <row r="24" spans="1:17">
      <c r="A24" s="12"/>
      <c r="B24" s="25">
        <v>335.9</v>
      </c>
      <c r="C24" s="20" t="s">
        <v>115</v>
      </c>
      <c r="D24" s="46">
        <v>26993</v>
      </c>
      <c r="E24" s="46">
        <v>0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v>0</v>
      </c>
      <c r="O24" s="46">
        <f t="shared" si="4"/>
        <v>26993</v>
      </c>
      <c r="P24" s="47">
        <f t="shared" si="1"/>
        <v>39.405839416058392</v>
      </c>
      <c r="Q24" s="9"/>
    </row>
    <row r="25" spans="1:17" ht="15.75">
      <c r="A25" s="29" t="s">
        <v>31</v>
      </c>
      <c r="B25" s="30"/>
      <c r="C25" s="31"/>
      <c r="D25" s="32">
        <f t="shared" ref="D25:N25" si="6">SUM(D26:D30)</f>
        <v>535536</v>
      </c>
      <c r="E25" s="32">
        <f t="shared" si="6"/>
        <v>0</v>
      </c>
      <c r="F25" s="32">
        <f t="shared" si="6"/>
        <v>0</v>
      </c>
      <c r="G25" s="32">
        <f t="shared" si="6"/>
        <v>0</v>
      </c>
      <c r="H25" s="32">
        <f t="shared" si="6"/>
        <v>0</v>
      </c>
      <c r="I25" s="32">
        <f t="shared" si="6"/>
        <v>0</v>
      </c>
      <c r="J25" s="32">
        <f t="shared" si="6"/>
        <v>0</v>
      </c>
      <c r="K25" s="32">
        <f t="shared" si="6"/>
        <v>0</v>
      </c>
      <c r="L25" s="32">
        <f t="shared" si="6"/>
        <v>0</v>
      </c>
      <c r="M25" s="32">
        <f t="shared" si="6"/>
        <v>0</v>
      </c>
      <c r="N25" s="32">
        <f t="shared" si="6"/>
        <v>0</v>
      </c>
      <c r="O25" s="32">
        <f t="shared" si="4"/>
        <v>535536</v>
      </c>
      <c r="P25" s="45">
        <f t="shared" si="1"/>
        <v>781.80437956204378</v>
      </c>
      <c r="Q25" s="10"/>
    </row>
    <row r="26" spans="1:17">
      <c r="A26" s="12"/>
      <c r="B26" s="25">
        <v>341.9</v>
      </c>
      <c r="C26" s="20" t="s">
        <v>78</v>
      </c>
      <c r="D26" s="46">
        <v>9616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v>0</v>
      </c>
      <c r="O26" s="46">
        <f t="shared" si="4"/>
        <v>9616</v>
      </c>
      <c r="P26" s="47">
        <f t="shared" si="1"/>
        <v>14.037956204379562</v>
      </c>
      <c r="Q26" s="9"/>
    </row>
    <row r="27" spans="1:17">
      <c r="A27" s="12"/>
      <c r="B27" s="25">
        <v>342.2</v>
      </c>
      <c r="C27" s="20" t="s">
        <v>66</v>
      </c>
      <c r="D27" s="46">
        <v>104286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v>0</v>
      </c>
      <c r="O27" s="46">
        <f t="shared" si="4"/>
        <v>104286</v>
      </c>
      <c r="P27" s="47">
        <f t="shared" si="1"/>
        <v>152.24233576642337</v>
      </c>
      <c r="Q27" s="9"/>
    </row>
    <row r="28" spans="1:17">
      <c r="A28" s="12"/>
      <c r="B28" s="25">
        <v>343.4</v>
      </c>
      <c r="C28" s="20" t="s">
        <v>35</v>
      </c>
      <c r="D28" s="46">
        <v>243801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v>0</v>
      </c>
      <c r="O28" s="46">
        <f t="shared" si="4"/>
        <v>243801</v>
      </c>
      <c r="P28" s="47">
        <f t="shared" si="1"/>
        <v>355.91386861313867</v>
      </c>
      <c r="Q28" s="9"/>
    </row>
    <row r="29" spans="1:17">
      <c r="A29" s="12"/>
      <c r="B29" s="25">
        <v>343.7</v>
      </c>
      <c r="C29" s="20" t="s">
        <v>36</v>
      </c>
      <c r="D29" s="46">
        <v>163778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v>0</v>
      </c>
      <c r="O29" s="46">
        <f t="shared" si="4"/>
        <v>163778</v>
      </c>
      <c r="P29" s="47">
        <f t="shared" si="1"/>
        <v>239.09197080291972</v>
      </c>
      <c r="Q29" s="9"/>
    </row>
    <row r="30" spans="1:17">
      <c r="A30" s="12"/>
      <c r="B30" s="25">
        <v>343.8</v>
      </c>
      <c r="C30" s="20" t="s">
        <v>37</v>
      </c>
      <c r="D30" s="46">
        <v>14055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v>0</v>
      </c>
      <c r="O30" s="46">
        <f t="shared" si="4"/>
        <v>14055</v>
      </c>
      <c r="P30" s="47">
        <f t="shared" si="1"/>
        <v>20.518248175182482</v>
      </c>
      <c r="Q30" s="9"/>
    </row>
    <row r="31" spans="1:17" ht="15.75">
      <c r="A31" s="29" t="s">
        <v>32</v>
      </c>
      <c r="B31" s="30"/>
      <c r="C31" s="31"/>
      <c r="D31" s="32">
        <f t="shared" ref="D31:N31" si="7">SUM(D32:D33)</f>
        <v>15015</v>
      </c>
      <c r="E31" s="32">
        <f t="shared" si="7"/>
        <v>0</v>
      </c>
      <c r="F31" s="32">
        <f t="shared" si="7"/>
        <v>0</v>
      </c>
      <c r="G31" s="32">
        <f t="shared" si="7"/>
        <v>0</v>
      </c>
      <c r="H31" s="32">
        <f t="shared" si="7"/>
        <v>0</v>
      </c>
      <c r="I31" s="32">
        <f t="shared" si="7"/>
        <v>0</v>
      </c>
      <c r="J31" s="32">
        <f t="shared" si="7"/>
        <v>0</v>
      </c>
      <c r="K31" s="32">
        <f t="shared" si="7"/>
        <v>0</v>
      </c>
      <c r="L31" s="32">
        <f t="shared" si="7"/>
        <v>0</v>
      </c>
      <c r="M31" s="32">
        <f t="shared" si="7"/>
        <v>0</v>
      </c>
      <c r="N31" s="32">
        <f t="shared" si="7"/>
        <v>0</v>
      </c>
      <c r="O31" s="32">
        <f t="shared" si="4"/>
        <v>15015</v>
      </c>
      <c r="P31" s="45">
        <f t="shared" si="1"/>
        <v>21.919708029197082</v>
      </c>
      <c r="Q31" s="10"/>
    </row>
    <row r="32" spans="1:17">
      <c r="A32" s="13"/>
      <c r="B32" s="39">
        <v>351.1</v>
      </c>
      <c r="C32" s="21" t="s">
        <v>40</v>
      </c>
      <c r="D32" s="46">
        <v>1795</v>
      </c>
      <c r="E32" s="46">
        <v>0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v>0</v>
      </c>
      <c r="O32" s="46">
        <f t="shared" si="4"/>
        <v>1795</v>
      </c>
      <c r="P32" s="47">
        <f t="shared" si="1"/>
        <v>2.6204379562043796</v>
      </c>
      <c r="Q32" s="9"/>
    </row>
    <row r="33" spans="1:120">
      <c r="A33" s="13"/>
      <c r="B33" s="39">
        <v>354</v>
      </c>
      <c r="C33" s="21" t="s">
        <v>41</v>
      </c>
      <c r="D33" s="46">
        <v>13220</v>
      </c>
      <c r="E33" s="46">
        <v>0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v>0</v>
      </c>
      <c r="O33" s="46">
        <f t="shared" si="4"/>
        <v>13220</v>
      </c>
      <c r="P33" s="47">
        <f t="shared" si="1"/>
        <v>19.299270072992702</v>
      </c>
      <c r="Q33" s="9"/>
    </row>
    <row r="34" spans="1:120" ht="15.75">
      <c r="A34" s="29" t="s">
        <v>3</v>
      </c>
      <c r="B34" s="30"/>
      <c r="C34" s="31"/>
      <c r="D34" s="32">
        <f t="shared" ref="D34:N34" si="8">SUM(D35:D38)</f>
        <v>80663</v>
      </c>
      <c r="E34" s="32">
        <f t="shared" si="8"/>
        <v>0</v>
      </c>
      <c r="F34" s="32">
        <f t="shared" si="8"/>
        <v>0</v>
      </c>
      <c r="G34" s="32">
        <f t="shared" si="8"/>
        <v>0</v>
      </c>
      <c r="H34" s="32">
        <f t="shared" si="8"/>
        <v>0</v>
      </c>
      <c r="I34" s="32">
        <f t="shared" si="8"/>
        <v>0</v>
      </c>
      <c r="J34" s="32">
        <f t="shared" si="8"/>
        <v>0</v>
      </c>
      <c r="K34" s="32">
        <f t="shared" si="8"/>
        <v>0</v>
      </c>
      <c r="L34" s="32">
        <f t="shared" si="8"/>
        <v>0</v>
      </c>
      <c r="M34" s="32">
        <f t="shared" si="8"/>
        <v>0</v>
      </c>
      <c r="N34" s="32">
        <f t="shared" si="8"/>
        <v>0</v>
      </c>
      <c r="O34" s="32">
        <f t="shared" si="4"/>
        <v>80663</v>
      </c>
      <c r="P34" s="45">
        <f t="shared" si="1"/>
        <v>117.75620437956205</v>
      </c>
      <c r="Q34" s="10"/>
    </row>
    <row r="35" spans="1:120">
      <c r="A35" s="12"/>
      <c r="B35" s="25">
        <v>361.1</v>
      </c>
      <c r="C35" s="20" t="s">
        <v>42</v>
      </c>
      <c r="D35" s="46">
        <v>443</v>
      </c>
      <c r="E35" s="46">
        <v>0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  <c r="M35" s="46">
        <v>0</v>
      </c>
      <c r="N35" s="46">
        <v>0</v>
      </c>
      <c r="O35" s="46">
        <f t="shared" si="4"/>
        <v>443</v>
      </c>
      <c r="P35" s="47">
        <f t="shared" si="1"/>
        <v>0.64671532846715329</v>
      </c>
      <c r="Q35" s="9"/>
    </row>
    <row r="36" spans="1:120">
      <c r="A36" s="12"/>
      <c r="B36" s="25">
        <v>362</v>
      </c>
      <c r="C36" s="20" t="s">
        <v>43</v>
      </c>
      <c r="D36" s="46">
        <v>9785</v>
      </c>
      <c r="E36" s="46">
        <v>0</v>
      </c>
      <c r="F36" s="46">
        <v>0</v>
      </c>
      <c r="G36" s="46">
        <v>0</v>
      </c>
      <c r="H36" s="46">
        <v>0</v>
      </c>
      <c r="I36" s="46">
        <v>0</v>
      </c>
      <c r="J36" s="46">
        <v>0</v>
      </c>
      <c r="K36" s="46">
        <v>0</v>
      </c>
      <c r="L36" s="46">
        <v>0</v>
      </c>
      <c r="M36" s="46">
        <v>0</v>
      </c>
      <c r="N36" s="46">
        <v>0</v>
      </c>
      <c r="O36" s="46">
        <f t="shared" si="4"/>
        <v>9785</v>
      </c>
      <c r="P36" s="47">
        <f t="shared" si="1"/>
        <v>14.284671532846716</v>
      </c>
      <c r="Q36" s="9"/>
    </row>
    <row r="37" spans="1:120">
      <c r="A37" s="12"/>
      <c r="B37" s="25">
        <v>366</v>
      </c>
      <c r="C37" s="20" t="s">
        <v>45</v>
      </c>
      <c r="D37" s="46">
        <v>23670</v>
      </c>
      <c r="E37" s="46">
        <v>0</v>
      </c>
      <c r="F37" s="46">
        <v>0</v>
      </c>
      <c r="G37" s="46">
        <v>0</v>
      </c>
      <c r="H37" s="46">
        <v>0</v>
      </c>
      <c r="I37" s="46">
        <v>0</v>
      </c>
      <c r="J37" s="46">
        <v>0</v>
      </c>
      <c r="K37" s="46">
        <v>0</v>
      </c>
      <c r="L37" s="46">
        <v>0</v>
      </c>
      <c r="M37" s="46">
        <v>0</v>
      </c>
      <c r="N37" s="46">
        <v>0</v>
      </c>
      <c r="O37" s="46">
        <f t="shared" si="4"/>
        <v>23670</v>
      </c>
      <c r="P37" s="47">
        <f t="shared" si="1"/>
        <v>34.554744525547449</v>
      </c>
      <c r="Q37" s="9"/>
    </row>
    <row r="38" spans="1:120">
      <c r="A38" s="12"/>
      <c r="B38" s="25">
        <v>369.9</v>
      </c>
      <c r="C38" s="20" t="s">
        <v>46</v>
      </c>
      <c r="D38" s="46">
        <v>46765</v>
      </c>
      <c r="E38" s="46">
        <v>0</v>
      </c>
      <c r="F38" s="46">
        <v>0</v>
      </c>
      <c r="G38" s="46">
        <v>0</v>
      </c>
      <c r="H38" s="46">
        <v>0</v>
      </c>
      <c r="I38" s="46">
        <v>0</v>
      </c>
      <c r="J38" s="46">
        <v>0</v>
      </c>
      <c r="K38" s="46">
        <v>0</v>
      </c>
      <c r="L38" s="46">
        <v>0</v>
      </c>
      <c r="M38" s="46">
        <v>0</v>
      </c>
      <c r="N38" s="46">
        <v>0</v>
      </c>
      <c r="O38" s="46">
        <f t="shared" si="4"/>
        <v>46765</v>
      </c>
      <c r="P38" s="47">
        <f t="shared" si="1"/>
        <v>68.270072992700733</v>
      </c>
      <c r="Q38" s="9"/>
    </row>
    <row r="39" spans="1:120" ht="15.75">
      <c r="A39" s="29" t="s">
        <v>33</v>
      </c>
      <c r="B39" s="30"/>
      <c r="C39" s="31"/>
      <c r="D39" s="32">
        <f t="shared" ref="D39:N39" si="9">SUM(D40:D40)</f>
        <v>0</v>
      </c>
      <c r="E39" s="32">
        <f t="shared" si="9"/>
        <v>59215</v>
      </c>
      <c r="F39" s="32">
        <f t="shared" si="9"/>
        <v>0</v>
      </c>
      <c r="G39" s="32">
        <f t="shared" si="9"/>
        <v>0</v>
      </c>
      <c r="H39" s="32">
        <f t="shared" si="9"/>
        <v>0</v>
      </c>
      <c r="I39" s="32">
        <f t="shared" si="9"/>
        <v>0</v>
      </c>
      <c r="J39" s="32">
        <f t="shared" si="9"/>
        <v>0</v>
      </c>
      <c r="K39" s="32">
        <f t="shared" si="9"/>
        <v>0</v>
      </c>
      <c r="L39" s="32">
        <f t="shared" si="9"/>
        <v>0</v>
      </c>
      <c r="M39" s="32">
        <f t="shared" si="9"/>
        <v>0</v>
      </c>
      <c r="N39" s="32">
        <f t="shared" si="9"/>
        <v>0</v>
      </c>
      <c r="O39" s="32">
        <f t="shared" si="4"/>
        <v>59215</v>
      </c>
      <c r="P39" s="45">
        <f t="shared" si="1"/>
        <v>86.445255474452551</v>
      </c>
      <c r="Q39" s="9"/>
    </row>
    <row r="40" spans="1:120" ht="15.75" thickBot="1">
      <c r="A40" s="12"/>
      <c r="B40" s="25">
        <v>381</v>
      </c>
      <c r="C40" s="20" t="s">
        <v>47</v>
      </c>
      <c r="D40" s="46">
        <v>0</v>
      </c>
      <c r="E40" s="46">
        <v>59215</v>
      </c>
      <c r="F40" s="46">
        <v>0</v>
      </c>
      <c r="G40" s="46">
        <v>0</v>
      </c>
      <c r="H40" s="46">
        <v>0</v>
      </c>
      <c r="I40" s="46">
        <v>0</v>
      </c>
      <c r="J40" s="46">
        <v>0</v>
      </c>
      <c r="K40" s="46">
        <v>0</v>
      </c>
      <c r="L40" s="46">
        <v>0</v>
      </c>
      <c r="M40" s="46">
        <v>0</v>
      </c>
      <c r="N40" s="46">
        <v>0</v>
      </c>
      <c r="O40" s="46">
        <f t="shared" si="4"/>
        <v>59215</v>
      </c>
      <c r="P40" s="47">
        <f t="shared" si="1"/>
        <v>86.445255474452551</v>
      </c>
      <c r="Q40" s="9"/>
    </row>
    <row r="41" spans="1:120" ht="16.5" thickBot="1">
      <c r="A41" s="14" t="s">
        <v>38</v>
      </c>
      <c r="B41" s="23"/>
      <c r="C41" s="22"/>
      <c r="D41" s="15">
        <f t="shared" ref="D41:N41" si="10">SUM(D5,D13,D17,D25,D31,D34,D39)</f>
        <v>1830486</v>
      </c>
      <c r="E41" s="15">
        <f t="shared" si="10"/>
        <v>770696</v>
      </c>
      <c r="F41" s="15">
        <f t="shared" si="10"/>
        <v>0</v>
      </c>
      <c r="G41" s="15">
        <f t="shared" si="10"/>
        <v>0</v>
      </c>
      <c r="H41" s="15">
        <f t="shared" si="10"/>
        <v>0</v>
      </c>
      <c r="I41" s="15">
        <f t="shared" si="10"/>
        <v>0</v>
      </c>
      <c r="J41" s="15">
        <f t="shared" si="10"/>
        <v>0</v>
      </c>
      <c r="K41" s="15">
        <f t="shared" si="10"/>
        <v>0</v>
      </c>
      <c r="L41" s="15">
        <f t="shared" si="10"/>
        <v>0</v>
      </c>
      <c r="M41" s="15">
        <f t="shared" si="10"/>
        <v>0</v>
      </c>
      <c r="N41" s="15">
        <f t="shared" si="10"/>
        <v>0</v>
      </c>
      <c r="O41" s="15">
        <f t="shared" si="4"/>
        <v>2601182</v>
      </c>
      <c r="P41" s="38">
        <f t="shared" si="1"/>
        <v>3797.34598540146</v>
      </c>
      <c r="Q41" s="6"/>
      <c r="R41" s="2"/>
      <c r="S41" s="5"/>
      <c r="T41" s="5"/>
      <c r="U41" s="5"/>
      <c r="V41" s="5"/>
      <c r="W41" s="5"/>
      <c r="X41" s="5"/>
      <c r="Y41" s="5"/>
      <c r="Z41" s="5"/>
      <c r="AA41" s="5"/>
      <c r="AB41" s="5"/>
      <c r="AC41" s="5"/>
      <c r="AD41" s="5"/>
      <c r="AE41" s="5"/>
      <c r="AF41" s="5"/>
      <c r="AG41" s="5"/>
      <c r="AH41" s="5"/>
      <c r="AI41" s="5"/>
      <c r="AJ41" s="5"/>
      <c r="AK41" s="5"/>
      <c r="AL41" s="5"/>
      <c r="AM41" s="5"/>
      <c r="AN41" s="5"/>
      <c r="AO41" s="5"/>
      <c r="AP41" s="5"/>
      <c r="AQ41" s="5"/>
      <c r="AR41" s="5"/>
      <c r="AS41" s="5"/>
      <c r="AT41" s="5"/>
      <c r="AU41" s="5"/>
      <c r="AV41" s="5"/>
      <c r="AW41" s="5"/>
      <c r="AX41" s="5"/>
      <c r="AY41" s="5"/>
      <c r="AZ41" s="5"/>
      <c r="BA41" s="5"/>
      <c r="BB41" s="5"/>
      <c r="BC41" s="5"/>
      <c r="BD41" s="5"/>
      <c r="BE41" s="5"/>
      <c r="BF41" s="5"/>
      <c r="BG41" s="5"/>
      <c r="BH41" s="5"/>
      <c r="BI41" s="5"/>
      <c r="BJ41" s="5"/>
      <c r="BK41" s="5"/>
      <c r="BL41" s="5"/>
      <c r="BM41" s="5"/>
      <c r="BN41" s="5"/>
      <c r="BO41" s="5"/>
      <c r="BP41" s="5"/>
      <c r="BQ41" s="5"/>
      <c r="BR41" s="5"/>
      <c r="BS41" s="5"/>
      <c r="BT41" s="5"/>
      <c r="BU41" s="5"/>
      <c r="BV41" s="5"/>
      <c r="BW41" s="5"/>
      <c r="BX41" s="5"/>
      <c r="BY41" s="5"/>
      <c r="BZ41" s="5"/>
      <c r="CA41" s="5"/>
      <c r="CB41" s="5"/>
      <c r="CC41" s="5"/>
      <c r="CD41" s="5"/>
      <c r="CE41" s="5"/>
      <c r="CF41" s="5"/>
      <c r="CG41" s="5"/>
      <c r="CH41" s="5"/>
      <c r="CI41" s="5"/>
      <c r="CJ41" s="5"/>
      <c r="CK41" s="5"/>
      <c r="CL41" s="5"/>
      <c r="CM41" s="5"/>
      <c r="CN41" s="5"/>
      <c r="CO41" s="5"/>
      <c r="CP41" s="5"/>
      <c r="CQ41" s="5"/>
      <c r="CR41" s="5"/>
      <c r="CS41" s="5"/>
      <c r="CT41" s="5"/>
      <c r="CU41" s="5"/>
      <c r="CV41" s="5"/>
      <c r="CW41" s="5"/>
      <c r="CX41" s="5"/>
      <c r="CY41" s="5"/>
      <c r="CZ41" s="5"/>
      <c r="DA41" s="5"/>
      <c r="DB41" s="5"/>
      <c r="DC41" s="5"/>
      <c r="DD41" s="5"/>
      <c r="DE41" s="5"/>
      <c r="DF41" s="5"/>
      <c r="DG41" s="5"/>
      <c r="DH41" s="5"/>
      <c r="DI41" s="5"/>
      <c r="DJ41" s="5"/>
      <c r="DK41" s="5"/>
      <c r="DL41" s="5"/>
      <c r="DM41" s="5"/>
      <c r="DN41" s="5"/>
      <c r="DO41" s="5"/>
      <c r="DP41" s="5"/>
    </row>
    <row r="42" spans="1:120">
      <c r="A42" s="16"/>
      <c r="B42" s="18"/>
      <c r="C42" s="18"/>
      <c r="D42" s="17"/>
      <c r="E42" s="17"/>
      <c r="F42" s="17"/>
      <c r="G42" s="17"/>
      <c r="H42" s="17"/>
      <c r="I42" s="17"/>
      <c r="J42" s="17"/>
      <c r="K42" s="17"/>
      <c r="L42" s="17"/>
      <c r="M42" s="17"/>
      <c r="N42" s="17"/>
      <c r="O42" s="17"/>
      <c r="P42" s="19"/>
    </row>
    <row r="43" spans="1:120">
      <c r="A43" s="40"/>
      <c r="B43" s="41"/>
      <c r="C43" s="41"/>
      <c r="D43" s="42"/>
      <c r="E43" s="42"/>
      <c r="F43" s="42"/>
      <c r="G43" s="42"/>
      <c r="H43" s="42"/>
      <c r="I43" s="42"/>
      <c r="J43" s="42"/>
      <c r="K43" s="42"/>
      <c r="L43" s="42"/>
      <c r="M43" s="118" t="s">
        <v>116</v>
      </c>
      <c r="N43" s="118"/>
      <c r="O43" s="118"/>
      <c r="P43" s="43">
        <v>685</v>
      </c>
    </row>
    <row r="44" spans="1:120">
      <c r="A44" s="119"/>
      <c r="B44" s="96"/>
      <c r="C44" s="96"/>
      <c r="D44" s="96"/>
      <c r="E44" s="96"/>
      <c r="F44" s="96"/>
      <c r="G44" s="96"/>
      <c r="H44" s="96"/>
      <c r="I44" s="96"/>
      <c r="J44" s="96"/>
      <c r="K44" s="96"/>
      <c r="L44" s="96"/>
      <c r="M44" s="96"/>
      <c r="N44" s="96"/>
      <c r="O44" s="96"/>
      <c r="P44" s="97"/>
    </row>
    <row r="45" spans="1:120" ht="15.75" customHeight="1" thickBot="1">
      <c r="A45" s="120" t="s">
        <v>62</v>
      </c>
      <c r="B45" s="99"/>
      <c r="C45" s="99"/>
      <c r="D45" s="99"/>
      <c r="E45" s="99"/>
      <c r="F45" s="99"/>
      <c r="G45" s="99"/>
      <c r="H45" s="99"/>
      <c r="I45" s="99"/>
      <c r="J45" s="99"/>
      <c r="K45" s="99"/>
      <c r="L45" s="99"/>
      <c r="M45" s="99"/>
      <c r="N45" s="99"/>
      <c r="O45" s="99"/>
      <c r="P45" s="100"/>
    </row>
  </sheetData>
  <mergeCells count="10">
    <mergeCell ref="M43:O43"/>
    <mergeCell ref="A44:P44"/>
    <mergeCell ref="A45:P45"/>
    <mergeCell ref="A1:P1"/>
    <mergeCell ref="A2:P2"/>
    <mergeCell ref="A3:C4"/>
    <mergeCell ref="D3:H3"/>
    <mergeCell ref="I3:J3"/>
    <mergeCell ref="K3:M3"/>
    <mergeCell ref="P3:P4"/>
  </mergeCells>
  <printOptions horizontalCentered="1"/>
  <pageMargins left="0.5" right="0.5" top="0.5" bottom="0.5" header="0.3" footer="0.3"/>
  <pageSetup paperSize="5" scale="51" fitToHeight="0" orientation="landscape" verticalDpi="0" r:id="rId1"/>
  <headerFooter>
    <oddFooter>&amp;L&amp;14Office of Economic and Demographic Research&amp;R&amp;14Page &amp;P of &amp;N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EC46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1" t="s">
        <v>56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7"/>
      <c r="Q1"/>
    </row>
    <row r="2" spans="1:133" ht="24" thickBot="1">
      <c r="A2" s="124" t="s">
        <v>99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  <c r="P2" s="7"/>
      <c r="Q2"/>
    </row>
    <row r="3" spans="1:133" ht="18" customHeight="1">
      <c r="A3" s="127" t="s">
        <v>49</v>
      </c>
      <c r="B3" s="108"/>
      <c r="C3" s="109"/>
      <c r="D3" s="128" t="s">
        <v>27</v>
      </c>
      <c r="E3" s="129"/>
      <c r="F3" s="129"/>
      <c r="G3" s="129"/>
      <c r="H3" s="130"/>
      <c r="I3" s="128" t="s">
        <v>28</v>
      </c>
      <c r="J3" s="130"/>
      <c r="K3" s="128" t="s">
        <v>30</v>
      </c>
      <c r="L3" s="130"/>
      <c r="M3" s="36"/>
      <c r="N3" s="37"/>
      <c r="O3" s="131" t="s">
        <v>54</v>
      </c>
      <c r="P3" s="11"/>
      <c r="Q3"/>
    </row>
    <row r="4" spans="1:133" ht="32.25" customHeight="1" thickBot="1">
      <c r="A4" s="110"/>
      <c r="B4" s="111"/>
      <c r="C4" s="112"/>
      <c r="D4" s="34" t="s">
        <v>4</v>
      </c>
      <c r="E4" s="34" t="s">
        <v>50</v>
      </c>
      <c r="F4" s="34" t="s">
        <v>51</v>
      </c>
      <c r="G4" s="34" t="s">
        <v>52</v>
      </c>
      <c r="H4" s="34" t="s">
        <v>5</v>
      </c>
      <c r="I4" s="34" t="s">
        <v>6</v>
      </c>
      <c r="J4" s="35" t="s">
        <v>53</v>
      </c>
      <c r="K4" s="35" t="s">
        <v>7</v>
      </c>
      <c r="L4" s="35" t="s">
        <v>8</v>
      </c>
      <c r="M4" s="35" t="s">
        <v>9</v>
      </c>
      <c r="N4" s="35" t="s">
        <v>29</v>
      </c>
      <c r="O4" s="117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</v>
      </c>
      <c r="B5" s="26"/>
      <c r="C5" s="26"/>
      <c r="D5" s="27">
        <f t="shared" ref="D5:M5" si="0">SUM(D6:D12)</f>
        <v>921157</v>
      </c>
      <c r="E5" s="27">
        <f t="shared" si="0"/>
        <v>648916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>SUM(D5:M5)</f>
        <v>1570073</v>
      </c>
      <c r="O5" s="33">
        <f t="shared" ref="O5:O42" si="1">(N5/O$44)</f>
        <v>2162.6349862258953</v>
      </c>
      <c r="P5" s="6"/>
    </row>
    <row r="6" spans="1:133">
      <c r="A6" s="12"/>
      <c r="B6" s="25">
        <v>311</v>
      </c>
      <c r="C6" s="20" t="s">
        <v>2</v>
      </c>
      <c r="D6" s="46">
        <v>729326</v>
      </c>
      <c r="E6" s="46">
        <v>648916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1378242</v>
      </c>
      <c r="O6" s="47">
        <f t="shared" si="1"/>
        <v>1898.404958677686</v>
      </c>
      <c r="P6" s="9"/>
    </row>
    <row r="7" spans="1:133">
      <c r="A7" s="12"/>
      <c r="B7" s="25">
        <v>312.41000000000003</v>
      </c>
      <c r="C7" s="20" t="s">
        <v>10</v>
      </c>
      <c r="D7" s="46">
        <v>8198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2" si="2">SUM(D7:M7)</f>
        <v>8198</v>
      </c>
      <c r="O7" s="47">
        <f t="shared" si="1"/>
        <v>11.292011019283747</v>
      </c>
      <c r="P7" s="9"/>
    </row>
    <row r="8" spans="1:133">
      <c r="A8" s="12"/>
      <c r="B8" s="25">
        <v>312.60000000000002</v>
      </c>
      <c r="C8" s="20" t="s">
        <v>11</v>
      </c>
      <c r="D8" s="46">
        <v>68174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68174</v>
      </c>
      <c r="O8" s="47">
        <f t="shared" si="1"/>
        <v>93.903581267217632</v>
      </c>
      <c r="P8" s="9"/>
    </row>
    <row r="9" spans="1:133">
      <c r="A9" s="12"/>
      <c r="B9" s="25">
        <v>314.10000000000002</v>
      </c>
      <c r="C9" s="20" t="s">
        <v>12</v>
      </c>
      <c r="D9" s="46">
        <v>90024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2"/>
        <v>90024</v>
      </c>
      <c r="O9" s="47">
        <f t="shared" si="1"/>
        <v>124</v>
      </c>
      <c r="P9" s="9"/>
    </row>
    <row r="10" spans="1:133">
      <c r="A10" s="12"/>
      <c r="B10" s="25">
        <v>314.8</v>
      </c>
      <c r="C10" s="20" t="s">
        <v>13</v>
      </c>
      <c r="D10" s="46">
        <v>8556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8556</v>
      </c>
      <c r="O10" s="47">
        <f t="shared" si="1"/>
        <v>11.785123966942148</v>
      </c>
      <c r="P10" s="9"/>
    </row>
    <row r="11" spans="1:133">
      <c r="A11" s="12"/>
      <c r="B11" s="25">
        <v>315</v>
      </c>
      <c r="C11" s="20" t="s">
        <v>71</v>
      </c>
      <c r="D11" s="46">
        <v>10424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10424</v>
      </c>
      <c r="O11" s="47">
        <f t="shared" si="1"/>
        <v>14.358126721763085</v>
      </c>
      <c r="P11" s="9"/>
    </row>
    <row r="12" spans="1:133">
      <c r="A12" s="12"/>
      <c r="B12" s="25">
        <v>316</v>
      </c>
      <c r="C12" s="20" t="s">
        <v>72</v>
      </c>
      <c r="D12" s="46">
        <v>6455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6455</v>
      </c>
      <c r="O12" s="47">
        <f t="shared" si="1"/>
        <v>8.8911845730027554</v>
      </c>
      <c r="P12" s="9"/>
    </row>
    <row r="13" spans="1:133" ht="15.75">
      <c r="A13" s="29" t="s">
        <v>16</v>
      </c>
      <c r="B13" s="30"/>
      <c r="C13" s="31"/>
      <c r="D13" s="32">
        <f t="shared" ref="D13:M13" si="3">SUM(D14:D16)</f>
        <v>77760</v>
      </c>
      <c r="E13" s="32">
        <f t="shared" si="3"/>
        <v>0</v>
      </c>
      <c r="F13" s="32">
        <f t="shared" si="3"/>
        <v>0</v>
      </c>
      <c r="G13" s="32">
        <f t="shared" si="3"/>
        <v>0</v>
      </c>
      <c r="H13" s="32">
        <f t="shared" si="3"/>
        <v>0</v>
      </c>
      <c r="I13" s="32">
        <f t="shared" si="3"/>
        <v>0</v>
      </c>
      <c r="J13" s="32">
        <f t="shared" si="3"/>
        <v>0</v>
      </c>
      <c r="K13" s="32">
        <f t="shared" si="3"/>
        <v>0</v>
      </c>
      <c r="L13" s="32">
        <f t="shared" si="3"/>
        <v>0</v>
      </c>
      <c r="M13" s="32">
        <f t="shared" si="3"/>
        <v>0</v>
      </c>
      <c r="N13" s="44">
        <f t="shared" ref="N13:N25" si="4">SUM(D13:M13)</f>
        <v>77760</v>
      </c>
      <c r="O13" s="45">
        <f t="shared" si="1"/>
        <v>107.10743801652893</v>
      </c>
      <c r="P13" s="10"/>
    </row>
    <row r="14" spans="1:133">
      <c r="A14" s="12"/>
      <c r="B14" s="25">
        <v>322</v>
      </c>
      <c r="C14" s="20" t="s">
        <v>0</v>
      </c>
      <c r="D14" s="46">
        <v>19151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4"/>
        <v>19151</v>
      </c>
      <c r="O14" s="47">
        <f t="shared" si="1"/>
        <v>26.378787878787879</v>
      </c>
      <c r="P14" s="9"/>
    </row>
    <row r="15" spans="1:133">
      <c r="A15" s="12"/>
      <c r="B15" s="25">
        <v>323.10000000000002</v>
      </c>
      <c r="C15" s="20" t="s">
        <v>17</v>
      </c>
      <c r="D15" s="46">
        <v>48548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4"/>
        <v>48548</v>
      </c>
      <c r="O15" s="47">
        <f t="shared" si="1"/>
        <v>66.870523415977956</v>
      </c>
      <c r="P15" s="9"/>
    </row>
    <row r="16" spans="1:133">
      <c r="A16" s="12"/>
      <c r="B16" s="25">
        <v>329</v>
      </c>
      <c r="C16" s="20" t="s">
        <v>18</v>
      </c>
      <c r="D16" s="46">
        <v>10061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4"/>
        <v>10061</v>
      </c>
      <c r="O16" s="47">
        <f t="shared" si="1"/>
        <v>13.858126721763085</v>
      </c>
      <c r="P16" s="9"/>
    </row>
    <row r="17" spans="1:16" ht="15.75">
      <c r="A17" s="29" t="s">
        <v>20</v>
      </c>
      <c r="B17" s="30"/>
      <c r="C17" s="31"/>
      <c r="D17" s="32">
        <f t="shared" ref="D17:M17" si="5">SUM(D18:D24)</f>
        <v>85411</v>
      </c>
      <c r="E17" s="32">
        <f t="shared" si="5"/>
        <v>0</v>
      </c>
      <c r="F17" s="32">
        <f t="shared" si="5"/>
        <v>0</v>
      </c>
      <c r="G17" s="32">
        <f t="shared" si="5"/>
        <v>0</v>
      </c>
      <c r="H17" s="32">
        <f t="shared" si="5"/>
        <v>0</v>
      </c>
      <c r="I17" s="32">
        <f t="shared" si="5"/>
        <v>0</v>
      </c>
      <c r="J17" s="32">
        <f t="shared" si="5"/>
        <v>0</v>
      </c>
      <c r="K17" s="32">
        <f t="shared" si="5"/>
        <v>0</v>
      </c>
      <c r="L17" s="32">
        <f t="shared" si="5"/>
        <v>0</v>
      </c>
      <c r="M17" s="32">
        <f t="shared" si="5"/>
        <v>0</v>
      </c>
      <c r="N17" s="44">
        <f t="shared" si="4"/>
        <v>85411</v>
      </c>
      <c r="O17" s="45">
        <f t="shared" si="1"/>
        <v>117.64600550964187</v>
      </c>
      <c r="P17" s="10"/>
    </row>
    <row r="18" spans="1:16">
      <c r="A18" s="12"/>
      <c r="B18" s="25">
        <v>331.2</v>
      </c>
      <c r="C18" s="20" t="s">
        <v>19</v>
      </c>
      <c r="D18" s="46">
        <v>2541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4"/>
        <v>2541</v>
      </c>
      <c r="O18" s="47">
        <f t="shared" si="1"/>
        <v>3.5</v>
      </c>
      <c r="P18" s="9"/>
    </row>
    <row r="19" spans="1:16">
      <c r="A19" s="12"/>
      <c r="B19" s="25">
        <v>334.5</v>
      </c>
      <c r="C19" s="20" t="s">
        <v>92</v>
      </c>
      <c r="D19" s="46">
        <v>19004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19004</v>
      </c>
      <c r="O19" s="47">
        <f t="shared" si="1"/>
        <v>26.176308539944902</v>
      </c>
      <c r="P19" s="9"/>
    </row>
    <row r="20" spans="1:16">
      <c r="A20" s="12"/>
      <c r="B20" s="25">
        <v>335.12</v>
      </c>
      <c r="C20" s="20" t="s">
        <v>74</v>
      </c>
      <c r="D20" s="46">
        <v>26509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4"/>
        <v>26509</v>
      </c>
      <c r="O20" s="47">
        <f t="shared" si="1"/>
        <v>36.513774104683193</v>
      </c>
      <c r="P20" s="9"/>
    </row>
    <row r="21" spans="1:16">
      <c r="A21" s="12"/>
      <c r="B21" s="25">
        <v>335.14</v>
      </c>
      <c r="C21" s="20" t="s">
        <v>75</v>
      </c>
      <c r="D21" s="46">
        <v>246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246</v>
      </c>
      <c r="O21" s="47">
        <f t="shared" si="1"/>
        <v>0.33884297520661155</v>
      </c>
      <c r="P21" s="9"/>
    </row>
    <row r="22" spans="1:16">
      <c r="A22" s="12"/>
      <c r="B22" s="25">
        <v>335.15</v>
      </c>
      <c r="C22" s="20" t="s">
        <v>76</v>
      </c>
      <c r="D22" s="46">
        <v>4230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4"/>
        <v>4230</v>
      </c>
      <c r="O22" s="47">
        <f t="shared" si="1"/>
        <v>5.8264462809917354</v>
      </c>
      <c r="P22" s="9"/>
    </row>
    <row r="23" spans="1:16">
      <c r="A23" s="12"/>
      <c r="B23" s="25">
        <v>335.18</v>
      </c>
      <c r="C23" s="20" t="s">
        <v>77</v>
      </c>
      <c r="D23" s="46">
        <v>32597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4"/>
        <v>32597</v>
      </c>
      <c r="O23" s="47">
        <f t="shared" si="1"/>
        <v>44.899449035812673</v>
      </c>
      <c r="P23" s="9"/>
    </row>
    <row r="24" spans="1:16">
      <c r="A24" s="12"/>
      <c r="B24" s="25">
        <v>338</v>
      </c>
      <c r="C24" s="20" t="s">
        <v>100</v>
      </c>
      <c r="D24" s="46">
        <v>284</v>
      </c>
      <c r="E24" s="46">
        <v>0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4"/>
        <v>284</v>
      </c>
      <c r="O24" s="47">
        <f t="shared" si="1"/>
        <v>0.39118457300275483</v>
      </c>
      <c r="P24" s="9"/>
    </row>
    <row r="25" spans="1:16" ht="15.75">
      <c r="A25" s="29" t="s">
        <v>31</v>
      </c>
      <c r="B25" s="30"/>
      <c r="C25" s="31"/>
      <c r="D25" s="32">
        <f t="shared" ref="D25:M25" si="6">SUM(D26:D30)</f>
        <v>527300</v>
      </c>
      <c r="E25" s="32">
        <f t="shared" si="6"/>
        <v>0</v>
      </c>
      <c r="F25" s="32">
        <f t="shared" si="6"/>
        <v>0</v>
      </c>
      <c r="G25" s="32">
        <f t="shared" si="6"/>
        <v>0</v>
      </c>
      <c r="H25" s="32">
        <f t="shared" si="6"/>
        <v>0</v>
      </c>
      <c r="I25" s="32">
        <f t="shared" si="6"/>
        <v>0</v>
      </c>
      <c r="J25" s="32">
        <f t="shared" si="6"/>
        <v>0</v>
      </c>
      <c r="K25" s="32">
        <f t="shared" si="6"/>
        <v>0</v>
      </c>
      <c r="L25" s="32">
        <f t="shared" si="6"/>
        <v>0</v>
      </c>
      <c r="M25" s="32">
        <f t="shared" si="6"/>
        <v>0</v>
      </c>
      <c r="N25" s="32">
        <f t="shared" si="4"/>
        <v>527300</v>
      </c>
      <c r="O25" s="45">
        <f t="shared" si="1"/>
        <v>726.3085399449036</v>
      </c>
      <c r="P25" s="10"/>
    </row>
    <row r="26" spans="1:16">
      <c r="A26" s="12"/>
      <c r="B26" s="25">
        <v>341.9</v>
      </c>
      <c r="C26" s="20" t="s">
        <v>78</v>
      </c>
      <c r="D26" s="46">
        <v>4573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ref="N26:N42" si="7">SUM(D26:M26)</f>
        <v>4573</v>
      </c>
      <c r="O26" s="47">
        <f t="shared" si="1"/>
        <v>6.2988980716253442</v>
      </c>
      <c r="P26" s="9"/>
    </row>
    <row r="27" spans="1:16">
      <c r="A27" s="12"/>
      <c r="B27" s="25">
        <v>342.2</v>
      </c>
      <c r="C27" s="20" t="s">
        <v>66</v>
      </c>
      <c r="D27" s="46">
        <v>89286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si="7"/>
        <v>89286</v>
      </c>
      <c r="O27" s="47">
        <f t="shared" si="1"/>
        <v>122.98347107438016</v>
      </c>
      <c r="P27" s="9"/>
    </row>
    <row r="28" spans="1:16">
      <c r="A28" s="12"/>
      <c r="B28" s="25">
        <v>343.4</v>
      </c>
      <c r="C28" s="20" t="s">
        <v>35</v>
      </c>
      <c r="D28" s="46">
        <v>262773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7"/>
        <v>262773</v>
      </c>
      <c r="O28" s="47">
        <f t="shared" si="1"/>
        <v>361.94628099173553</v>
      </c>
      <c r="P28" s="9"/>
    </row>
    <row r="29" spans="1:16">
      <c r="A29" s="12"/>
      <c r="B29" s="25">
        <v>343.7</v>
      </c>
      <c r="C29" s="20" t="s">
        <v>36</v>
      </c>
      <c r="D29" s="46">
        <v>162743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7"/>
        <v>162743</v>
      </c>
      <c r="O29" s="47">
        <f t="shared" si="1"/>
        <v>224.16391184573004</v>
      </c>
      <c r="P29" s="9"/>
    </row>
    <row r="30" spans="1:16">
      <c r="A30" s="12"/>
      <c r="B30" s="25">
        <v>343.8</v>
      </c>
      <c r="C30" s="20" t="s">
        <v>37</v>
      </c>
      <c r="D30" s="46">
        <v>7925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7"/>
        <v>7925</v>
      </c>
      <c r="O30" s="47">
        <f t="shared" si="1"/>
        <v>10.915977961432507</v>
      </c>
      <c r="P30" s="9"/>
    </row>
    <row r="31" spans="1:16" ht="15.75">
      <c r="A31" s="29" t="s">
        <v>32</v>
      </c>
      <c r="B31" s="30"/>
      <c r="C31" s="31"/>
      <c r="D31" s="32">
        <f t="shared" ref="D31:M31" si="8">SUM(D32:D33)</f>
        <v>14088</v>
      </c>
      <c r="E31" s="32">
        <f t="shared" si="8"/>
        <v>0</v>
      </c>
      <c r="F31" s="32">
        <f t="shared" si="8"/>
        <v>0</v>
      </c>
      <c r="G31" s="32">
        <f t="shared" si="8"/>
        <v>0</v>
      </c>
      <c r="H31" s="32">
        <f t="shared" si="8"/>
        <v>0</v>
      </c>
      <c r="I31" s="32">
        <f t="shared" si="8"/>
        <v>0</v>
      </c>
      <c r="J31" s="32">
        <f t="shared" si="8"/>
        <v>0</v>
      </c>
      <c r="K31" s="32">
        <f t="shared" si="8"/>
        <v>0</v>
      </c>
      <c r="L31" s="32">
        <f t="shared" si="8"/>
        <v>0</v>
      </c>
      <c r="M31" s="32">
        <f t="shared" si="8"/>
        <v>0</v>
      </c>
      <c r="N31" s="32">
        <f t="shared" si="7"/>
        <v>14088</v>
      </c>
      <c r="O31" s="45">
        <f t="shared" si="1"/>
        <v>19.404958677685951</v>
      </c>
      <c r="P31" s="10"/>
    </row>
    <row r="32" spans="1:16">
      <c r="A32" s="13"/>
      <c r="B32" s="39">
        <v>351.1</v>
      </c>
      <c r="C32" s="21" t="s">
        <v>40</v>
      </c>
      <c r="D32" s="46">
        <v>1014</v>
      </c>
      <c r="E32" s="46">
        <v>0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 t="shared" si="7"/>
        <v>1014</v>
      </c>
      <c r="O32" s="47">
        <f t="shared" si="1"/>
        <v>1.3966942148760331</v>
      </c>
      <c r="P32" s="9"/>
    </row>
    <row r="33" spans="1:119">
      <c r="A33" s="13"/>
      <c r="B33" s="39">
        <v>354</v>
      </c>
      <c r="C33" s="21" t="s">
        <v>41</v>
      </c>
      <c r="D33" s="46">
        <v>13074</v>
      </c>
      <c r="E33" s="46">
        <v>0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 t="shared" si="7"/>
        <v>13074</v>
      </c>
      <c r="O33" s="47">
        <f t="shared" si="1"/>
        <v>18.008264462809919</v>
      </c>
      <c r="P33" s="9"/>
    </row>
    <row r="34" spans="1:119" ht="15.75">
      <c r="A34" s="29" t="s">
        <v>3</v>
      </c>
      <c r="B34" s="30"/>
      <c r="C34" s="31"/>
      <c r="D34" s="32">
        <f t="shared" ref="D34:M34" si="9">SUM(D35:D39)</f>
        <v>45177</v>
      </c>
      <c r="E34" s="32">
        <f t="shared" si="9"/>
        <v>0</v>
      </c>
      <c r="F34" s="32">
        <f t="shared" si="9"/>
        <v>0</v>
      </c>
      <c r="G34" s="32">
        <f t="shared" si="9"/>
        <v>0</v>
      </c>
      <c r="H34" s="32">
        <f t="shared" si="9"/>
        <v>0</v>
      </c>
      <c r="I34" s="32">
        <f t="shared" si="9"/>
        <v>0</v>
      </c>
      <c r="J34" s="32">
        <f t="shared" si="9"/>
        <v>0</v>
      </c>
      <c r="K34" s="32">
        <f t="shared" si="9"/>
        <v>0</v>
      </c>
      <c r="L34" s="32">
        <f t="shared" si="9"/>
        <v>0</v>
      </c>
      <c r="M34" s="32">
        <f t="shared" si="9"/>
        <v>0</v>
      </c>
      <c r="N34" s="32">
        <f t="shared" si="7"/>
        <v>45177</v>
      </c>
      <c r="O34" s="45">
        <f t="shared" si="1"/>
        <v>62.227272727272727</v>
      </c>
      <c r="P34" s="10"/>
    </row>
    <row r="35" spans="1:119">
      <c r="A35" s="12"/>
      <c r="B35" s="25">
        <v>361.1</v>
      </c>
      <c r="C35" s="20" t="s">
        <v>42</v>
      </c>
      <c r="D35" s="46">
        <v>523</v>
      </c>
      <c r="E35" s="46">
        <v>0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  <c r="M35" s="46">
        <v>0</v>
      </c>
      <c r="N35" s="46">
        <f t="shared" si="7"/>
        <v>523</v>
      </c>
      <c r="O35" s="47">
        <f t="shared" si="1"/>
        <v>0.72038567493112948</v>
      </c>
      <c r="P35" s="9"/>
    </row>
    <row r="36" spans="1:119">
      <c r="A36" s="12"/>
      <c r="B36" s="25">
        <v>362</v>
      </c>
      <c r="C36" s="20" t="s">
        <v>43</v>
      </c>
      <c r="D36" s="46">
        <v>2254</v>
      </c>
      <c r="E36" s="46">
        <v>0</v>
      </c>
      <c r="F36" s="46">
        <v>0</v>
      </c>
      <c r="G36" s="46">
        <v>0</v>
      </c>
      <c r="H36" s="46">
        <v>0</v>
      </c>
      <c r="I36" s="46">
        <v>0</v>
      </c>
      <c r="J36" s="46">
        <v>0</v>
      </c>
      <c r="K36" s="46">
        <v>0</v>
      </c>
      <c r="L36" s="46">
        <v>0</v>
      </c>
      <c r="M36" s="46">
        <v>0</v>
      </c>
      <c r="N36" s="46">
        <f t="shared" si="7"/>
        <v>2254</v>
      </c>
      <c r="O36" s="47">
        <f t="shared" si="1"/>
        <v>3.1046831955922864</v>
      </c>
      <c r="P36" s="9"/>
    </row>
    <row r="37" spans="1:119">
      <c r="A37" s="12"/>
      <c r="B37" s="25">
        <v>365</v>
      </c>
      <c r="C37" s="20" t="s">
        <v>101</v>
      </c>
      <c r="D37" s="46">
        <v>1751</v>
      </c>
      <c r="E37" s="46">
        <v>0</v>
      </c>
      <c r="F37" s="46">
        <v>0</v>
      </c>
      <c r="G37" s="46">
        <v>0</v>
      </c>
      <c r="H37" s="46">
        <v>0</v>
      </c>
      <c r="I37" s="46">
        <v>0</v>
      </c>
      <c r="J37" s="46">
        <v>0</v>
      </c>
      <c r="K37" s="46">
        <v>0</v>
      </c>
      <c r="L37" s="46">
        <v>0</v>
      </c>
      <c r="M37" s="46">
        <v>0</v>
      </c>
      <c r="N37" s="46">
        <f t="shared" si="7"/>
        <v>1751</v>
      </c>
      <c r="O37" s="47">
        <f t="shared" si="1"/>
        <v>2.4118457300275482</v>
      </c>
      <c r="P37" s="9"/>
    </row>
    <row r="38" spans="1:119">
      <c r="A38" s="12"/>
      <c r="B38" s="25">
        <v>366</v>
      </c>
      <c r="C38" s="20" t="s">
        <v>45</v>
      </c>
      <c r="D38" s="46">
        <v>14576</v>
      </c>
      <c r="E38" s="46">
        <v>0</v>
      </c>
      <c r="F38" s="46">
        <v>0</v>
      </c>
      <c r="G38" s="46">
        <v>0</v>
      </c>
      <c r="H38" s="46">
        <v>0</v>
      </c>
      <c r="I38" s="46">
        <v>0</v>
      </c>
      <c r="J38" s="46">
        <v>0</v>
      </c>
      <c r="K38" s="46">
        <v>0</v>
      </c>
      <c r="L38" s="46">
        <v>0</v>
      </c>
      <c r="M38" s="46">
        <v>0</v>
      </c>
      <c r="N38" s="46">
        <f t="shared" si="7"/>
        <v>14576</v>
      </c>
      <c r="O38" s="47">
        <f t="shared" si="1"/>
        <v>20.077134986225897</v>
      </c>
      <c r="P38" s="9"/>
    </row>
    <row r="39" spans="1:119">
      <c r="A39" s="12"/>
      <c r="B39" s="25">
        <v>369.9</v>
      </c>
      <c r="C39" s="20" t="s">
        <v>46</v>
      </c>
      <c r="D39" s="46">
        <v>26073</v>
      </c>
      <c r="E39" s="46">
        <v>0</v>
      </c>
      <c r="F39" s="46">
        <v>0</v>
      </c>
      <c r="G39" s="46">
        <v>0</v>
      </c>
      <c r="H39" s="46">
        <v>0</v>
      </c>
      <c r="I39" s="46">
        <v>0</v>
      </c>
      <c r="J39" s="46">
        <v>0</v>
      </c>
      <c r="K39" s="46">
        <v>0</v>
      </c>
      <c r="L39" s="46">
        <v>0</v>
      </c>
      <c r="M39" s="46">
        <v>0</v>
      </c>
      <c r="N39" s="46">
        <f t="shared" si="7"/>
        <v>26073</v>
      </c>
      <c r="O39" s="47">
        <f t="shared" si="1"/>
        <v>35.913223140495866</v>
      </c>
      <c r="P39" s="9"/>
    </row>
    <row r="40" spans="1:119" ht="15.75">
      <c r="A40" s="29" t="s">
        <v>33</v>
      </c>
      <c r="B40" s="30"/>
      <c r="C40" s="31"/>
      <c r="D40" s="32">
        <f t="shared" ref="D40:M40" si="10">SUM(D41:D41)</f>
        <v>0</v>
      </c>
      <c r="E40" s="32">
        <f t="shared" si="10"/>
        <v>56450</v>
      </c>
      <c r="F40" s="32">
        <f t="shared" si="10"/>
        <v>0</v>
      </c>
      <c r="G40" s="32">
        <f t="shared" si="10"/>
        <v>0</v>
      </c>
      <c r="H40" s="32">
        <f t="shared" si="10"/>
        <v>0</v>
      </c>
      <c r="I40" s="32">
        <f t="shared" si="10"/>
        <v>0</v>
      </c>
      <c r="J40" s="32">
        <f t="shared" si="10"/>
        <v>0</v>
      </c>
      <c r="K40" s="32">
        <f t="shared" si="10"/>
        <v>0</v>
      </c>
      <c r="L40" s="32">
        <f t="shared" si="10"/>
        <v>0</v>
      </c>
      <c r="M40" s="32">
        <f t="shared" si="10"/>
        <v>0</v>
      </c>
      <c r="N40" s="32">
        <f t="shared" si="7"/>
        <v>56450</v>
      </c>
      <c r="O40" s="45">
        <f t="shared" si="1"/>
        <v>77.754820936639121</v>
      </c>
      <c r="P40" s="9"/>
    </row>
    <row r="41" spans="1:119" ht="15.75" thickBot="1">
      <c r="A41" s="12"/>
      <c r="B41" s="25">
        <v>381</v>
      </c>
      <c r="C41" s="20" t="s">
        <v>47</v>
      </c>
      <c r="D41" s="46">
        <v>0</v>
      </c>
      <c r="E41" s="46">
        <v>56450</v>
      </c>
      <c r="F41" s="46">
        <v>0</v>
      </c>
      <c r="G41" s="46">
        <v>0</v>
      </c>
      <c r="H41" s="46">
        <v>0</v>
      </c>
      <c r="I41" s="46">
        <v>0</v>
      </c>
      <c r="J41" s="46">
        <v>0</v>
      </c>
      <c r="K41" s="46">
        <v>0</v>
      </c>
      <c r="L41" s="46">
        <v>0</v>
      </c>
      <c r="M41" s="46">
        <v>0</v>
      </c>
      <c r="N41" s="46">
        <f t="shared" si="7"/>
        <v>56450</v>
      </c>
      <c r="O41" s="47">
        <f t="shared" si="1"/>
        <v>77.754820936639121</v>
      </c>
      <c r="P41" s="9"/>
    </row>
    <row r="42" spans="1:119" ht="16.5" thickBot="1">
      <c r="A42" s="14" t="s">
        <v>38</v>
      </c>
      <c r="B42" s="23"/>
      <c r="C42" s="22"/>
      <c r="D42" s="15">
        <f t="shared" ref="D42:M42" si="11">SUM(D5,D13,D17,D25,D31,D34,D40)</f>
        <v>1670893</v>
      </c>
      <c r="E42" s="15">
        <f t="shared" si="11"/>
        <v>705366</v>
      </c>
      <c r="F42" s="15">
        <f t="shared" si="11"/>
        <v>0</v>
      </c>
      <c r="G42" s="15">
        <f t="shared" si="11"/>
        <v>0</v>
      </c>
      <c r="H42" s="15">
        <f t="shared" si="11"/>
        <v>0</v>
      </c>
      <c r="I42" s="15">
        <f t="shared" si="11"/>
        <v>0</v>
      </c>
      <c r="J42" s="15">
        <f t="shared" si="11"/>
        <v>0</v>
      </c>
      <c r="K42" s="15">
        <f t="shared" si="11"/>
        <v>0</v>
      </c>
      <c r="L42" s="15">
        <f t="shared" si="11"/>
        <v>0</v>
      </c>
      <c r="M42" s="15">
        <f t="shared" si="11"/>
        <v>0</v>
      </c>
      <c r="N42" s="15">
        <f t="shared" si="7"/>
        <v>2376259</v>
      </c>
      <c r="O42" s="38">
        <f t="shared" si="1"/>
        <v>3273.0840220385676</v>
      </c>
      <c r="P42" s="6"/>
      <c r="Q42" s="2"/>
      <c r="R42" s="5"/>
      <c r="S42" s="5"/>
      <c r="T42" s="5"/>
      <c r="U42" s="5"/>
      <c r="V42" s="5"/>
      <c r="W42" s="5"/>
      <c r="X42" s="5"/>
      <c r="Y42" s="5"/>
      <c r="Z42" s="5"/>
      <c r="AA42" s="5"/>
      <c r="AB42" s="5"/>
      <c r="AC42" s="5"/>
      <c r="AD42" s="5"/>
      <c r="AE42" s="5"/>
      <c r="AF42" s="5"/>
      <c r="AG42" s="5"/>
      <c r="AH42" s="5"/>
      <c r="AI42" s="5"/>
      <c r="AJ42" s="5"/>
      <c r="AK42" s="5"/>
      <c r="AL42" s="5"/>
      <c r="AM42" s="5"/>
      <c r="AN42" s="5"/>
      <c r="AO42" s="5"/>
      <c r="AP42" s="5"/>
      <c r="AQ42" s="5"/>
      <c r="AR42" s="5"/>
      <c r="AS42" s="5"/>
      <c r="AT42" s="5"/>
      <c r="AU42" s="5"/>
      <c r="AV42" s="5"/>
      <c r="AW42" s="5"/>
      <c r="AX42" s="5"/>
      <c r="AY42" s="5"/>
      <c r="AZ42" s="5"/>
      <c r="BA42" s="5"/>
      <c r="BB42" s="5"/>
      <c r="BC42" s="5"/>
      <c r="BD42" s="5"/>
      <c r="BE42" s="5"/>
      <c r="BF42" s="5"/>
      <c r="BG42" s="5"/>
      <c r="BH42" s="5"/>
      <c r="BI42" s="5"/>
      <c r="BJ42" s="5"/>
      <c r="BK42" s="5"/>
      <c r="BL42" s="5"/>
      <c r="BM42" s="5"/>
      <c r="BN42" s="5"/>
      <c r="BO42" s="5"/>
      <c r="BP42" s="5"/>
      <c r="BQ42" s="5"/>
      <c r="BR42" s="5"/>
      <c r="BS42" s="5"/>
      <c r="BT42" s="5"/>
      <c r="BU42" s="5"/>
      <c r="BV42" s="5"/>
      <c r="BW42" s="5"/>
      <c r="BX42" s="5"/>
      <c r="BY42" s="5"/>
      <c r="BZ42" s="5"/>
      <c r="CA42" s="5"/>
      <c r="CB42" s="5"/>
      <c r="CC42" s="5"/>
      <c r="CD42" s="5"/>
      <c r="CE42" s="5"/>
      <c r="CF42" s="5"/>
      <c r="CG42" s="5"/>
      <c r="CH42" s="5"/>
      <c r="CI42" s="5"/>
      <c r="CJ42" s="5"/>
      <c r="CK42" s="5"/>
      <c r="CL42" s="5"/>
      <c r="CM42" s="5"/>
      <c r="CN42" s="5"/>
      <c r="CO42" s="5"/>
      <c r="CP42" s="5"/>
      <c r="CQ42" s="5"/>
      <c r="CR42" s="5"/>
      <c r="CS42" s="5"/>
      <c r="CT42" s="5"/>
      <c r="CU42" s="5"/>
      <c r="CV42" s="5"/>
      <c r="CW42" s="5"/>
      <c r="CX42" s="5"/>
      <c r="CY42" s="5"/>
      <c r="CZ42" s="5"/>
      <c r="DA42" s="5"/>
      <c r="DB42" s="5"/>
      <c r="DC42" s="5"/>
      <c r="DD42" s="5"/>
      <c r="DE42" s="5"/>
      <c r="DF42" s="5"/>
      <c r="DG42" s="5"/>
      <c r="DH42" s="5"/>
      <c r="DI42" s="5"/>
      <c r="DJ42" s="5"/>
      <c r="DK42" s="5"/>
      <c r="DL42" s="5"/>
      <c r="DM42" s="5"/>
      <c r="DN42" s="5"/>
      <c r="DO42" s="5"/>
    </row>
    <row r="43" spans="1:119">
      <c r="A43" s="16"/>
      <c r="B43" s="18"/>
      <c r="C43" s="18"/>
      <c r="D43" s="17"/>
      <c r="E43" s="17"/>
      <c r="F43" s="17"/>
      <c r="G43" s="17"/>
      <c r="H43" s="17"/>
      <c r="I43" s="17"/>
      <c r="J43" s="17"/>
      <c r="K43" s="17"/>
      <c r="L43" s="17"/>
      <c r="M43" s="17"/>
      <c r="N43" s="17"/>
      <c r="O43" s="19"/>
    </row>
    <row r="44" spans="1:119">
      <c r="A44" s="40"/>
      <c r="B44" s="41"/>
      <c r="C44" s="41"/>
      <c r="D44" s="42"/>
      <c r="E44" s="42"/>
      <c r="F44" s="42"/>
      <c r="G44" s="42"/>
      <c r="H44" s="42"/>
      <c r="I44" s="42"/>
      <c r="J44" s="42"/>
      <c r="K44" s="42"/>
      <c r="L44" s="118" t="s">
        <v>102</v>
      </c>
      <c r="M44" s="118"/>
      <c r="N44" s="118"/>
      <c r="O44" s="43">
        <v>726</v>
      </c>
    </row>
    <row r="45" spans="1:119">
      <c r="A45" s="119"/>
      <c r="B45" s="96"/>
      <c r="C45" s="96"/>
      <c r="D45" s="96"/>
      <c r="E45" s="96"/>
      <c r="F45" s="96"/>
      <c r="G45" s="96"/>
      <c r="H45" s="96"/>
      <c r="I45" s="96"/>
      <c r="J45" s="96"/>
      <c r="K45" s="96"/>
      <c r="L45" s="96"/>
      <c r="M45" s="96"/>
      <c r="N45" s="96"/>
      <c r="O45" s="97"/>
    </row>
    <row r="46" spans="1:119" ht="15.75" customHeight="1" thickBot="1">
      <c r="A46" s="120" t="s">
        <v>62</v>
      </c>
      <c r="B46" s="99"/>
      <c r="C46" s="99"/>
      <c r="D46" s="99"/>
      <c r="E46" s="99"/>
      <c r="F46" s="99"/>
      <c r="G46" s="99"/>
      <c r="H46" s="99"/>
      <c r="I46" s="99"/>
      <c r="J46" s="99"/>
      <c r="K46" s="99"/>
      <c r="L46" s="99"/>
      <c r="M46" s="99"/>
      <c r="N46" s="99"/>
      <c r="O46" s="100"/>
    </row>
  </sheetData>
  <mergeCells count="10">
    <mergeCell ref="L44:N44"/>
    <mergeCell ref="A45:O45"/>
    <mergeCell ref="A46:O46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7" fitToHeight="0" orientation="landscape" r:id="rId1"/>
  <headerFooter>
    <oddFooter>&amp;L&amp;14Office of Economic and Demographic Research&amp;R&amp;14Page &amp;P of &amp;N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EC46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1" t="s">
        <v>56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7"/>
      <c r="Q1"/>
    </row>
    <row r="2" spans="1:133" ht="24" thickBot="1">
      <c r="A2" s="124" t="s">
        <v>96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  <c r="P2" s="7"/>
      <c r="Q2"/>
    </row>
    <row r="3" spans="1:133" ht="18" customHeight="1">
      <c r="A3" s="127" t="s">
        <v>49</v>
      </c>
      <c r="B3" s="108"/>
      <c r="C3" s="109"/>
      <c r="D3" s="128" t="s">
        <v>27</v>
      </c>
      <c r="E3" s="129"/>
      <c r="F3" s="129"/>
      <c r="G3" s="129"/>
      <c r="H3" s="130"/>
      <c r="I3" s="128" t="s">
        <v>28</v>
      </c>
      <c r="J3" s="130"/>
      <c r="K3" s="128" t="s">
        <v>30</v>
      </c>
      <c r="L3" s="130"/>
      <c r="M3" s="36"/>
      <c r="N3" s="37"/>
      <c r="O3" s="131" t="s">
        <v>54</v>
      </c>
      <c r="P3" s="11"/>
      <c r="Q3"/>
    </row>
    <row r="4" spans="1:133" ht="32.25" customHeight="1" thickBot="1">
      <c r="A4" s="110"/>
      <c r="B4" s="111"/>
      <c r="C4" s="112"/>
      <c r="D4" s="34" t="s">
        <v>4</v>
      </c>
      <c r="E4" s="34" t="s">
        <v>50</v>
      </c>
      <c r="F4" s="34" t="s">
        <v>51</v>
      </c>
      <c r="G4" s="34" t="s">
        <v>52</v>
      </c>
      <c r="H4" s="34" t="s">
        <v>5</v>
      </c>
      <c r="I4" s="34" t="s">
        <v>6</v>
      </c>
      <c r="J4" s="35" t="s">
        <v>53</v>
      </c>
      <c r="K4" s="35" t="s">
        <v>7</v>
      </c>
      <c r="L4" s="35" t="s">
        <v>8</v>
      </c>
      <c r="M4" s="35" t="s">
        <v>9</v>
      </c>
      <c r="N4" s="35" t="s">
        <v>29</v>
      </c>
      <c r="O4" s="117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</v>
      </c>
      <c r="B5" s="26"/>
      <c r="C5" s="26"/>
      <c r="D5" s="27">
        <f t="shared" ref="D5:M5" si="0">SUM(D6:D12)</f>
        <v>908338</v>
      </c>
      <c r="E5" s="27">
        <f t="shared" si="0"/>
        <v>595978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>SUM(D5:M5)</f>
        <v>1504316</v>
      </c>
      <c r="O5" s="33">
        <f t="shared" ref="O5:O42" si="1">(N5/O$44)</f>
        <v>2106.8851540616247</v>
      </c>
      <c r="P5" s="6"/>
    </row>
    <row r="6" spans="1:133">
      <c r="A6" s="12"/>
      <c r="B6" s="25">
        <v>311</v>
      </c>
      <c r="C6" s="20" t="s">
        <v>2</v>
      </c>
      <c r="D6" s="46">
        <v>742931</v>
      </c>
      <c r="E6" s="46">
        <v>595978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1338909</v>
      </c>
      <c r="O6" s="47">
        <f t="shared" si="1"/>
        <v>1875.2226890756303</v>
      </c>
      <c r="P6" s="9"/>
    </row>
    <row r="7" spans="1:133">
      <c r="A7" s="12"/>
      <c r="B7" s="25">
        <v>312.41000000000003</v>
      </c>
      <c r="C7" s="20" t="s">
        <v>10</v>
      </c>
      <c r="D7" s="46">
        <v>8350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2" si="2">SUM(D7:M7)</f>
        <v>8350</v>
      </c>
      <c r="O7" s="47">
        <f t="shared" si="1"/>
        <v>11.694677871148459</v>
      </c>
      <c r="P7" s="9"/>
    </row>
    <row r="8" spans="1:133">
      <c r="A8" s="12"/>
      <c r="B8" s="25">
        <v>312.60000000000002</v>
      </c>
      <c r="C8" s="20" t="s">
        <v>11</v>
      </c>
      <c r="D8" s="46">
        <v>64672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64672</v>
      </c>
      <c r="O8" s="47">
        <f t="shared" si="1"/>
        <v>90.577030812324935</v>
      </c>
      <c r="P8" s="9"/>
    </row>
    <row r="9" spans="1:133">
      <c r="A9" s="12"/>
      <c r="B9" s="25">
        <v>314.10000000000002</v>
      </c>
      <c r="C9" s="20" t="s">
        <v>12</v>
      </c>
      <c r="D9" s="46">
        <v>72074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2"/>
        <v>72074</v>
      </c>
      <c r="O9" s="47">
        <f t="shared" si="1"/>
        <v>100.94397759103641</v>
      </c>
      <c r="P9" s="9"/>
    </row>
    <row r="10" spans="1:133">
      <c r="A10" s="12"/>
      <c r="B10" s="25">
        <v>314.8</v>
      </c>
      <c r="C10" s="20" t="s">
        <v>13</v>
      </c>
      <c r="D10" s="46">
        <v>4573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4573</v>
      </c>
      <c r="O10" s="47">
        <f t="shared" si="1"/>
        <v>6.4047619047619051</v>
      </c>
      <c r="P10" s="9"/>
    </row>
    <row r="11" spans="1:133">
      <c r="A11" s="12"/>
      <c r="B11" s="25">
        <v>315</v>
      </c>
      <c r="C11" s="20" t="s">
        <v>71</v>
      </c>
      <c r="D11" s="46">
        <v>10613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10613</v>
      </c>
      <c r="O11" s="47">
        <f t="shared" si="1"/>
        <v>14.864145658263306</v>
      </c>
      <c r="P11" s="9"/>
    </row>
    <row r="12" spans="1:133">
      <c r="A12" s="12"/>
      <c r="B12" s="25">
        <v>316</v>
      </c>
      <c r="C12" s="20" t="s">
        <v>72</v>
      </c>
      <c r="D12" s="46">
        <v>5125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5125</v>
      </c>
      <c r="O12" s="47">
        <f t="shared" si="1"/>
        <v>7.177871148459384</v>
      </c>
      <c r="P12" s="9"/>
    </row>
    <row r="13" spans="1:133" ht="15.75">
      <c r="A13" s="29" t="s">
        <v>16</v>
      </c>
      <c r="B13" s="30"/>
      <c r="C13" s="31"/>
      <c r="D13" s="32">
        <f t="shared" ref="D13:M13" si="3">SUM(D14:D16)</f>
        <v>108087</v>
      </c>
      <c r="E13" s="32">
        <f t="shared" si="3"/>
        <v>0</v>
      </c>
      <c r="F13" s="32">
        <f t="shared" si="3"/>
        <v>0</v>
      </c>
      <c r="G13" s="32">
        <f t="shared" si="3"/>
        <v>0</v>
      </c>
      <c r="H13" s="32">
        <f t="shared" si="3"/>
        <v>0</v>
      </c>
      <c r="I13" s="32">
        <f t="shared" si="3"/>
        <v>0</v>
      </c>
      <c r="J13" s="32">
        <f t="shared" si="3"/>
        <v>0</v>
      </c>
      <c r="K13" s="32">
        <f t="shared" si="3"/>
        <v>0</v>
      </c>
      <c r="L13" s="32">
        <f t="shared" si="3"/>
        <v>0</v>
      </c>
      <c r="M13" s="32">
        <f t="shared" si="3"/>
        <v>0</v>
      </c>
      <c r="N13" s="44">
        <f t="shared" ref="N13:N19" si="4">SUM(D13:M13)</f>
        <v>108087</v>
      </c>
      <c r="O13" s="45">
        <f t="shared" si="1"/>
        <v>151.38235294117646</v>
      </c>
      <c r="P13" s="10"/>
    </row>
    <row r="14" spans="1:133">
      <c r="A14" s="12"/>
      <c r="B14" s="25">
        <v>322</v>
      </c>
      <c r="C14" s="20" t="s">
        <v>0</v>
      </c>
      <c r="D14" s="46">
        <v>43189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4"/>
        <v>43189</v>
      </c>
      <c r="O14" s="47">
        <f t="shared" si="1"/>
        <v>60.488795518207283</v>
      </c>
      <c r="P14" s="9"/>
    </row>
    <row r="15" spans="1:133">
      <c r="A15" s="12"/>
      <c r="B15" s="25">
        <v>323.10000000000002</v>
      </c>
      <c r="C15" s="20" t="s">
        <v>17</v>
      </c>
      <c r="D15" s="46">
        <v>51234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4"/>
        <v>51234</v>
      </c>
      <c r="O15" s="47">
        <f t="shared" si="1"/>
        <v>71.756302521008408</v>
      </c>
      <c r="P15" s="9"/>
    </row>
    <row r="16" spans="1:133">
      <c r="A16" s="12"/>
      <c r="B16" s="25">
        <v>329</v>
      </c>
      <c r="C16" s="20" t="s">
        <v>18</v>
      </c>
      <c r="D16" s="46">
        <v>13664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4"/>
        <v>13664</v>
      </c>
      <c r="O16" s="47">
        <f t="shared" si="1"/>
        <v>19.137254901960784</v>
      </c>
      <c r="P16" s="9"/>
    </row>
    <row r="17" spans="1:16" ht="15.75">
      <c r="A17" s="29" t="s">
        <v>20</v>
      </c>
      <c r="B17" s="30"/>
      <c r="C17" s="31"/>
      <c r="D17" s="32">
        <f t="shared" ref="D17:M17" si="5">SUM(D18:D26)</f>
        <v>268718</v>
      </c>
      <c r="E17" s="32">
        <f t="shared" si="5"/>
        <v>0</v>
      </c>
      <c r="F17" s="32">
        <f t="shared" si="5"/>
        <v>0</v>
      </c>
      <c r="G17" s="32">
        <f t="shared" si="5"/>
        <v>0</v>
      </c>
      <c r="H17" s="32">
        <f t="shared" si="5"/>
        <v>0</v>
      </c>
      <c r="I17" s="32">
        <f t="shared" si="5"/>
        <v>0</v>
      </c>
      <c r="J17" s="32">
        <f t="shared" si="5"/>
        <v>0</v>
      </c>
      <c r="K17" s="32">
        <f t="shared" si="5"/>
        <v>0</v>
      </c>
      <c r="L17" s="32">
        <f t="shared" si="5"/>
        <v>0</v>
      </c>
      <c r="M17" s="32">
        <f t="shared" si="5"/>
        <v>0</v>
      </c>
      <c r="N17" s="44">
        <f t="shared" si="4"/>
        <v>268718</v>
      </c>
      <c r="O17" s="45">
        <f t="shared" si="1"/>
        <v>376.35574229691878</v>
      </c>
      <c r="P17" s="10"/>
    </row>
    <row r="18" spans="1:16">
      <c r="A18" s="12"/>
      <c r="B18" s="25">
        <v>331.2</v>
      </c>
      <c r="C18" s="20" t="s">
        <v>19</v>
      </c>
      <c r="D18" s="46">
        <v>4150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4"/>
        <v>4150</v>
      </c>
      <c r="O18" s="47">
        <f t="shared" si="1"/>
        <v>5.8123249299719886</v>
      </c>
      <c r="P18" s="9"/>
    </row>
    <row r="19" spans="1:16">
      <c r="A19" s="12"/>
      <c r="B19" s="25">
        <v>331.5</v>
      </c>
      <c r="C19" s="20" t="s">
        <v>65</v>
      </c>
      <c r="D19" s="46">
        <v>72577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72577</v>
      </c>
      <c r="O19" s="47">
        <f t="shared" si="1"/>
        <v>101.6484593837535</v>
      </c>
      <c r="P19" s="9"/>
    </row>
    <row r="20" spans="1:16">
      <c r="A20" s="12"/>
      <c r="B20" s="25">
        <v>334.39</v>
      </c>
      <c r="C20" s="20" t="s">
        <v>97</v>
      </c>
      <c r="D20" s="46">
        <v>29986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ref="N20:N26" si="6">SUM(D20:M20)</f>
        <v>29986</v>
      </c>
      <c r="O20" s="47">
        <f t="shared" si="1"/>
        <v>41.997198879551817</v>
      </c>
      <c r="P20" s="9"/>
    </row>
    <row r="21" spans="1:16">
      <c r="A21" s="12"/>
      <c r="B21" s="25">
        <v>334.5</v>
      </c>
      <c r="C21" s="20" t="s">
        <v>92</v>
      </c>
      <c r="D21" s="46">
        <v>7368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6"/>
        <v>7368</v>
      </c>
      <c r="O21" s="47">
        <f t="shared" si="1"/>
        <v>10.319327731092438</v>
      </c>
      <c r="P21" s="9"/>
    </row>
    <row r="22" spans="1:16">
      <c r="A22" s="12"/>
      <c r="B22" s="25">
        <v>334.7</v>
      </c>
      <c r="C22" s="20" t="s">
        <v>58</v>
      </c>
      <c r="D22" s="46">
        <v>86879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6"/>
        <v>86879</v>
      </c>
      <c r="O22" s="47">
        <f t="shared" si="1"/>
        <v>121.67927170868347</v>
      </c>
      <c r="P22" s="9"/>
    </row>
    <row r="23" spans="1:16">
      <c r="A23" s="12"/>
      <c r="B23" s="25">
        <v>335.12</v>
      </c>
      <c r="C23" s="20" t="s">
        <v>74</v>
      </c>
      <c r="D23" s="46">
        <v>26600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6"/>
        <v>26600</v>
      </c>
      <c r="O23" s="47">
        <f t="shared" si="1"/>
        <v>37.254901960784316</v>
      </c>
      <c r="P23" s="9"/>
    </row>
    <row r="24" spans="1:16">
      <c r="A24" s="12"/>
      <c r="B24" s="25">
        <v>335.14</v>
      </c>
      <c r="C24" s="20" t="s">
        <v>75</v>
      </c>
      <c r="D24" s="46">
        <v>172</v>
      </c>
      <c r="E24" s="46">
        <v>0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6"/>
        <v>172</v>
      </c>
      <c r="O24" s="47">
        <f t="shared" si="1"/>
        <v>0.24089635854341737</v>
      </c>
      <c r="P24" s="9"/>
    </row>
    <row r="25" spans="1:16">
      <c r="A25" s="12"/>
      <c r="B25" s="25">
        <v>335.15</v>
      </c>
      <c r="C25" s="20" t="s">
        <v>76</v>
      </c>
      <c r="D25" s="46">
        <v>9080</v>
      </c>
      <c r="E25" s="46">
        <v>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6"/>
        <v>9080</v>
      </c>
      <c r="O25" s="47">
        <f t="shared" si="1"/>
        <v>12.717086834733893</v>
      </c>
      <c r="P25" s="9"/>
    </row>
    <row r="26" spans="1:16">
      <c r="A26" s="12"/>
      <c r="B26" s="25">
        <v>335.18</v>
      </c>
      <c r="C26" s="20" t="s">
        <v>77</v>
      </c>
      <c r="D26" s="46">
        <v>31906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6"/>
        <v>31906</v>
      </c>
      <c r="O26" s="47">
        <f t="shared" si="1"/>
        <v>44.686274509803923</v>
      </c>
      <c r="P26" s="9"/>
    </row>
    <row r="27" spans="1:16" ht="15.75">
      <c r="A27" s="29" t="s">
        <v>31</v>
      </c>
      <c r="B27" s="30"/>
      <c r="C27" s="31"/>
      <c r="D27" s="32">
        <f t="shared" ref="D27:M27" si="7">SUM(D28:D32)</f>
        <v>511989</v>
      </c>
      <c r="E27" s="32">
        <f t="shared" si="7"/>
        <v>0</v>
      </c>
      <c r="F27" s="32">
        <f t="shared" si="7"/>
        <v>0</v>
      </c>
      <c r="G27" s="32">
        <f t="shared" si="7"/>
        <v>0</v>
      </c>
      <c r="H27" s="32">
        <f t="shared" si="7"/>
        <v>0</v>
      </c>
      <c r="I27" s="32">
        <f t="shared" si="7"/>
        <v>0</v>
      </c>
      <c r="J27" s="32">
        <f t="shared" si="7"/>
        <v>0</v>
      </c>
      <c r="K27" s="32">
        <f t="shared" si="7"/>
        <v>0</v>
      </c>
      <c r="L27" s="32">
        <f t="shared" si="7"/>
        <v>0</v>
      </c>
      <c r="M27" s="32">
        <f t="shared" si="7"/>
        <v>0</v>
      </c>
      <c r="N27" s="32">
        <f t="shared" ref="N27:N42" si="8">SUM(D27:M27)</f>
        <v>511989</v>
      </c>
      <c r="O27" s="45">
        <f t="shared" si="1"/>
        <v>717.07142857142856</v>
      </c>
      <c r="P27" s="10"/>
    </row>
    <row r="28" spans="1:16">
      <c r="A28" s="12"/>
      <c r="B28" s="25">
        <v>341.9</v>
      </c>
      <c r="C28" s="20" t="s">
        <v>78</v>
      </c>
      <c r="D28" s="46">
        <v>9337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8"/>
        <v>9337</v>
      </c>
      <c r="O28" s="47">
        <f t="shared" si="1"/>
        <v>13.07703081232493</v>
      </c>
      <c r="P28" s="9"/>
    </row>
    <row r="29" spans="1:16">
      <c r="A29" s="12"/>
      <c r="B29" s="25">
        <v>342.2</v>
      </c>
      <c r="C29" s="20" t="s">
        <v>66</v>
      </c>
      <c r="D29" s="46">
        <v>81169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8"/>
        <v>81169</v>
      </c>
      <c r="O29" s="47">
        <f t="shared" si="1"/>
        <v>113.68207282913166</v>
      </c>
      <c r="P29" s="9"/>
    </row>
    <row r="30" spans="1:16">
      <c r="A30" s="12"/>
      <c r="B30" s="25">
        <v>343.4</v>
      </c>
      <c r="C30" s="20" t="s">
        <v>35</v>
      </c>
      <c r="D30" s="46">
        <v>251618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8"/>
        <v>251618</v>
      </c>
      <c r="O30" s="47">
        <f t="shared" si="1"/>
        <v>352.40616246498598</v>
      </c>
      <c r="P30" s="9"/>
    </row>
    <row r="31" spans="1:16">
      <c r="A31" s="12"/>
      <c r="B31" s="25">
        <v>343.7</v>
      </c>
      <c r="C31" s="20" t="s">
        <v>36</v>
      </c>
      <c r="D31" s="46">
        <v>153765</v>
      </c>
      <c r="E31" s="46">
        <v>0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f t="shared" si="8"/>
        <v>153765</v>
      </c>
      <c r="O31" s="47">
        <f t="shared" si="1"/>
        <v>215.35714285714286</v>
      </c>
      <c r="P31" s="9"/>
    </row>
    <row r="32" spans="1:16">
      <c r="A32" s="12"/>
      <c r="B32" s="25">
        <v>343.8</v>
      </c>
      <c r="C32" s="20" t="s">
        <v>37</v>
      </c>
      <c r="D32" s="46">
        <v>16100</v>
      </c>
      <c r="E32" s="46">
        <v>0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 t="shared" si="8"/>
        <v>16100</v>
      </c>
      <c r="O32" s="47">
        <f t="shared" si="1"/>
        <v>22.549019607843139</v>
      </c>
      <c r="P32" s="9"/>
    </row>
    <row r="33" spans="1:119" ht="15.75">
      <c r="A33" s="29" t="s">
        <v>32</v>
      </c>
      <c r="B33" s="30"/>
      <c r="C33" s="31"/>
      <c r="D33" s="32">
        <f t="shared" ref="D33:M33" si="9">SUM(D34:D34)</f>
        <v>10450</v>
      </c>
      <c r="E33" s="32">
        <f t="shared" si="9"/>
        <v>0</v>
      </c>
      <c r="F33" s="32">
        <f t="shared" si="9"/>
        <v>0</v>
      </c>
      <c r="G33" s="32">
        <f t="shared" si="9"/>
        <v>0</v>
      </c>
      <c r="H33" s="32">
        <f t="shared" si="9"/>
        <v>0</v>
      </c>
      <c r="I33" s="32">
        <f t="shared" si="9"/>
        <v>0</v>
      </c>
      <c r="J33" s="32">
        <f t="shared" si="9"/>
        <v>0</v>
      </c>
      <c r="K33" s="32">
        <f t="shared" si="9"/>
        <v>0</v>
      </c>
      <c r="L33" s="32">
        <f t="shared" si="9"/>
        <v>0</v>
      </c>
      <c r="M33" s="32">
        <f t="shared" si="9"/>
        <v>0</v>
      </c>
      <c r="N33" s="32">
        <f t="shared" si="8"/>
        <v>10450</v>
      </c>
      <c r="O33" s="45">
        <f t="shared" si="1"/>
        <v>14.635854341736694</v>
      </c>
      <c r="P33" s="10"/>
    </row>
    <row r="34" spans="1:119">
      <c r="A34" s="13"/>
      <c r="B34" s="39">
        <v>354</v>
      </c>
      <c r="C34" s="21" t="s">
        <v>41</v>
      </c>
      <c r="D34" s="46">
        <v>10450</v>
      </c>
      <c r="E34" s="46">
        <v>0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f t="shared" si="8"/>
        <v>10450</v>
      </c>
      <c r="O34" s="47">
        <f t="shared" si="1"/>
        <v>14.635854341736694</v>
      </c>
      <c r="P34" s="9"/>
    </row>
    <row r="35" spans="1:119" ht="15.75">
      <c r="A35" s="29" t="s">
        <v>3</v>
      </c>
      <c r="B35" s="30"/>
      <c r="C35" s="31"/>
      <c r="D35" s="32">
        <f t="shared" ref="D35:M35" si="10">SUM(D36:D39)</f>
        <v>69537</v>
      </c>
      <c r="E35" s="32">
        <f t="shared" si="10"/>
        <v>0</v>
      </c>
      <c r="F35" s="32">
        <f t="shared" si="10"/>
        <v>0</v>
      </c>
      <c r="G35" s="32">
        <f t="shared" si="10"/>
        <v>0</v>
      </c>
      <c r="H35" s="32">
        <f t="shared" si="10"/>
        <v>0</v>
      </c>
      <c r="I35" s="32">
        <f t="shared" si="10"/>
        <v>0</v>
      </c>
      <c r="J35" s="32">
        <f t="shared" si="10"/>
        <v>0</v>
      </c>
      <c r="K35" s="32">
        <f t="shared" si="10"/>
        <v>0</v>
      </c>
      <c r="L35" s="32">
        <f t="shared" si="10"/>
        <v>0</v>
      </c>
      <c r="M35" s="32">
        <f t="shared" si="10"/>
        <v>0</v>
      </c>
      <c r="N35" s="32">
        <f t="shared" si="8"/>
        <v>69537</v>
      </c>
      <c r="O35" s="45">
        <f t="shared" si="1"/>
        <v>97.390756302521012</v>
      </c>
      <c r="P35" s="10"/>
    </row>
    <row r="36" spans="1:119">
      <c r="A36" s="12"/>
      <c r="B36" s="25">
        <v>361.1</v>
      </c>
      <c r="C36" s="20" t="s">
        <v>42</v>
      </c>
      <c r="D36" s="46">
        <v>567</v>
      </c>
      <c r="E36" s="46">
        <v>0</v>
      </c>
      <c r="F36" s="46">
        <v>0</v>
      </c>
      <c r="G36" s="46">
        <v>0</v>
      </c>
      <c r="H36" s="46">
        <v>0</v>
      </c>
      <c r="I36" s="46">
        <v>0</v>
      </c>
      <c r="J36" s="46">
        <v>0</v>
      </c>
      <c r="K36" s="46">
        <v>0</v>
      </c>
      <c r="L36" s="46">
        <v>0</v>
      </c>
      <c r="M36" s="46">
        <v>0</v>
      </c>
      <c r="N36" s="46">
        <f t="shared" si="8"/>
        <v>567</v>
      </c>
      <c r="O36" s="47">
        <f t="shared" si="1"/>
        <v>0.79411764705882348</v>
      </c>
      <c r="P36" s="9"/>
    </row>
    <row r="37" spans="1:119">
      <c r="A37" s="12"/>
      <c r="B37" s="25">
        <v>362</v>
      </c>
      <c r="C37" s="20" t="s">
        <v>43</v>
      </c>
      <c r="D37" s="46">
        <v>11993</v>
      </c>
      <c r="E37" s="46">
        <v>0</v>
      </c>
      <c r="F37" s="46">
        <v>0</v>
      </c>
      <c r="G37" s="46">
        <v>0</v>
      </c>
      <c r="H37" s="46">
        <v>0</v>
      </c>
      <c r="I37" s="46">
        <v>0</v>
      </c>
      <c r="J37" s="46">
        <v>0</v>
      </c>
      <c r="K37" s="46">
        <v>0</v>
      </c>
      <c r="L37" s="46">
        <v>0</v>
      </c>
      <c r="M37" s="46">
        <v>0</v>
      </c>
      <c r="N37" s="46">
        <f t="shared" si="8"/>
        <v>11993</v>
      </c>
      <c r="O37" s="47">
        <f t="shared" si="1"/>
        <v>16.796918767507002</v>
      </c>
      <c r="P37" s="9"/>
    </row>
    <row r="38" spans="1:119">
      <c r="A38" s="12"/>
      <c r="B38" s="25">
        <v>366</v>
      </c>
      <c r="C38" s="20" t="s">
        <v>45</v>
      </c>
      <c r="D38" s="46">
        <v>26394</v>
      </c>
      <c r="E38" s="46">
        <v>0</v>
      </c>
      <c r="F38" s="46">
        <v>0</v>
      </c>
      <c r="G38" s="46">
        <v>0</v>
      </c>
      <c r="H38" s="46">
        <v>0</v>
      </c>
      <c r="I38" s="46">
        <v>0</v>
      </c>
      <c r="J38" s="46">
        <v>0</v>
      </c>
      <c r="K38" s="46">
        <v>0</v>
      </c>
      <c r="L38" s="46">
        <v>0</v>
      </c>
      <c r="M38" s="46">
        <v>0</v>
      </c>
      <c r="N38" s="46">
        <f t="shared" si="8"/>
        <v>26394</v>
      </c>
      <c r="O38" s="47">
        <f t="shared" si="1"/>
        <v>36.966386554621849</v>
      </c>
      <c r="P38" s="9"/>
    </row>
    <row r="39" spans="1:119">
      <c r="A39" s="12"/>
      <c r="B39" s="25">
        <v>369.9</v>
      </c>
      <c r="C39" s="20" t="s">
        <v>46</v>
      </c>
      <c r="D39" s="46">
        <v>30583</v>
      </c>
      <c r="E39" s="46">
        <v>0</v>
      </c>
      <c r="F39" s="46">
        <v>0</v>
      </c>
      <c r="G39" s="46">
        <v>0</v>
      </c>
      <c r="H39" s="46">
        <v>0</v>
      </c>
      <c r="I39" s="46">
        <v>0</v>
      </c>
      <c r="J39" s="46">
        <v>0</v>
      </c>
      <c r="K39" s="46">
        <v>0</v>
      </c>
      <c r="L39" s="46">
        <v>0</v>
      </c>
      <c r="M39" s="46">
        <v>0</v>
      </c>
      <c r="N39" s="46">
        <f t="shared" si="8"/>
        <v>30583</v>
      </c>
      <c r="O39" s="47">
        <f t="shared" si="1"/>
        <v>42.833333333333336</v>
      </c>
      <c r="P39" s="9"/>
    </row>
    <row r="40" spans="1:119" ht="15.75">
      <c r="A40" s="29" t="s">
        <v>33</v>
      </c>
      <c r="B40" s="30"/>
      <c r="C40" s="31"/>
      <c r="D40" s="32">
        <f t="shared" ref="D40:M40" si="11">SUM(D41:D41)</f>
        <v>0</v>
      </c>
      <c r="E40" s="32">
        <f t="shared" si="11"/>
        <v>52672</v>
      </c>
      <c r="F40" s="32">
        <f t="shared" si="11"/>
        <v>0</v>
      </c>
      <c r="G40" s="32">
        <f t="shared" si="11"/>
        <v>0</v>
      </c>
      <c r="H40" s="32">
        <f t="shared" si="11"/>
        <v>0</v>
      </c>
      <c r="I40" s="32">
        <f t="shared" si="11"/>
        <v>0</v>
      </c>
      <c r="J40" s="32">
        <f t="shared" si="11"/>
        <v>0</v>
      </c>
      <c r="K40" s="32">
        <f t="shared" si="11"/>
        <v>0</v>
      </c>
      <c r="L40" s="32">
        <f t="shared" si="11"/>
        <v>0</v>
      </c>
      <c r="M40" s="32">
        <f t="shared" si="11"/>
        <v>0</v>
      </c>
      <c r="N40" s="32">
        <f t="shared" si="8"/>
        <v>52672</v>
      </c>
      <c r="O40" s="45">
        <f t="shared" si="1"/>
        <v>73.770308123249293</v>
      </c>
      <c r="P40" s="9"/>
    </row>
    <row r="41" spans="1:119" ht="15.75" thickBot="1">
      <c r="A41" s="12"/>
      <c r="B41" s="25">
        <v>381</v>
      </c>
      <c r="C41" s="20" t="s">
        <v>47</v>
      </c>
      <c r="D41" s="46">
        <v>0</v>
      </c>
      <c r="E41" s="46">
        <v>52672</v>
      </c>
      <c r="F41" s="46">
        <v>0</v>
      </c>
      <c r="G41" s="46">
        <v>0</v>
      </c>
      <c r="H41" s="46">
        <v>0</v>
      </c>
      <c r="I41" s="46">
        <v>0</v>
      </c>
      <c r="J41" s="46">
        <v>0</v>
      </c>
      <c r="K41" s="46">
        <v>0</v>
      </c>
      <c r="L41" s="46">
        <v>0</v>
      </c>
      <c r="M41" s="46">
        <v>0</v>
      </c>
      <c r="N41" s="46">
        <f t="shared" si="8"/>
        <v>52672</v>
      </c>
      <c r="O41" s="47">
        <f t="shared" si="1"/>
        <v>73.770308123249293</v>
      </c>
      <c r="P41" s="9"/>
    </row>
    <row r="42" spans="1:119" ht="16.5" thickBot="1">
      <c r="A42" s="14" t="s">
        <v>38</v>
      </c>
      <c r="B42" s="23"/>
      <c r="C42" s="22"/>
      <c r="D42" s="15">
        <f t="shared" ref="D42:M42" si="12">SUM(D5,D13,D17,D27,D33,D35,D40)</f>
        <v>1877119</v>
      </c>
      <c r="E42" s="15">
        <f t="shared" si="12"/>
        <v>648650</v>
      </c>
      <c r="F42" s="15">
        <f t="shared" si="12"/>
        <v>0</v>
      </c>
      <c r="G42" s="15">
        <f t="shared" si="12"/>
        <v>0</v>
      </c>
      <c r="H42" s="15">
        <f t="shared" si="12"/>
        <v>0</v>
      </c>
      <c r="I42" s="15">
        <f t="shared" si="12"/>
        <v>0</v>
      </c>
      <c r="J42" s="15">
        <f t="shared" si="12"/>
        <v>0</v>
      </c>
      <c r="K42" s="15">
        <f t="shared" si="12"/>
        <v>0</v>
      </c>
      <c r="L42" s="15">
        <f t="shared" si="12"/>
        <v>0</v>
      </c>
      <c r="M42" s="15">
        <f t="shared" si="12"/>
        <v>0</v>
      </c>
      <c r="N42" s="15">
        <f t="shared" si="8"/>
        <v>2525769</v>
      </c>
      <c r="O42" s="38">
        <f t="shared" si="1"/>
        <v>3537.4915966386557</v>
      </c>
      <c r="P42" s="6"/>
      <c r="Q42" s="2"/>
      <c r="R42" s="5"/>
      <c r="S42" s="5"/>
      <c r="T42" s="5"/>
      <c r="U42" s="5"/>
      <c r="V42" s="5"/>
      <c r="W42" s="5"/>
      <c r="X42" s="5"/>
      <c r="Y42" s="5"/>
      <c r="Z42" s="5"/>
      <c r="AA42" s="5"/>
      <c r="AB42" s="5"/>
      <c r="AC42" s="5"/>
      <c r="AD42" s="5"/>
      <c r="AE42" s="5"/>
      <c r="AF42" s="5"/>
      <c r="AG42" s="5"/>
      <c r="AH42" s="5"/>
      <c r="AI42" s="5"/>
      <c r="AJ42" s="5"/>
      <c r="AK42" s="5"/>
      <c r="AL42" s="5"/>
      <c r="AM42" s="5"/>
      <c r="AN42" s="5"/>
      <c r="AO42" s="5"/>
      <c r="AP42" s="5"/>
      <c r="AQ42" s="5"/>
      <c r="AR42" s="5"/>
      <c r="AS42" s="5"/>
      <c r="AT42" s="5"/>
      <c r="AU42" s="5"/>
      <c r="AV42" s="5"/>
      <c r="AW42" s="5"/>
      <c r="AX42" s="5"/>
      <c r="AY42" s="5"/>
      <c r="AZ42" s="5"/>
      <c r="BA42" s="5"/>
      <c r="BB42" s="5"/>
      <c r="BC42" s="5"/>
      <c r="BD42" s="5"/>
      <c r="BE42" s="5"/>
      <c r="BF42" s="5"/>
      <c r="BG42" s="5"/>
      <c r="BH42" s="5"/>
      <c r="BI42" s="5"/>
      <c r="BJ42" s="5"/>
      <c r="BK42" s="5"/>
      <c r="BL42" s="5"/>
      <c r="BM42" s="5"/>
      <c r="BN42" s="5"/>
      <c r="BO42" s="5"/>
      <c r="BP42" s="5"/>
      <c r="BQ42" s="5"/>
      <c r="BR42" s="5"/>
      <c r="BS42" s="5"/>
      <c r="BT42" s="5"/>
      <c r="BU42" s="5"/>
      <c r="BV42" s="5"/>
      <c r="BW42" s="5"/>
      <c r="BX42" s="5"/>
      <c r="BY42" s="5"/>
      <c r="BZ42" s="5"/>
      <c r="CA42" s="5"/>
      <c r="CB42" s="5"/>
      <c r="CC42" s="5"/>
      <c r="CD42" s="5"/>
      <c r="CE42" s="5"/>
      <c r="CF42" s="5"/>
      <c r="CG42" s="5"/>
      <c r="CH42" s="5"/>
      <c r="CI42" s="5"/>
      <c r="CJ42" s="5"/>
      <c r="CK42" s="5"/>
      <c r="CL42" s="5"/>
      <c r="CM42" s="5"/>
      <c r="CN42" s="5"/>
      <c r="CO42" s="5"/>
      <c r="CP42" s="5"/>
      <c r="CQ42" s="5"/>
      <c r="CR42" s="5"/>
      <c r="CS42" s="5"/>
      <c r="CT42" s="5"/>
      <c r="CU42" s="5"/>
      <c r="CV42" s="5"/>
      <c r="CW42" s="5"/>
      <c r="CX42" s="5"/>
      <c r="CY42" s="5"/>
      <c r="CZ42" s="5"/>
      <c r="DA42" s="5"/>
      <c r="DB42" s="5"/>
      <c r="DC42" s="5"/>
      <c r="DD42" s="5"/>
      <c r="DE42" s="5"/>
      <c r="DF42" s="5"/>
      <c r="DG42" s="5"/>
      <c r="DH42" s="5"/>
      <c r="DI42" s="5"/>
      <c r="DJ42" s="5"/>
      <c r="DK42" s="5"/>
      <c r="DL42" s="5"/>
      <c r="DM42" s="5"/>
      <c r="DN42" s="5"/>
      <c r="DO42" s="5"/>
    </row>
    <row r="43" spans="1:119">
      <c r="A43" s="16"/>
      <c r="B43" s="18"/>
      <c r="C43" s="18"/>
      <c r="D43" s="17"/>
      <c r="E43" s="17"/>
      <c r="F43" s="17"/>
      <c r="G43" s="17"/>
      <c r="H43" s="17"/>
      <c r="I43" s="17"/>
      <c r="J43" s="17"/>
      <c r="K43" s="17"/>
      <c r="L43" s="17"/>
      <c r="M43" s="17"/>
      <c r="N43" s="17"/>
      <c r="O43" s="19"/>
    </row>
    <row r="44" spans="1:119">
      <c r="A44" s="40"/>
      <c r="B44" s="41"/>
      <c r="C44" s="41"/>
      <c r="D44" s="42"/>
      <c r="E44" s="42"/>
      <c r="F44" s="42"/>
      <c r="G44" s="42"/>
      <c r="H44" s="42"/>
      <c r="I44" s="42"/>
      <c r="J44" s="42"/>
      <c r="K44" s="42"/>
      <c r="L44" s="118" t="s">
        <v>98</v>
      </c>
      <c r="M44" s="118"/>
      <c r="N44" s="118"/>
      <c r="O44" s="43">
        <v>714</v>
      </c>
    </row>
    <row r="45" spans="1:119">
      <c r="A45" s="119"/>
      <c r="B45" s="96"/>
      <c r="C45" s="96"/>
      <c r="D45" s="96"/>
      <c r="E45" s="96"/>
      <c r="F45" s="96"/>
      <c r="G45" s="96"/>
      <c r="H45" s="96"/>
      <c r="I45" s="96"/>
      <c r="J45" s="96"/>
      <c r="K45" s="96"/>
      <c r="L45" s="96"/>
      <c r="M45" s="96"/>
      <c r="N45" s="96"/>
      <c r="O45" s="97"/>
    </row>
    <row r="46" spans="1:119" ht="15.75" customHeight="1" thickBot="1">
      <c r="A46" s="120" t="s">
        <v>62</v>
      </c>
      <c r="B46" s="99"/>
      <c r="C46" s="99"/>
      <c r="D46" s="99"/>
      <c r="E46" s="99"/>
      <c r="F46" s="99"/>
      <c r="G46" s="99"/>
      <c r="H46" s="99"/>
      <c r="I46" s="99"/>
      <c r="J46" s="99"/>
      <c r="K46" s="99"/>
      <c r="L46" s="99"/>
      <c r="M46" s="99"/>
      <c r="N46" s="99"/>
      <c r="O46" s="100"/>
    </row>
  </sheetData>
  <mergeCells count="10">
    <mergeCell ref="L44:N44"/>
    <mergeCell ref="A45:O45"/>
    <mergeCell ref="A46:O46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:EC43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1" t="s">
        <v>56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7"/>
      <c r="Q1"/>
    </row>
    <row r="2" spans="1:133" ht="24" thickBot="1">
      <c r="A2" s="124" t="s">
        <v>94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  <c r="P2" s="7"/>
      <c r="Q2"/>
    </row>
    <row r="3" spans="1:133" ht="18" customHeight="1">
      <c r="A3" s="127" t="s">
        <v>49</v>
      </c>
      <c r="B3" s="108"/>
      <c r="C3" s="109"/>
      <c r="D3" s="128" t="s">
        <v>27</v>
      </c>
      <c r="E3" s="129"/>
      <c r="F3" s="129"/>
      <c r="G3" s="129"/>
      <c r="H3" s="130"/>
      <c r="I3" s="128" t="s">
        <v>28</v>
      </c>
      <c r="J3" s="130"/>
      <c r="K3" s="128" t="s">
        <v>30</v>
      </c>
      <c r="L3" s="130"/>
      <c r="M3" s="36"/>
      <c r="N3" s="37"/>
      <c r="O3" s="131" t="s">
        <v>54</v>
      </c>
      <c r="P3" s="11"/>
      <c r="Q3"/>
    </row>
    <row r="4" spans="1:133" ht="32.25" customHeight="1" thickBot="1">
      <c r="A4" s="110"/>
      <c r="B4" s="111"/>
      <c r="C4" s="112"/>
      <c r="D4" s="34" t="s">
        <v>4</v>
      </c>
      <c r="E4" s="34" t="s">
        <v>50</v>
      </c>
      <c r="F4" s="34" t="s">
        <v>51</v>
      </c>
      <c r="G4" s="34" t="s">
        <v>52</v>
      </c>
      <c r="H4" s="34" t="s">
        <v>5</v>
      </c>
      <c r="I4" s="34" t="s">
        <v>6</v>
      </c>
      <c r="J4" s="35" t="s">
        <v>53</v>
      </c>
      <c r="K4" s="35" t="s">
        <v>7</v>
      </c>
      <c r="L4" s="35" t="s">
        <v>8</v>
      </c>
      <c r="M4" s="35" t="s">
        <v>9</v>
      </c>
      <c r="N4" s="35" t="s">
        <v>29</v>
      </c>
      <c r="O4" s="117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</v>
      </c>
      <c r="B5" s="26"/>
      <c r="C5" s="26"/>
      <c r="D5" s="27">
        <f t="shared" ref="D5:M5" si="0">SUM(D6:D12)</f>
        <v>843792</v>
      </c>
      <c r="E5" s="27">
        <f t="shared" si="0"/>
        <v>540678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>SUM(D5:M5)</f>
        <v>1384470</v>
      </c>
      <c r="O5" s="33">
        <f t="shared" ref="O5:O39" si="1">(N5/O$41)</f>
        <v>1939.0336134453783</v>
      </c>
      <c r="P5" s="6"/>
    </row>
    <row r="6" spans="1:133">
      <c r="A6" s="12"/>
      <c r="B6" s="25">
        <v>311</v>
      </c>
      <c r="C6" s="20" t="s">
        <v>2</v>
      </c>
      <c r="D6" s="46">
        <v>707249</v>
      </c>
      <c r="E6" s="46">
        <v>540678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1247927</v>
      </c>
      <c r="O6" s="47">
        <f t="shared" si="1"/>
        <v>1747.7969187675069</v>
      </c>
      <c r="P6" s="9"/>
    </row>
    <row r="7" spans="1:133">
      <c r="A7" s="12"/>
      <c r="B7" s="25">
        <v>312.41000000000003</v>
      </c>
      <c r="C7" s="20" t="s">
        <v>10</v>
      </c>
      <c r="D7" s="46">
        <v>7187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2" si="2">SUM(D7:M7)</f>
        <v>7187</v>
      </c>
      <c r="O7" s="47">
        <f t="shared" si="1"/>
        <v>10.065826330532213</v>
      </c>
      <c r="P7" s="9"/>
    </row>
    <row r="8" spans="1:133">
      <c r="A8" s="12"/>
      <c r="B8" s="25">
        <v>312.60000000000002</v>
      </c>
      <c r="C8" s="20" t="s">
        <v>11</v>
      </c>
      <c r="D8" s="46">
        <v>62501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62501</v>
      </c>
      <c r="O8" s="47">
        <f t="shared" si="1"/>
        <v>87.536414565826334</v>
      </c>
      <c r="P8" s="9"/>
    </row>
    <row r="9" spans="1:133">
      <c r="A9" s="12"/>
      <c r="B9" s="25">
        <v>314.10000000000002</v>
      </c>
      <c r="C9" s="20" t="s">
        <v>12</v>
      </c>
      <c r="D9" s="46">
        <v>46813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2"/>
        <v>46813</v>
      </c>
      <c r="O9" s="47">
        <f t="shared" si="1"/>
        <v>65.564425770308119</v>
      </c>
      <c r="P9" s="9"/>
    </row>
    <row r="10" spans="1:133">
      <c r="A10" s="12"/>
      <c r="B10" s="25">
        <v>314.8</v>
      </c>
      <c r="C10" s="20" t="s">
        <v>13</v>
      </c>
      <c r="D10" s="46">
        <v>4315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4315</v>
      </c>
      <c r="O10" s="47">
        <f t="shared" si="1"/>
        <v>6.0434173669467786</v>
      </c>
      <c r="P10" s="9"/>
    </row>
    <row r="11" spans="1:133">
      <c r="A11" s="12"/>
      <c r="B11" s="25">
        <v>315</v>
      </c>
      <c r="C11" s="20" t="s">
        <v>71</v>
      </c>
      <c r="D11" s="46">
        <v>10502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10502</v>
      </c>
      <c r="O11" s="47">
        <f t="shared" si="1"/>
        <v>14.708683473389355</v>
      </c>
      <c r="P11" s="9"/>
    </row>
    <row r="12" spans="1:133">
      <c r="A12" s="12"/>
      <c r="B12" s="25">
        <v>316</v>
      </c>
      <c r="C12" s="20" t="s">
        <v>72</v>
      </c>
      <c r="D12" s="46">
        <v>5225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5225</v>
      </c>
      <c r="O12" s="47">
        <f t="shared" si="1"/>
        <v>7.3179271708683471</v>
      </c>
      <c r="P12" s="9"/>
    </row>
    <row r="13" spans="1:133" ht="15.75">
      <c r="A13" s="29" t="s">
        <v>16</v>
      </c>
      <c r="B13" s="30"/>
      <c r="C13" s="31"/>
      <c r="D13" s="32">
        <f t="shared" ref="D13:M13" si="3">SUM(D14:D16)</f>
        <v>92297</v>
      </c>
      <c r="E13" s="32">
        <f t="shared" si="3"/>
        <v>0</v>
      </c>
      <c r="F13" s="32">
        <f t="shared" si="3"/>
        <v>0</v>
      </c>
      <c r="G13" s="32">
        <f t="shared" si="3"/>
        <v>0</v>
      </c>
      <c r="H13" s="32">
        <f t="shared" si="3"/>
        <v>0</v>
      </c>
      <c r="I13" s="32">
        <f t="shared" si="3"/>
        <v>0</v>
      </c>
      <c r="J13" s="32">
        <f t="shared" si="3"/>
        <v>0</v>
      </c>
      <c r="K13" s="32">
        <f t="shared" si="3"/>
        <v>0</v>
      </c>
      <c r="L13" s="32">
        <f t="shared" si="3"/>
        <v>0</v>
      </c>
      <c r="M13" s="32">
        <f t="shared" si="3"/>
        <v>0</v>
      </c>
      <c r="N13" s="44">
        <f t="shared" ref="N13:N39" si="4">SUM(D13:M13)</f>
        <v>92297</v>
      </c>
      <c r="O13" s="45">
        <f t="shared" si="1"/>
        <v>129.26750700280112</v>
      </c>
      <c r="P13" s="10"/>
    </row>
    <row r="14" spans="1:133">
      <c r="A14" s="12"/>
      <c r="B14" s="25">
        <v>322</v>
      </c>
      <c r="C14" s="20" t="s">
        <v>0</v>
      </c>
      <c r="D14" s="46">
        <v>29925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4"/>
        <v>29925</v>
      </c>
      <c r="O14" s="47">
        <f t="shared" si="1"/>
        <v>41.911764705882355</v>
      </c>
      <c r="P14" s="9"/>
    </row>
    <row r="15" spans="1:133">
      <c r="A15" s="12"/>
      <c r="B15" s="25">
        <v>323.10000000000002</v>
      </c>
      <c r="C15" s="20" t="s">
        <v>17</v>
      </c>
      <c r="D15" s="46">
        <v>50786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4"/>
        <v>50786</v>
      </c>
      <c r="O15" s="47">
        <f t="shared" si="1"/>
        <v>71.128851540616253</v>
      </c>
      <c r="P15" s="9"/>
    </row>
    <row r="16" spans="1:133">
      <c r="A16" s="12"/>
      <c r="B16" s="25">
        <v>329</v>
      </c>
      <c r="C16" s="20" t="s">
        <v>18</v>
      </c>
      <c r="D16" s="46">
        <v>11586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4"/>
        <v>11586</v>
      </c>
      <c r="O16" s="47">
        <f t="shared" si="1"/>
        <v>16.22689075630252</v>
      </c>
      <c r="P16" s="9"/>
    </row>
    <row r="17" spans="1:16" ht="15.75">
      <c r="A17" s="29" t="s">
        <v>20</v>
      </c>
      <c r="B17" s="30"/>
      <c r="C17" s="31"/>
      <c r="D17" s="32">
        <f t="shared" ref="D17:M17" si="5">SUM(D18:D23)</f>
        <v>73557</v>
      </c>
      <c r="E17" s="32">
        <f t="shared" si="5"/>
        <v>0</v>
      </c>
      <c r="F17" s="32">
        <f t="shared" si="5"/>
        <v>0</v>
      </c>
      <c r="G17" s="32">
        <f t="shared" si="5"/>
        <v>0</v>
      </c>
      <c r="H17" s="32">
        <f t="shared" si="5"/>
        <v>0</v>
      </c>
      <c r="I17" s="32">
        <f t="shared" si="5"/>
        <v>0</v>
      </c>
      <c r="J17" s="32">
        <f t="shared" si="5"/>
        <v>0</v>
      </c>
      <c r="K17" s="32">
        <f t="shared" si="5"/>
        <v>0</v>
      </c>
      <c r="L17" s="32">
        <f t="shared" si="5"/>
        <v>0</v>
      </c>
      <c r="M17" s="32">
        <f t="shared" si="5"/>
        <v>0</v>
      </c>
      <c r="N17" s="44">
        <f t="shared" si="4"/>
        <v>73557</v>
      </c>
      <c r="O17" s="45">
        <f t="shared" si="1"/>
        <v>103.02100840336135</v>
      </c>
      <c r="P17" s="10"/>
    </row>
    <row r="18" spans="1:16">
      <c r="A18" s="12"/>
      <c r="B18" s="25">
        <v>331.2</v>
      </c>
      <c r="C18" s="20" t="s">
        <v>19</v>
      </c>
      <c r="D18" s="46">
        <v>12375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4"/>
        <v>12375</v>
      </c>
      <c r="O18" s="47">
        <f t="shared" si="1"/>
        <v>17.331932773109244</v>
      </c>
      <c r="P18" s="9"/>
    </row>
    <row r="19" spans="1:16">
      <c r="A19" s="12"/>
      <c r="B19" s="25">
        <v>335.12</v>
      </c>
      <c r="C19" s="20" t="s">
        <v>74</v>
      </c>
      <c r="D19" s="46">
        <v>26425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26425</v>
      </c>
      <c r="O19" s="47">
        <f t="shared" si="1"/>
        <v>37.009803921568626</v>
      </c>
      <c r="P19" s="9"/>
    </row>
    <row r="20" spans="1:16">
      <c r="A20" s="12"/>
      <c r="B20" s="25">
        <v>335.14</v>
      </c>
      <c r="C20" s="20" t="s">
        <v>75</v>
      </c>
      <c r="D20" s="46">
        <v>164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4"/>
        <v>164</v>
      </c>
      <c r="O20" s="47">
        <f t="shared" si="1"/>
        <v>0.22969187675070027</v>
      </c>
      <c r="P20" s="9"/>
    </row>
    <row r="21" spans="1:16">
      <c r="A21" s="12"/>
      <c r="B21" s="25">
        <v>335.15</v>
      </c>
      <c r="C21" s="20" t="s">
        <v>76</v>
      </c>
      <c r="D21" s="46">
        <v>2926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2926</v>
      </c>
      <c r="O21" s="47">
        <f t="shared" si="1"/>
        <v>4.0980392156862742</v>
      </c>
      <c r="P21" s="9"/>
    </row>
    <row r="22" spans="1:16">
      <c r="A22" s="12"/>
      <c r="B22" s="25">
        <v>335.18</v>
      </c>
      <c r="C22" s="20" t="s">
        <v>77</v>
      </c>
      <c r="D22" s="46">
        <v>31140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4"/>
        <v>31140</v>
      </c>
      <c r="O22" s="47">
        <f t="shared" si="1"/>
        <v>43.613445378151262</v>
      </c>
      <c r="P22" s="9"/>
    </row>
    <row r="23" spans="1:16">
      <c r="A23" s="12"/>
      <c r="B23" s="25">
        <v>339</v>
      </c>
      <c r="C23" s="20" t="s">
        <v>26</v>
      </c>
      <c r="D23" s="46">
        <v>527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4"/>
        <v>527</v>
      </c>
      <c r="O23" s="47">
        <f t="shared" si="1"/>
        <v>0.73809523809523814</v>
      </c>
      <c r="P23" s="9"/>
    </row>
    <row r="24" spans="1:16" ht="15.75">
      <c r="A24" s="29" t="s">
        <v>31</v>
      </c>
      <c r="B24" s="30"/>
      <c r="C24" s="31"/>
      <c r="D24" s="32">
        <f t="shared" ref="D24:M24" si="6">SUM(D25:D29)</f>
        <v>503741</v>
      </c>
      <c r="E24" s="32">
        <f t="shared" si="6"/>
        <v>0</v>
      </c>
      <c r="F24" s="32">
        <f t="shared" si="6"/>
        <v>0</v>
      </c>
      <c r="G24" s="32">
        <f t="shared" si="6"/>
        <v>0</v>
      </c>
      <c r="H24" s="32">
        <f t="shared" si="6"/>
        <v>0</v>
      </c>
      <c r="I24" s="32">
        <f t="shared" si="6"/>
        <v>0</v>
      </c>
      <c r="J24" s="32">
        <f t="shared" si="6"/>
        <v>0</v>
      </c>
      <c r="K24" s="32">
        <f t="shared" si="6"/>
        <v>0</v>
      </c>
      <c r="L24" s="32">
        <f t="shared" si="6"/>
        <v>0</v>
      </c>
      <c r="M24" s="32">
        <f t="shared" si="6"/>
        <v>0</v>
      </c>
      <c r="N24" s="32">
        <f t="shared" si="4"/>
        <v>503741</v>
      </c>
      <c r="O24" s="45">
        <f t="shared" si="1"/>
        <v>705.51960784313724</v>
      </c>
      <c r="P24" s="10"/>
    </row>
    <row r="25" spans="1:16">
      <c r="A25" s="12"/>
      <c r="B25" s="25">
        <v>341.9</v>
      </c>
      <c r="C25" s="20" t="s">
        <v>78</v>
      </c>
      <c r="D25" s="46">
        <v>8482</v>
      </c>
      <c r="E25" s="46">
        <v>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4"/>
        <v>8482</v>
      </c>
      <c r="O25" s="47">
        <f t="shared" si="1"/>
        <v>11.879551820728292</v>
      </c>
      <c r="P25" s="9"/>
    </row>
    <row r="26" spans="1:16">
      <c r="A26" s="12"/>
      <c r="B26" s="25">
        <v>342.2</v>
      </c>
      <c r="C26" s="20" t="s">
        <v>66</v>
      </c>
      <c r="D26" s="46">
        <v>81169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4"/>
        <v>81169</v>
      </c>
      <c r="O26" s="47">
        <f t="shared" si="1"/>
        <v>113.68207282913166</v>
      </c>
      <c r="P26" s="9"/>
    </row>
    <row r="27" spans="1:16">
      <c r="A27" s="12"/>
      <c r="B27" s="25">
        <v>343.4</v>
      </c>
      <c r="C27" s="20" t="s">
        <v>35</v>
      </c>
      <c r="D27" s="46">
        <v>223965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si="4"/>
        <v>223965</v>
      </c>
      <c r="O27" s="47">
        <f t="shared" si="1"/>
        <v>313.6764705882353</v>
      </c>
      <c r="P27" s="9"/>
    </row>
    <row r="28" spans="1:16">
      <c r="A28" s="12"/>
      <c r="B28" s="25">
        <v>343.7</v>
      </c>
      <c r="C28" s="20" t="s">
        <v>36</v>
      </c>
      <c r="D28" s="46">
        <v>177811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4"/>
        <v>177811</v>
      </c>
      <c r="O28" s="47">
        <f t="shared" si="1"/>
        <v>249.03501400560225</v>
      </c>
      <c r="P28" s="9"/>
    </row>
    <row r="29" spans="1:16">
      <c r="A29" s="12"/>
      <c r="B29" s="25">
        <v>343.8</v>
      </c>
      <c r="C29" s="20" t="s">
        <v>37</v>
      </c>
      <c r="D29" s="46">
        <v>12314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4"/>
        <v>12314</v>
      </c>
      <c r="O29" s="47">
        <f t="shared" si="1"/>
        <v>17.246498599439775</v>
      </c>
      <c r="P29" s="9"/>
    </row>
    <row r="30" spans="1:16" ht="15.75">
      <c r="A30" s="29" t="s">
        <v>32</v>
      </c>
      <c r="B30" s="30"/>
      <c r="C30" s="31"/>
      <c r="D30" s="32">
        <f t="shared" ref="D30:M30" si="7">SUM(D31:D31)</f>
        <v>11651</v>
      </c>
      <c r="E30" s="32">
        <f t="shared" si="7"/>
        <v>0</v>
      </c>
      <c r="F30" s="32">
        <f t="shared" si="7"/>
        <v>0</v>
      </c>
      <c r="G30" s="32">
        <f t="shared" si="7"/>
        <v>0</v>
      </c>
      <c r="H30" s="32">
        <f t="shared" si="7"/>
        <v>0</v>
      </c>
      <c r="I30" s="32">
        <f t="shared" si="7"/>
        <v>0</v>
      </c>
      <c r="J30" s="32">
        <f t="shared" si="7"/>
        <v>0</v>
      </c>
      <c r="K30" s="32">
        <f t="shared" si="7"/>
        <v>0</v>
      </c>
      <c r="L30" s="32">
        <f t="shared" si="7"/>
        <v>0</v>
      </c>
      <c r="M30" s="32">
        <f t="shared" si="7"/>
        <v>0</v>
      </c>
      <c r="N30" s="32">
        <f t="shared" si="4"/>
        <v>11651</v>
      </c>
      <c r="O30" s="45">
        <f t="shared" si="1"/>
        <v>16.317927170868348</v>
      </c>
      <c r="P30" s="10"/>
    </row>
    <row r="31" spans="1:16">
      <c r="A31" s="13"/>
      <c r="B31" s="39">
        <v>354</v>
      </c>
      <c r="C31" s="21" t="s">
        <v>41</v>
      </c>
      <c r="D31" s="46">
        <v>11651</v>
      </c>
      <c r="E31" s="46">
        <v>0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f t="shared" si="4"/>
        <v>11651</v>
      </c>
      <c r="O31" s="47">
        <f t="shared" si="1"/>
        <v>16.317927170868348</v>
      </c>
      <c r="P31" s="9"/>
    </row>
    <row r="32" spans="1:16" ht="15.75">
      <c r="A32" s="29" t="s">
        <v>3</v>
      </c>
      <c r="B32" s="30"/>
      <c r="C32" s="31"/>
      <c r="D32" s="32">
        <f t="shared" ref="D32:M32" si="8">SUM(D33:D36)</f>
        <v>174538</v>
      </c>
      <c r="E32" s="32">
        <f t="shared" si="8"/>
        <v>0</v>
      </c>
      <c r="F32" s="32">
        <f t="shared" si="8"/>
        <v>0</v>
      </c>
      <c r="G32" s="32">
        <f t="shared" si="8"/>
        <v>0</v>
      </c>
      <c r="H32" s="32">
        <f t="shared" si="8"/>
        <v>0</v>
      </c>
      <c r="I32" s="32">
        <f t="shared" si="8"/>
        <v>0</v>
      </c>
      <c r="J32" s="32">
        <f t="shared" si="8"/>
        <v>0</v>
      </c>
      <c r="K32" s="32">
        <f t="shared" si="8"/>
        <v>0</v>
      </c>
      <c r="L32" s="32">
        <f t="shared" si="8"/>
        <v>0</v>
      </c>
      <c r="M32" s="32">
        <f t="shared" si="8"/>
        <v>0</v>
      </c>
      <c r="N32" s="32">
        <f t="shared" si="4"/>
        <v>174538</v>
      </c>
      <c r="O32" s="45">
        <f t="shared" si="1"/>
        <v>244.45098039215685</v>
      </c>
      <c r="P32" s="10"/>
    </row>
    <row r="33" spans="1:119">
      <c r="A33" s="12"/>
      <c r="B33" s="25">
        <v>361.1</v>
      </c>
      <c r="C33" s="20" t="s">
        <v>42</v>
      </c>
      <c r="D33" s="46">
        <v>450</v>
      </c>
      <c r="E33" s="46">
        <v>0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 t="shared" si="4"/>
        <v>450</v>
      </c>
      <c r="O33" s="47">
        <f t="shared" si="1"/>
        <v>0.63025210084033612</v>
      </c>
      <c r="P33" s="9"/>
    </row>
    <row r="34" spans="1:119">
      <c r="A34" s="12"/>
      <c r="B34" s="25">
        <v>362</v>
      </c>
      <c r="C34" s="20" t="s">
        <v>43</v>
      </c>
      <c r="D34" s="46">
        <v>19753</v>
      </c>
      <c r="E34" s="46">
        <v>0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f t="shared" si="4"/>
        <v>19753</v>
      </c>
      <c r="O34" s="47">
        <f t="shared" si="1"/>
        <v>27.665266106442576</v>
      </c>
      <c r="P34" s="9"/>
    </row>
    <row r="35" spans="1:119">
      <c r="A35" s="12"/>
      <c r="B35" s="25">
        <v>366</v>
      </c>
      <c r="C35" s="20" t="s">
        <v>45</v>
      </c>
      <c r="D35" s="46">
        <v>73535</v>
      </c>
      <c r="E35" s="46">
        <v>0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  <c r="M35" s="46">
        <v>0</v>
      </c>
      <c r="N35" s="46">
        <f t="shared" si="4"/>
        <v>73535</v>
      </c>
      <c r="O35" s="47">
        <f t="shared" si="1"/>
        <v>102.99019607843137</v>
      </c>
      <c r="P35" s="9"/>
    </row>
    <row r="36" spans="1:119">
      <c r="A36" s="12"/>
      <c r="B36" s="25">
        <v>369.9</v>
      </c>
      <c r="C36" s="20" t="s">
        <v>46</v>
      </c>
      <c r="D36" s="46">
        <v>80800</v>
      </c>
      <c r="E36" s="46">
        <v>0</v>
      </c>
      <c r="F36" s="46">
        <v>0</v>
      </c>
      <c r="G36" s="46">
        <v>0</v>
      </c>
      <c r="H36" s="46">
        <v>0</v>
      </c>
      <c r="I36" s="46">
        <v>0</v>
      </c>
      <c r="J36" s="46">
        <v>0</v>
      </c>
      <c r="K36" s="46">
        <v>0</v>
      </c>
      <c r="L36" s="46">
        <v>0</v>
      </c>
      <c r="M36" s="46">
        <v>0</v>
      </c>
      <c r="N36" s="46">
        <f t="shared" si="4"/>
        <v>80800</v>
      </c>
      <c r="O36" s="47">
        <f t="shared" si="1"/>
        <v>113.16526610644257</v>
      </c>
      <c r="P36" s="9"/>
    </row>
    <row r="37" spans="1:119" ht="15.75">
      <c r="A37" s="29" t="s">
        <v>33</v>
      </c>
      <c r="B37" s="30"/>
      <c r="C37" s="31"/>
      <c r="D37" s="32">
        <f t="shared" ref="D37:M37" si="9">SUM(D38:D38)</f>
        <v>0</v>
      </c>
      <c r="E37" s="32">
        <f t="shared" si="9"/>
        <v>50632</v>
      </c>
      <c r="F37" s="32">
        <f t="shared" si="9"/>
        <v>0</v>
      </c>
      <c r="G37" s="32">
        <f t="shared" si="9"/>
        <v>0</v>
      </c>
      <c r="H37" s="32">
        <f t="shared" si="9"/>
        <v>0</v>
      </c>
      <c r="I37" s="32">
        <f t="shared" si="9"/>
        <v>0</v>
      </c>
      <c r="J37" s="32">
        <f t="shared" si="9"/>
        <v>0</v>
      </c>
      <c r="K37" s="32">
        <f t="shared" si="9"/>
        <v>0</v>
      </c>
      <c r="L37" s="32">
        <f t="shared" si="9"/>
        <v>0</v>
      </c>
      <c r="M37" s="32">
        <f t="shared" si="9"/>
        <v>0</v>
      </c>
      <c r="N37" s="32">
        <f t="shared" si="4"/>
        <v>50632</v>
      </c>
      <c r="O37" s="45">
        <f t="shared" si="1"/>
        <v>70.913165266106446</v>
      </c>
      <c r="P37" s="9"/>
    </row>
    <row r="38" spans="1:119" ht="15.75" thickBot="1">
      <c r="A38" s="12"/>
      <c r="B38" s="25">
        <v>381</v>
      </c>
      <c r="C38" s="20" t="s">
        <v>47</v>
      </c>
      <c r="D38" s="46">
        <v>0</v>
      </c>
      <c r="E38" s="46">
        <v>50632</v>
      </c>
      <c r="F38" s="46">
        <v>0</v>
      </c>
      <c r="G38" s="46">
        <v>0</v>
      </c>
      <c r="H38" s="46">
        <v>0</v>
      </c>
      <c r="I38" s="46">
        <v>0</v>
      </c>
      <c r="J38" s="46">
        <v>0</v>
      </c>
      <c r="K38" s="46">
        <v>0</v>
      </c>
      <c r="L38" s="46">
        <v>0</v>
      </c>
      <c r="M38" s="46">
        <v>0</v>
      </c>
      <c r="N38" s="46">
        <f t="shared" si="4"/>
        <v>50632</v>
      </c>
      <c r="O38" s="47">
        <f t="shared" si="1"/>
        <v>70.913165266106446</v>
      </c>
      <c r="P38" s="9"/>
    </row>
    <row r="39" spans="1:119" ht="16.5" thickBot="1">
      <c r="A39" s="14" t="s">
        <v>38</v>
      </c>
      <c r="B39" s="23"/>
      <c r="C39" s="22"/>
      <c r="D39" s="15">
        <f t="shared" ref="D39:M39" si="10">SUM(D5,D13,D17,D24,D30,D32,D37)</f>
        <v>1699576</v>
      </c>
      <c r="E39" s="15">
        <f t="shared" si="10"/>
        <v>591310</v>
      </c>
      <c r="F39" s="15">
        <f t="shared" si="10"/>
        <v>0</v>
      </c>
      <c r="G39" s="15">
        <f t="shared" si="10"/>
        <v>0</v>
      </c>
      <c r="H39" s="15">
        <f t="shared" si="10"/>
        <v>0</v>
      </c>
      <c r="I39" s="15">
        <f t="shared" si="10"/>
        <v>0</v>
      </c>
      <c r="J39" s="15">
        <f t="shared" si="10"/>
        <v>0</v>
      </c>
      <c r="K39" s="15">
        <f t="shared" si="10"/>
        <v>0</v>
      </c>
      <c r="L39" s="15">
        <f t="shared" si="10"/>
        <v>0</v>
      </c>
      <c r="M39" s="15">
        <f t="shared" si="10"/>
        <v>0</v>
      </c>
      <c r="N39" s="15">
        <f t="shared" si="4"/>
        <v>2290886</v>
      </c>
      <c r="O39" s="38">
        <f t="shared" si="1"/>
        <v>3208.5238095238096</v>
      </c>
      <c r="P39" s="6"/>
      <c r="Q39" s="2"/>
      <c r="R39" s="5"/>
      <c r="S39" s="5"/>
      <c r="T39" s="5"/>
      <c r="U39" s="5"/>
      <c r="V39" s="5"/>
      <c r="W39" s="5"/>
      <c r="X39" s="5"/>
      <c r="Y39" s="5"/>
      <c r="Z39" s="5"/>
      <c r="AA39" s="5"/>
      <c r="AB39" s="5"/>
      <c r="AC39" s="5"/>
      <c r="AD39" s="5"/>
      <c r="AE39" s="5"/>
      <c r="AF39" s="5"/>
      <c r="AG39" s="5"/>
      <c r="AH39" s="5"/>
      <c r="AI39" s="5"/>
      <c r="AJ39" s="5"/>
      <c r="AK39" s="5"/>
      <c r="AL39" s="5"/>
      <c r="AM39" s="5"/>
      <c r="AN39" s="5"/>
      <c r="AO39" s="5"/>
      <c r="AP39" s="5"/>
      <c r="AQ39" s="5"/>
      <c r="AR39" s="5"/>
      <c r="AS39" s="5"/>
      <c r="AT39" s="5"/>
      <c r="AU39" s="5"/>
      <c r="AV39" s="5"/>
      <c r="AW39" s="5"/>
      <c r="AX39" s="5"/>
      <c r="AY39" s="5"/>
      <c r="AZ39" s="5"/>
      <c r="BA39" s="5"/>
      <c r="BB39" s="5"/>
      <c r="BC39" s="5"/>
      <c r="BD39" s="5"/>
      <c r="BE39" s="5"/>
      <c r="BF39" s="5"/>
      <c r="BG39" s="5"/>
      <c r="BH39" s="5"/>
      <c r="BI39" s="5"/>
      <c r="BJ39" s="5"/>
      <c r="BK39" s="5"/>
      <c r="BL39" s="5"/>
      <c r="BM39" s="5"/>
      <c r="BN39" s="5"/>
      <c r="BO39" s="5"/>
      <c r="BP39" s="5"/>
      <c r="BQ39" s="5"/>
      <c r="BR39" s="5"/>
      <c r="BS39" s="5"/>
      <c r="BT39" s="5"/>
      <c r="BU39" s="5"/>
      <c r="BV39" s="5"/>
      <c r="BW39" s="5"/>
      <c r="BX39" s="5"/>
      <c r="BY39" s="5"/>
      <c r="BZ39" s="5"/>
      <c r="CA39" s="5"/>
      <c r="CB39" s="5"/>
      <c r="CC39" s="5"/>
      <c r="CD39" s="5"/>
      <c r="CE39" s="5"/>
      <c r="CF39" s="5"/>
      <c r="CG39" s="5"/>
      <c r="CH39" s="5"/>
      <c r="CI39" s="5"/>
      <c r="CJ39" s="5"/>
      <c r="CK39" s="5"/>
      <c r="CL39" s="5"/>
      <c r="CM39" s="5"/>
      <c r="CN39" s="5"/>
      <c r="CO39" s="5"/>
      <c r="CP39" s="5"/>
      <c r="CQ39" s="5"/>
      <c r="CR39" s="5"/>
      <c r="CS39" s="5"/>
      <c r="CT39" s="5"/>
      <c r="CU39" s="5"/>
      <c r="CV39" s="5"/>
      <c r="CW39" s="5"/>
      <c r="CX39" s="5"/>
      <c r="CY39" s="5"/>
      <c r="CZ39" s="5"/>
      <c r="DA39" s="5"/>
      <c r="DB39" s="5"/>
      <c r="DC39" s="5"/>
      <c r="DD39" s="5"/>
      <c r="DE39" s="5"/>
      <c r="DF39" s="5"/>
      <c r="DG39" s="5"/>
      <c r="DH39" s="5"/>
      <c r="DI39" s="5"/>
      <c r="DJ39" s="5"/>
      <c r="DK39" s="5"/>
      <c r="DL39" s="5"/>
      <c r="DM39" s="5"/>
      <c r="DN39" s="5"/>
      <c r="DO39" s="5"/>
    </row>
    <row r="40" spans="1:119">
      <c r="A40" s="16"/>
      <c r="B40" s="18"/>
      <c r="C40" s="18"/>
      <c r="D40" s="17"/>
      <c r="E40" s="17"/>
      <c r="F40" s="17"/>
      <c r="G40" s="17"/>
      <c r="H40" s="17"/>
      <c r="I40" s="17"/>
      <c r="J40" s="17"/>
      <c r="K40" s="17"/>
      <c r="L40" s="17"/>
      <c r="M40" s="17"/>
      <c r="N40" s="17"/>
      <c r="O40" s="19"/>
    </row>
    <row r="41" spans="1:119">
      <c r="A41" s="40"/>
      <c r="B41" s="41"/>
      <c r="C41" s="41"/>
      <c r="D41" s="42"/>
      <c r="E41" s="42"/>
      <c r="F41" s="42"/>
      <c r="G41" s="42"/>
      <c r="H41" s="42"/>
      <c r="I41" s="42"/>
      <c r="J41" s="42"/>
      <c r="K41" s="42"/>
      <c r="L41" s="118" t="s">
        <v>95</v>
      </c>
      <c r="M41" s="118"/>
      <c r="N41" s="118"/>
      <c r="O41" s="43">
        <v>714</v>
      </c>
    </row>
    <row r="42" spans="1:119">
      <c r="A42" s="119"/>
      <c r="B42" s="96"/>
      <c r="C42" s="96"/>
      <c r="D42" s="96"/>
      <c r="E42" s="96"/>
      <c r="F42" s="96"/>
      <c r="G42" s="96"/>
      <c r="H42" s="96"/>
      <c r="I42" s="96"/>
      <c r="J42" s="96"/>
      <c r="K42" s="96"/>
      <c r="L42" s="96"/>
      <c r="M42" s="96"/>
      <c r="N42" s="96"/>
      <c r="O42" s="97"/>
    </row>
    <row r="43" spans="1:119" ht="15.75" customHeight="1" thickBot="1">
      <c r="A43" s="120" t="s">
        <v>62</v>
      </c>
      <c r="B43" s="99"/>
      <c r="C43" s="99"/>
      <c r="D43" s="99"/>
      <c r="E43" s="99"/>
      <c r="F43" s="99"/>
      <c r="G43" s="99"/>
      <c r="H43" s="99"/>
      <c r="I43" s="99"/>
      <c r="J43" s="99"/>
      <c r="K43" s="99"/>
      <c r="L43" s="99"/>
      <c r="M43" s="99"/>
      <c r="N43" s="99"/>
      <c r="O43" s="100"/>
    </row>
  </sheetData>
  <mergeCells count="10">
    <mergeCell ref="L41:N41"/>
    <mergeCell ref="A42:O42"/>
    <mergeCell ref="A43:O43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pageSetUpPr fitToPage="1"/>
  </sheetPr>
  <dimension ref="A1:EC47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1" t="s">
        <v>56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7"/>
      <c r="Q1"/>
    </row>
    <row r="2" spans="1:133" ht="24" thickBot="1">
      <c r="A2" s="124" t="s">
        <v>91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  <c r="P2" s="7"/>
      <c r="Q2"/>
    </row>
    <row r="3" spans="1:133" ht="18" customHeight="1">
      <c r="A3" s="127" t="s">
        <v>49</v>
      </c>
      <c r="B3" s="108"/>
      <c r="C3" s="109"/>
      <c r="D3" s="128" t="s">
        <v>27</v>
      </c>
      <c r="E3" s="129"/>
      <c r="F3" s="129"/>
      <c r="G3" s="129"/>
      <c r="H3" s="130"/>
      <c r="I3" s="128" t="s">
        <v>28</v>
      </c>
      <c r="J3" s="130"/>
      <c r="K3" s="128" t="s">
        <v>30</v>
      </c>
      <c r="L3" s="130"/>
      <c r="M3" s="36"/>
      <c r="N3" s="37"/>
      <c r="O3" s="131" t="s">
        <v>54</v>
      </c>
      <c r="P3" s="11"/>
      <c r="Q3"/>
    </row>
    <row r="4" spans="1:133" ht="32.25" customHeight="1" thickBot="1">
      <c r="A4" s="110"/>
      <c r="B4" s="111"/>
      <c r="C4" s="112"/>
      <c r="D4" s="34" t="s">
        <v>4</v>
      </c>
      <c r="E4" s="34" t="s">
        <v>50</v>
      </c>
      <c r="F4" s="34" t="s">
        <v>51</v>
      </c>
      <c r="G4" s="34" t="s">
        <v>52</v>
      </c>
      <c r="H4" s="34" t="s">
        <v>5</v>
      </c>
      <c r="I4" s="34" t="s">
        <v>6</v>
      </c>
      <c r="J4" s="35" t="s">
        <v>53</v>
      </c>
      <c r="K4" s="35" t="s">
        <v>7</v>
      </c>
      <c r="L4" s="35" t="s">
        <v>8</v>
      </c>
      <c r="M4" s="35" t="s">
        <v>9</v>
      </c>
      <c r="N4" s="35" t="s">
        <v>29</v>
      </c>
      <c r="O4" s="117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</v>
      </c>
      <c r="B5" s="26"/>
      <c r="C5" s="26"/>
      <c r="D5" s="27">
        <f t="shared" ref="D5:M5" si="0">SUM(D6:D12)</f>
        <v>834913</v>
      </c>
      <c r="E5" s="27">
        <f t="shared" si="0"/>
        <v>539952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>SUM(D5:M5)</f>
        <v>1374865</v>
      </c>
      <c r="O5" s="33">
        <f t="shared" ref="O5:O43" si="1">(N5/O$45)</f>
        <v>1928.2819074333802</v>
      </c>
      <c r="P5" s="6"/>
    </row>
    <row r="6" spans="1:133">
      <c r="A6" s="12"/>
      <c r="B6" s="25">
        <v>311</v>
      </c>
      <c r="C6" s="20" t="s">
        <v>2</v>
      </c>
      <c r="D6" s="46">
        <v>706095</v>
      </c>
      <c r="E6" s="46">
        <v>539952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1246047</v>
      </c>
      <c r="O6" s="47">
        <f t="shared" si="1"/>
        <v>1747.6115007012622</v>
      </c>
      <c r="P6" s="9"/>
    </row>
    <row r="7" spans="1:133">
      <c r="A7" s="12"/>
      <c r="B7" s="25">
        <v>312.41000000000003</v>
      </c>
      <c r="C7" s="20" t="s">
        <v>10</v>
      </c>
      <c r="D7" s="46">
        <v>4950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2" si="2">SUM(D7:M7)</f>
        <v>4950</v>
      </c>
      <c r="O7" s="47">
        <f t="shared" si="1"/>
        <v>6.9424964936886395</v>
      </c>
      <c r="P7" s="9"/>
    </row>
    <row r="8" spans="1:133">
      <c r="A8" s="12"/>
      <c r="B8" s="25">
        <v>312.60000000000002</v>
      </c>
      <c r="C8" s="20" t="s">
        <v>11</v>
      </c>
      <c r="D8" s="46">
        <v>58364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58364</v>
      </c>
      <c r="O8" s="47">
        <f t="shared" si="1"/>
        <v>81.856942496493687</v>
      </c>
      <c r="P8" s="9"/>
    </row>
    <row r="9" spans="1:133">
      <c r="A9" s="12"/>
      <c r="B9" s="25">
        <v>314.10000000000002</v>
      </c>
      <c r="C9" s="20" t="s">
        <v>12</v>
      </c>
      <c r="D9" s="46">
        <v>43701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2"/>
        <v>43701</v>
      </c>
      <c r="O9" s="47">
        <f t="shared" si="1"/>
        <v>61.291725105189343</v>
      </c>
      <c r="P9" s="9"/>
    </row>
    <row r="10" spans="1:133">
      <c r="A10" s="12"/>
      <c r="B10" s="25">
        <v>314.8</v>
      </c>
      <c r="C10" s="20" t="s">
        <v>13</v>
      </c>
      <c r="D10" s="46">
        <v>3071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3071</v>
      </c>
      <c r="O10" s="47">
        <f t="shared" si="1"/>
        <v>4.3071528751753156</v>
      </c>
      <c r="P10" s="9"/>
    </row>
    <row r="11" spans="1:133">
      <c r="A11" s="12"/>
      <c r="B11" s="25">
        <v>315</v>
      </c>
      <c r="C11" s="20" t="s">
        <v>71</v>
      </c>
      <c r="D11" s="46">
        <v>10057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10057</v>
      </c>
      <c r="O11" s="47">
        <f t="shared" si="1"/>
        <v>14.105189340813464</v>
      </c>
      <c r="P11" s="9"/>
    </row>
    <row r="12" spans="1:133">
      <c r="A12" s="12"/>
      <c r="B12" s="25">
        <v>316</v>
      </c>
      <c r="C12" s="20" t="s">
        <v>72</v>
      </c>
      <c r="D12" s="46">
        <v>8675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8675</v>
      </c>
      <c r="O12" s="47">
        <f t="shared" si="1"/>
        <v>12.166900420757363</v>
      </c>
      <c r="P12" s="9"/>
    </row>
    <row r="13" spans="1:133" ht="15.75">
      <c r="A13" s="29" t="s">
        <v>16</v>
      </c>
      <c r="B13" s="30"/>
      <c r="C13" s="31"/>
      <c r="D13" s="32">
        <f t="shared" ref="D13:M13" si="3">SUM(D14:D16)</f>
        <v>137133</v>
      </c>
      <c r="E13" s="32">
        <f t="shared" si="3"/>
        <v>0</v>
      </c>
      <c r="F13" s="32">
        <f t="shared" si="3"/>
        <v>0</v>
      </c>
      <c r="G13" s="32">
        <f t="shared" si="3"/>
        <v>0</v>
      </c>
      <c r="H13" s="32">
        <f t="shared" si="3"/>
        <v>0</v>
      </c>
      <c r="I13" s="32">
        <f t="shared" si="3"/>
        <v>0</v>
      </c>
      <c r="J13" s="32">
        <f t="shared" si="3"/>
        <v>0</v>
      </c>
      <c r="K13" s="32">
        <f t="shared" si="3"/>
        <v>0</v>
      </c>
      <c r="L13" s="32">
        <f t="shared" si="3"/>
        <v>0</v>
      </c>
      <c r="M13" s="32">
        <f t="shared" si="3"/>
        <v>0</v>
      </c>
      <c r="N13" s="44">
        <f t="shared" ref="N13:N20" si="4">SUM(D13:M13)</f>
        <v>137133</v>
      </c>
      <c r="O13" s="45">
        <f t="shared" si="1"/>
        <v>192.33239831697054</v>
      </c>
      <c r="P13" s="10"/>
    </row>
    <row r="14" spans="1:133">
      <c r="A14" s="12"/>
      <c r="B14" s="25">
        <v>322</v>
      </c>
      <c r="C14" s="20" t="s">
        <v>0</v>
      </c>
      <c r="D14" s="46">
        <v>73787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4"/>
        <v>73787</v>
      </c>
      <c r="O14" s="47">
        <f t="shared" si="1"/>
        <v>103.48807854137448</v>
      </c>
      <c r="P14" s="9"/>
    </row>
    <row r="15" spans="1:133">
      <c r="A15" s="12"/>
      <c r="B15" s="25">
        <v>323.10000000000002</v>
      </c>
      <c r="C15" s="20" t="s">
        <v>17</v>
      </c>
      <c r="D15" s="46">
        <v>49775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4"/>
        <v>49775</v>
      </c>
      <c r="O15" s="47">
        <f t="shared" si="1"/>
        <v>69.810659186535759</v>
      </c>
      <c r="P15" s="9"/>
    </row>
    <row r="16" spans="1:133">
      <c r="A16" s="12"/>
      <c r="B16" s="25">
        <v>329</v>
      </c>
      <c r="C16" s="20" t="s">
        <v>18</v>
      </c>
      <c r="D16" s="46">
        <v>13571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4"/>
        <v>13571</v>
      </c>
      <c r="O16" s="47">
        <f t="shared" si="1"/>
        <v>19.033660589060307</v>
      </c>
      <c r="P16" s="9"/>
    </row>
    <row r="17" spans="1:16" ht="15.75">
      <c r="A17" s="29" t="s">
        <v>20</v>
      </c>
      <c r="B17" s="30"/>
      <c r="C17" s="31"/>
      <c r="D17" s="32">
        <f t="shared" ref="D17:M17" si="5">SUM(D18:D27)</f>
        <v>742047</v>
      </c>
      <c r="E17" s="32">
        <f t="shared" si="5"/>
        <v>0</v>
      </c>
      <c r="F17" s="32">
        <f t="shared" si="5"/>
        <v>0</v>
      </c>
      <c r="G17" s="32">
        <f t="shared" si="5"/>
        <v>0</v>
      </c>
      <c r="H17" s="32">
        <f t="shared" si="5"/>
        <v>0</v>
      </c>
      <c r="I17" s="32">
        <f t="shared" si="5"/>
        <v>0</v>
      </c>
      <c r="J17" s="32">
        <f t="shared" si="5"/>
        <v>0</v>
      </c>
      <c r="K17" s="32">
        <f t="shared" si="5"/>
        <v>0</v>
      </c>
      <c r="L17" s="32">
        <f t="shared" si="5"/>
        <v>0</v>
      </c>
      <c r="M17" s="32">
        <f t="shared" si="5"/>
        <v>0</v>
      </c>
      <c r="N17" s="44">
        <f t="shared" si="4"/>
        <v>742047</v>
      </c>
      <c r="O17" s="45">
        <f t="shared" si="1"/>
        <v>1040.7391304347825</v>
      </c>
      <c r="P17" s="10"/>
    </row>
    <row r="18" spans="1:16">
      <c r="A18" s="12"/>
      <c r="B18" s="25">
        <v>331.2</v>
      </c>
      <c r="C18" s="20" t="s">
        <v>19</v>
      </c>
      <c r="D18" s="46">
        <v>2475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4"/>
        <v>2475</v>
      </c>
      <c r="O18" s="47">
        <f t="shared" si="1"/>
        <v>3.4712482468443198</v>
      </c>
      <c r="P18" s="9"/>
    </row>
    <row r="19" spans="1:16">
      <c r="A19" s="12"/>
      <c r="B19" s="25">
        <v>331.5</v>
      </c>
      <c r="C19" s="20" t="s">
        <v>65</v>
      </c>
      <c r="D19" s="46">
        <v>268169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268169</v>
      </c>
      <c r="O19" s="47">
        <f t="shared" si="1"/>
        <v>376.11360448807852</v>
      </c>
      <c r="P19" s="9"/>
    </row>
    <row r="20" spans="1:16">
      <c r="A20" s="12"/>
      <c r="B20" s="25">
        <v>331.7</v>
      </c>
      <c r="C20" s="20" t="s">
        <v>21</v>
      </c>
      <c r="D20" s="46">
        <v>279650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4"/>
        <v>279650</v>
      </c>
      <c r="O20" s="47">
        <f t="shared" si="1"/>
        <v>392.21598877980364</v>
      </c>
      <c r="P20" s="9"/>
    </row>
    <row r="21" spans="1:16">
      <c r="A21" s="12"/>
      <c r="B21" s="25">
        <v>334.5</v>
      </c>
      <c r="C21" s="20" t="s">
        <v>92</v>
      </c>
      <c r="D21" s="46">
        <v>30701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ref="N21:N26" si="6">SUM(D21:M21)</f>
        <v>30701</v>
      </c>
      <c r="O21" s="47">
        <f t="shared" si="1"/>
        <v>43.058906030855539</v>
      </c>
      <c r="P21" s="9"/>
    </row>
    <row r="22" spans="1:16">
      <c r="A22" s="12"/>
      <c r="B22" s="25">
        <v>334.7</v>
      </c>
      <c r="C22" s="20" t="s">
        <v>58</v>
      </c>
      <c r="D22" s="46">
        <v>100000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6"/>
        <v>100000</v>
      </c>
      <c r="O22" s="47">
        <f t="shared" si="1"/>
        <v>140.25245441795232</v>
      </c>
      <c r="P22" s="9"/>
    </row>
    <row r="23" spans="1:16">
      <c r="A23" s="12"/>
      <c r="B23" s="25">
        <v>335.12</v>
      </c>
      <c r="C23" s="20" t="s">
        <v>74</v>
      </c>
      <c r="D23" s="46">
        <v>26241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6"/>
        <v>26241</v>
      </c>
      <c r="O23" s="47">
        <f t="shared" si="1"/>
        <v>36.803646563814866</v>
      </c>
      <c r="P23" s="9"/>
    </row>
    <row r="24" spans="1:16">
      <c r="A24" s="12"/>
      <c r="B24" s="25">
        <v>335.14</v>
      </c>
      <c r="C24" s="20" t="s">
        <v>75</v>
      </c>
      <c r="D24" s="46">
        <v>208</v>
      </c>
      <c r="E24" s="46">
        <v>0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6"/>
        <v>208</v>
      </c>
      <c r="O24" s="47">
        <f t="shared" si="1"/>
        <v>0.29172510518934081</v>
      </c>
      <c r="P24" s="9"/>
    </row>
    <row r="25" spans="1:16">
      <c r="A25" s="12"/>
      <c r="B25" s="25">
        <v>335.15</v>
      </c>
      <c r="C25" s="20" t="s">
        <v>76</v>
      </c>
      <c r="D25" s="46">
        <v>3349</v>
      </c>
      <c r="E25" s="46">
        <v>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6"/>
        <v>3349</v>
      </c>
      <c r="O25" s="47">
        <f t="shared" si="1"/>
        <v>4.6970546984572232</v>
      </c>
      <c r="P25" s="9"/>
    </row>
    <row r="26" spans="1:16">
      <c r="A26" s="12"/>
      <c r="B26" s="25">
        <v>335.18</v>
      </c>
      <c r="C26" s="20" t="s">
        <v>77</v>
      </c>
      <c r="D26" s="46">
        <v>29107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6"/>
        <v>29107</v>
      </c>
      <c r="O26" s="47">
        <f t="shared" si="1"/>
        <v>40.823281907433383</v>
      </c>
      <c r="P26" s="9"/>
    </row>
    <row r="27" spans="1:16">
      <c r="A27" s="12"/>
      <c r="B27" s="25">
        <v>339</v>
      </c>
      <c r="C27" s="20" t="s">
        <v>26</v>
      </c>
      <c r="D27" s="46">
        <v>2147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ref="N27:N43" si="7">SUM(D27:M27)</f>
        <v>2147</v>
      </c>
      <c r="O27" s="47">
        <f t="shared" si="1"/>
        <v>3.0112201963534364</v>
      </c>
      <c r="P27" s="9"/>
    </row>
    <row r="28" spans="1:16" ht="15.75">
      <c r="A28" s="29" t="s">
        <v>31</v>
      </c>
      <c r="B28" s="30"/>
      <c r="C28" s="31"/>
      <c r="D28" s="32">
        <f t="shared" ref="D28:M28" si="8">SUM(D29:D33)</f>
        <v>504721</v>
      </c>
      <c r="E28" s="32">
        <f t="shared" si="8"/>
        <v>0</v>
      </c>
      <c r="F28" s="32">
        <f t="shared" si="8"/>
        <v>0</v>
      </c>
      <c r="G28" s="32">
        <f t="shared" si="8"/>
        <v>0</v>
      </c>
      <c r="H28" s="32">
        <f t="shared" si="8"/>
        <v>0</v>
      </c>
      <c r="I28" s="32">
        <f t="shared" si="8"/>
        <v>0</v>
      </c>
      <c r="J28" s="32">
        <f t="shared" si="8"/>
        <v>0</v>
      </c>
      <c r="K28" s="32">
        <f t="shared" si="8"/>
        <v>0</v>
      </c>
      <c r="L28" s="32">
        <f t="shared" si="8"/>
        <v>0</v>
      </c>
      <c r="M28" s="32">
        <f t="shared" si="8"/>
        <v>0</v>
      </c>
      <c r="N28" s="32">
        <f t="shared" si="7"/>
        <v>504721</v>
      </c>
      <c r="O28" s="45">
        <f t="shared" si="1"/>
        <v>707.88359046283313</v>
      </c>
      <c r="P28" s="10"/>
    </row>
    <row r="29" spans="1:16">
      <c r="A29" s="12"/>
      <c r="B29" s="25">
        <v>341.9</v>
      </c>
      <c r="C29" s="20" t="s">
        <v>78</v>
      </c>
      <c r="D29" s="46">
        <v>5177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7"/>
        <v>5177</v>
      </c>
      <c r="O29" s="47">
        <f t="shared" si="1"/>
        <v>7.2608695652173916</v>
      </c>
      <c r="P29" s="9"/>
    </row>
    <row r="30" spans="1:16">
      <c r="A30" s="12"/>
      <c r="B30" s="25">
        <v>342.2</v>
      </c>
      <c r="C30" s="20" t="s">
        <v>66</v>
      </c>
      <c r="D30" s="46">
        <v>73790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7"/>
        <v>73790</v>
      </c>
      <c r="O30" s="47">
        <f t="shared" si="1"/>
        <v>103.49228611500702</v>
      </c>
      <c r="P30" s="9"/>
    </row>
    <row r="31" spans="1:16">
      <c r="A31" s="12"/>
      <c r="B31" s="25">
        <v>343.4</v>
      </c>
      <c r="C31" s="20" t="s">
        <v>35</v>
      </c>
      <c r="D31" s="46">
        <v>248805</v>
      </c>
      <c r="E31" s="46">
        <v>0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f t="shared" si="7"/>
        <v>248805</v>
      </c>
      <c r="O31" s="47">
        <f t="shared" si="1"/>
        <v>348.95511921458626</v>
      </c>
      <c r="P31" s="9"/>
    </row>
    <row r="32" spans="1:16">
      <c r="A32" s="12"/>
      <c r="B32" s="25">
        <v>343.7</v>
      </c>
      <c r="C32" s="20" t="s">
        <v>36</v>
      </c>
      <c r="D32" s="46">
        <v>175010</v>
      </c>
      <c r="E32" s="46">
        <v>0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 t="shared" si="7"/>
        <v>175010</v>
      </c>
      <c r="O32" s="47">
        <f t="shared" si="1"/>
        <v>245.45582047685835</v>
      </c>
      <c r="P32" s="9"/>
    </row>
    <row r="33" spans="1:119">
      <c r="A33" s="12"/>
      <c r="B33" s="25">
        <v>343.8</v>
      </c>
      <c r="C33" s="20" t="s">
        <v>37</v>
      </c>
      <c r="D33" s="46">
        <v>1939</v>
      </c>
      <c r="E33" s="46">
        <v>0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 t="shared" si="7"/>
        <v>1939</v>
      </c>
      <c r="O33" s="47">
        <f t="shared" si="1"/>
        <v>2.7194950911640952</v>
      </c>
      <c r="P33" s="9"/>
    </row>
    <row r="34" spans="1:119" ht="15.75">
      <c r="A34" s="29" t="s">
        <v>32</v>
      </c>
      <c r="B34" s="30"/>
      <c r="C34" s="31"/>
      <c r="D34" s="32">
        <f t="shared" ref="D34:M34" si="9">SUM(D35:D35)</f>
        <v>12120</v>
      </c>
      <c r="E34" s="32">
        <f t="shared" si="9"/>
        <v>0</v>
      </c>
      <c r="F34" s="32">
        <f t="shared" si="9"/>
        <v>0</v>
      </c>
      <c r="G34" s="32">
        <f t="shared" si="9"/>
        <v>0</v>
      </c>
      <c r="H34" s="32">
        <f t="shared" si="9"/>
        <v>0</v>
      </c>
      <c r="I34" s="32">
        <f t="shared" si="9"/>
        <v>0</v>
      </c>
      <c r="J34" s="32">
        <f t="shared" si="9"/>
        <v>0</v>
      </c>
      <c r="K34" s="32">
        <f t="shared" si="9"/>
        <v>0</v>
      </c>
      <c r="L34" s="32">
        <f t="shared" si="9"/>
        <v>0</v>
      </c>
      <c r="M34" s="32">
        <f t="shared" si="9"/>
        <v>0</v>
      </c>
      <c r="N34" s="32">
        <f t="shared" si="7"/>
        <v>12120</v>
      </c>
      <c r="O34" s="45">
        <f t="shared" si="1"/>
        <v>16.998597475455821</v>
      </c>
      <c r="P34" s="10"/>
    </row>
    <row r="35" spans="1:119">
      <c r="A35" s="13"/>
      <c r="B35" s="39">
        <v>354</v>
      </c>
      <c r="C35" s="21" t="s">
        <v>41</v>
      </c>
      <c r="D35" s="46">
        <v>12120</v>
      </c>
      <c r="E35" s="46">
        <v>0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  <c r="M35" s="46">
        <v>0</v>
      </c>
      <c r="N35" s="46">
        <f t="shared" si="7"/>
        <v>12120</v>
      </c>
      <c r="O35" s="47">
        <f t="shared" si="1"/>
        <v>16.998597475455821</v>
      </c>
      <c r="P35" s="9"/>
    </row>
    <row r="36" spans="1:119" ht="15.75">
      <c r="A36" s="29" t="s">
        <v>3</v>
      </c>
      <c r="B36" s="30"/>
      <c r="C36" s="31"/>
      <c r="D36" s="32">
        <f t="shared" ref="D36:M36" si="10">SUM(D37:D40)</f>
        <v>70149</v>
      </c>
      <c r="E36" s="32">
        <f t="shared" si="10"/>
        <v>0</v>
      </c>
      <c r="F36" s="32">
        <f t="shared" si="10"/>
        <v>0</v>
      </c>
      <c r="G36" s="32">
        <f t="shared" si="10"/>
        <v>0</v>
      </c>
      <c r="H36" s="32">
        <f t="shared" si="10"/>
        <v>0</v>
      </c>
      <c r="I36" s="32">
        <f t="shared" si="10"/>
        <v>0</v>
      </c>
      <c r="J36" s="32">
        <f t="shared" si="10"/>
        <v>0</v>
      </c>
      <c r="K36" s="32">
        <f t="shared" si="10"/>
        <v>0</v>
      </c>
      <c r="L36" s="32">
        <f t="shared" si="10"/>
        <v>0</v>
      </c>
      <c r="M36" s="32">
        <f t="shared" si="10"/>
        <v>0</v>
      </c>
      <c r="N36" s="32">
        <f t="shared" si="7"/>
        <v>70149</v>
      </c>
      <c r="O36" s="45">
        <f t="shared" si="1"/>
        <v>98.385694249649376</v>
      </c>
      <c r="P36" s="10"/>
    </row>
    <row r="37" spans="1:119">
      <c r="A37" s="12"/>
      <c r="B37" s="25">
        <v>361.1</v>
      </c>
      <c r="C37" s="20" t="s">
        <v>42</v>
      </c>
      <c r="D37" s="46">
        <v>272</v>
      </c>
      <c r="E37" s="46">
        <v>0</v>
      </c>
      <c r="F37" s="46">
        <v>0</v>
      </c>
      <c r="G37" s="46">
        <v>0</v>
      </c>
      <c r="H37" s="46">
        <v>0</v>
      </c>
      <c r="I37" s="46">
        <v>0</v>
      </c>
      <c r="J37" s="46">
        <v>0</v>
      </c>
      <c r="K37" s="46">
        <v>0</v>
      </c>
      <c r="L37" s="46">
        <v>0</v>
      </c>
      <c r="M37" s="46">
        <v>0</v>
      </c>
      <c r="N37" s="46">
        <f t="shared" si="7"/>
        <v>272</v>
      </c>
      <c r="O37" s="47">
        <f t="shared" si="1"/>
        <v>0.38148667601683028</v>
      </c>
      <c r="P37" s="9"/>
    </row>
    <row r="38" spans="1:119">
      <c r="A38" s="12"/>
      <c r="B38" s="25">
        <v>362</v>
      </c>
      <c r="C38" s="20" t="s">
        <v>43</v>
      </c>
      <c r="D38" s="46">
        <v>17257</v>
      </c>
      <c r="E38" s="46">
        <v>0</v>
      </c>
      <c r="F38" s="46">
        <v>0</v>
      </c>
      <c r="G38" s="46">
        <v>0</v>
      </c>
      <c r="H38" s="46">
        <v>0</v>
      </c>
      <c r="I38" s="46">
        <v>0</v>
      </c>
      <c r="J38" s="46">
        <v>0</v>
      </c>
      <c r="K38" s="46">
        <v>0</v>
      </c>
      <c r="L38" s="46">
        <v>0</v>
      </c>
      <c r="M38" s="46">
        <v>0</v>
      </c>
      <c r="N38" s="46">
        <f t="shared" si="7"/>
        <v>17257</v>
      </c>
      <c r="O38" s="47">
        <f t="shared" si="1"/>
        <v>24.203366058906031</v>
      </c>
      <c r="P38" s="9"/>
    </row>
    <row r="39" spans="1:119">
      <c r="A39" s="12"/>
      <c r="B39" s="25">
        <v>366</v>
      </c>
      <c r="C39" s="20" t="s">
        <v>45</v>
      </c>
      <c r="D39" s="46">
        <v>19550</v>
      </c>
      <c r="E39" s="46">
        <v>0</v>
      </c>
      <c r="F39" s="46">
        <v>0</v>
      </c>
      <c r="G39" s="46">
        <v>0</v>
      </c>
      <c r="H39" s="46">
        <v>0</v>
      </c>
      <c r="I39" s="46">
        <v>0</v>
      </c>
      <c r="J39" s="46">
        <v>0</v>
      </c>
      <c r="K39" s="46">
        <v>0</v>
      </c>
      <c r="L39" s="46">
        <v>0</v>
      </c>
      <c r="M39" s="46">
        <v>0</v>
      </c>
      <c r="N39" s="46">
        <f t="shared" si="7"/>
        <v>19550</v>
      </c>
      <c r="O39" s="47">
        <f t="shared" si="1"/>
        <v>27.419354838709676</v>
      </c>
      <c r="P39" s="9"/>
    </row>
    <row r="40" spans="1:119">
      <c r="A40" s="12"/>
      <c r="B40" s="25">
        <v>369.9</v>
      </c>
      <c r="C40" s="20" t="s">
        <v>46</v>
      </c>
      <c r="D40" s="46">
        <v>33070</v>
      </c>
      <c r="E40" s="46">
        <v>0</v>
      </c>
      <c r="F40" s="46">
        <v>0</v>
      </c>
      <c r="G40" s="46">
        <v>0</v>
      </c>
      <c r="H40" s="46">
        <v>0</v>
      </c>
      <c r="I40" s="46">
        <v>0</v>
      </c>
      <c r="J40" s="46">
        <v>0</v>
      </c>
      <c r="K40" s="46">
        <v>0</v>
      </c>
      <c r="L40" s="46">
        <v>0</v>
      </c>
      <c r="M40" s="46">
        <v>0</v>
      </c>
      <c r="N40" s="46">
        <f t="shared" si="7"/>
        <v>33070</v>
      </c>
      <c r="O40" s="47">
        <f t="shared" si="1"/>
        <v>46.381486676016827</v>
      </c>
      <c r="P40" s="9"/>
    </row>
    <row r="41" spans="1:119" ht="15.75">
      <c r="A41" s="29" t="s">
        <v>33</v>
      </c>
      <c r="B41" s="30"/>
      <c r="C41" s="31"/>
      <c r="D41" s="32">
        <f t="shared" ref="D41:M41" si="11">SUM(D42:D42)</f>
        <v>0</v>
      </c>
      <c r="E41" s="32">
        <f t="shared" si="11"/>
        <v>50599</v>
      </c>
      <c r="F41" s="32">
        <f t="shared" si="11"/>
        <v>0</v>
      </c>
      <c r="G41" s="32">
        <f t="shared" si="11"/>
        <v>0</v>
      </c>
      <c r="H41" s="32">
        <f t="shared" si="11"/>
        <v>0</v>
      </c>
      <c r="I41" s="32">
        <f t="shared" si="11"/>
        <v>0</v>
      </c>
      <c r="J41" s="32">
        <f t="shared" si="11"/>
        <v>0</v>
      </c>
      <c r="K41" s="32">
        <f t="shared" si="11"/>
        <v>0</v>
      </c>
      <c r="L41" s="32">
        <f t="shared" si="11"/>
        <v>0</v>
      </c>
      <c r="M41" s="32">
        <f t="shared" si="11"/>
        <v>0</v>
      </c>
      <c r="N41" s="32">
        <f t="shared" si="7"/>
        <v>50599</v>
      </c>
      <c r="O41" s="45">
        <f t="shared" si="1"/>
        <v>70.966339410939696</v>
      </c>
      <c r="P41" s="9"/>
    </row>
    <row r="42" spans="1:119" ht="15.75" thickBot="1">
      <c r="A42" s="12"/>
      <c r="B42" s="25">
        <v>381</v>
      </c>
      <c r="C42" s="20" t="s">
        <v>47</v>
      </c>
      <c r="D42" s="46">
        <v>0</v>
      </c>
      <c r="E42" s="46">
        <v>50599</v>
      </c>
      <c r="F42" s="46">
        <v>0</v>
      </c>
      <c r="G42" s="46">
        <v>0</v>
      </c>
      <c r="H42" s="46">
        <v>0</v>
      </c>
      <c r="I42" s="46">
        <v>0</v>
      </c>
      <c r="J42" s="46">
        <v>0</v>
      </c>
      <c r="K42" s="46">
        <v>0</v>
      </c>
      <c r="L42" s="46">
        <v>0</v>
      </c>
      <c r="M42" s="46">
        <v>0</v>
      </c>
      <c r="N42" s="46">
        <f t="shared" si="7"/>
        <v>50599</v>
      </c>
      <c r="O42" s="47">
        <f t="shared" si="1"/>
        <v>70.966339410939696</v>
      </c>
      <c r="P42" s="9"/>
    </row>
    <row r="43" spans="1:119" ht="16.5" thickBot="1">
      <c r="A43" s="14" t="s">
        <v>38</v>
      </c>
      <c r="B43" s="23"/>
      <c r="C43" s="22"/>
      <c r="D43" s="15">
        <f t="shared" ref="D43:M43" si="12">SUM(D5,D13,D17,D28,D34,D36,D41)</f>
        <v>2301083</v>
      </c>
      <c r="E43" s="15">
        <f t="shared" si="12"/>
        <v>590551</v>
      </c>
      <c r="F43" s="15">
        <f t="shared" si="12"/>
        <v>0</v>
      </c>
      <c r="G43" s="15">
        <f t="shared" si="12"/>
        <v>0</v>
      </c>
      <c r="H43" s="15">
        <f t="shared" si="12"/>
        <v>0</v>
      </c>
      <c r="I43" s="15">
        <f t="shared" si="12"/>
        <v>0</v>
      </c>
      <c r="J43" s="15">
        <f t="shared" si="12"/>
        <v>0</v>
      </c>
      <c r="K43" s="15">
        <f t="shared" si="12"/>
        <v>0</v>
      </c>
      <c r="L43" s="15">
        <f t="shared" si="12"/>
        <v>0</v>
      </c>
      <c r="M43" s="15">
        <f t="shared" si="12"/>
        <v>0</v>
      </c>
      <c r="N43" s="15">
        <f t="shared" si="7"/>
        <v>2891634</v>
      </c>
      <c r="O43" s="38">
        <f t="shared" si="1"/>
        <v>4055.5876577840113</v>
      </c>
      <c r="P43" s="6"/>
      <c r="Q43" s="2"/>
      <c r="R43" s="5"/>
      <c r="S43" s="5"/>
      <c r="T43" s="5"/>
      <c r="U43" s="5"/>
      <c r="V43" s="5"/>
      <c r="W43" s="5"/>
      <c r="X43" s="5"/>
      <c r="Y43" s="5"/>
      <c r="Z43" s="5"/>
      <c r="AA43" s="5"/>
      <c r="AB43" s="5"/>
      <c r="AC43" s="5"/>
      <c r="AD43" s="5"/>
      <c r="AE43" s="5"/>
      <c r="AF43" s="5"/>
      <c r="AG43" s="5"/>
      <c r="AH43" s="5"/>
      <c r="AI43" s="5"/>
      <c r="AJ43" s="5"/>
      <c r="AK43" s="5"/>
      <c r="AL43" s="5"/>
      <c r="AM43" s="5"/>
      <c r="AN43" s="5"/>
      <c r="AO43" s="5"/>
      <c r="AP43" s="5"/>
      <c r="AQ43" s="5"/>
      <c r="AR43" s="5"/>
      <c r="AS43" s="5"/>
      <c r="AT43" s="5"/>
      <c r="AU43" s="5"/>
      <c r="AV43" s="5"/>
      <c r="AW43" s="5"/>
      <c r="AX43" s="5"/>
      <c r="AY43" s="5"/>
      <c r="AZ43" s="5"/>
      <c r="BA43" s="5"/>
      <c r="BB43" s="5"/>
      <c r="BC43" s="5"/>
      <c r="BD43" s="5"/>
      <c r="BE43" s="5"/>
      <c r="BF43" s="5"/>
      <c r="BG43" s="5"/>
      <c r="BH43" s="5"/>
      <c r="BI43" s="5"/>
      <c r="BJ43" s="5"/>
      <c r="BK43" s="5"/>
      <c r="BL43" s="5"/>
      <c r="BM43" s="5"/>
      <c r="BN43" s="5"/>
      <c r="BO43" s="5"/>
      <c r="BP43" s="5"/>
      <c r="BQ43" s="5"/>
      <c r="BR43" s="5"/>
      <c r="BS43" s="5"/>
      <c r="BT43" s="5"/>
      <c r="BU43" s="5"/>
      <c r="BV43" s="5"/>
      <c r="BW43" s="5"/>
      <c r="BX43" s="5"/>
      <c r="BY43" s="5"/>
      <c r="BZ43" s="5"/>
      <c r="CA43" s="5"/>
      <c r="CB43" s="5"/>
      <c r="CC43" s="5"/>
      <c r="CD43" s="5"/>
      <c r="CE43" s="5"/>
      <c r="CF43" s="5"/>
      <c r="CG43" s="5"/>
      <c r="CH43" s="5"/>
      <c r="CI43" s="5"/>
      <c r="CJ43" s="5"/>
      <c r="CK43" s="5"/>
      <c r="CL43" s="5"/>
      <c r="CM43" s="5"/>
      <c r="CN43" s="5"/>
      <c r="CO43" s="5"/>
      <c r="CP43" s="5"/>
      <c r="CQ43" s="5"/>
      <c r="CR43" s="5"/>
      <c r="CS43" s="5"/>
      <c r="CT43" s="5"/>
      <c r="CU43" s="5"/>
      <c r="CV43" s="5"/>
      <c r="CW43" s="5"/>
      <c r="CX43" s="5"/>
      <c r="CY43" s="5"/>
      <c r="CZ43" s="5"/>
      <c r="DA43" s="5"/>
      <c r="DB43" s="5"/>
      <c r="DC43" s="5"/>
      <c r="DD43" s="5"/>
      <c r="DE43" s="5"/>
      <c r="DF43" s="5"/>
      <c r="DG43" s="5"/>
      <c r="DH43" s="5"/>
      <c r="DI43" s="5"/>
      <c r="DJ43" s="5"/>
      <c r="DK43" s="5"/>
      <c r="DL43" s="5"/>
      <c r="DM43" s="5"/>
      <c r="DN43" s="5"/>
      <c r="DO43" s="5"/>
    </row>
    <row r="44" spans="1:119">
      <c r="A44" s="16"/>
      <c r="B44" s="18"/>
      <c r="C44" s="18"/>
      <c r="D44" s="17"/>
      <c r="E44" s="17"/>
      <c r="F44" s="17"/>
      <c r="G44" s="17"/>
      <c r="H44" s="17"/>
      <c r="I44" s="17"/>
      <c r="J44" s="17"/>
      <c r="K44" s="17"/>
      <c r="L44" s="17"/>
      <c r="M44" s="17"/>
      <c r="N44" s="17"/>
      <c r="O44" s="19"/>
    </row>
    <row r="45" spans="1:119">
      <c r="A45" s="40"/>
      <c r="B45" s="41"/>
      <c r="C45" s="41"/>
      <c r="D45" s="42"/>
      <c r="E45" s="42"/>
      <c r="F45" s="42"/>
      <c r="G45" s="42"/>
      <c r="H45" s="42"/>
      <c r="I45" s="42"/>
      <c r="J45" s="42"/>
      <c r="K45" s="42"/>
      <c r="L45" s="118" t="s">
        <v>93</v>
      </c>
      <c r="M45" s="118"/>
      <c r="N45" s="118"/>
      <c r="O45" s="43">
        <v>713</v>
      </c>
    </row>
    <row r="46" spans="1:119">
      <c r="A46" s="119"/>
      <c r="B46" s="96"/>
      <c r="C46" s="96"/>
      <c r="D46" s="96"/>
      <c r="E46" s="96"/>
      <c r="F46" s="96"/>
      <c r="G46" s="96"/>
      <c r="H46" s="96"/>
      <c r="I46" s="96"/>
      <c r="J46" s="96"/>
      <c r="K46" s="96"/>
      <c r="L46" s="96"/>
      <c r="M46" s="96"/>
      <c r="N46" s="96"/>
      <c r="O46" s="97"/>
    </row>
    <row r="47" spans="1:119" ht="15.75" customHeight="1" thickBot="1">
      <c r="A47" s="120" t="s">
        <v>62</v>
      </c>
      <c r="B47" s="99"/>
      <c r="C47" s="99"/>
      <c r="D47" s="99"/>
      <c r="E47" s="99"/>
      <c r="F47" s="99"/>
      <c r="G47" s="99"/>
      <c r="H47" s="99"/>
      <c r="I47" s="99"/>
      <c r="J47" s="99"/>
      <c r="K47" s="99"/>
      <c r="L47" s="99"/>
      <c r="M47" s="99"/>
      <c r="N47" s="99"/>
      <c r="O47" s="100"/>
    </row>
  </sheetData>
  <mergeCells count="10">
    <mergeCell ref="L45:N45"/>
    <mergeCell ref="A46:O46"/>
    <mergeCell ref="A47:O47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pageSetUpPr fitToPage="1"/>
  </sheetPr>
  <dimension ref="A1:EC43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1" t="s">
        <v>56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7"/>
      <c r="Q1"/>
    </row>
    <row r="2" spans="1:133" ht="24" thickBot="1">
      <c r="A2" s="124" t="s">
        <v>89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  <c r="P2" s="7"/>
      <c r="Q2"/>
    </row>
    <row r="3" spans="1:133" ht="18" customHeight="1">
      <c r="A3" s="127" t="s">
        <v>49</v>
      </c>
      <c r="B3" s="108"/>
      <c r="C3" s="109"/>
      <c r="D3" s="128" t="s">
        <v>27</v>
      </c>
      <c r="E3" s="129"/>
      <c r="F3" s="129"/>
      <c r="G3" s="129"/>
      <c r="H3" s="130"/>
      <c r="I3" s="128" t="s">
        <v>28</v>
      </c>
      <c r="J3" s="130"/>
      <c r="K3" s="128" t="s">
        <v>30</v>
      </c>
      <c r="L3" s="130"/>
      <c r="M3" s="36"/>
      <c r="N3" s="37"/>
      <c r="O3" s="131" t="s">
        <v>54</v>
      </c>
      <c r="P3" s="11"/>
      <c r="Q3"/>
    </row>
    <row r="4" spans="1:133" ht="32.25" customHeight="1" thickBot="1">
      <c r="A4" s="110"/>
      <c r="B4" s="111"/>
      <c r="C4" s="112"/>
      <c r="D4" s="34" t="s">
        <v>4</v>
      </c>
      <c r="E4" s="34" t="s">
        <v>50</v>
      </c>
      <c r="F4" s="34" t="s">
        <v>51</v>
      </c>
      <c r="G4" s="34" t="s">
        <v>52</v>
      </c>
      <c r="H4" s="34" t="s">
        <v>5</v>
      </c>
      <c r="I4" s="34" t="s">
        <v>6</v>
      </c>
      <c r="J4" s="35" t="s">
        <v>53</v>
      </c>
      <c r="K4" s="35" t="s">
        <v>7</v>
      </c>
      <c r="L4" s="35" t="s">
        <v>8</v>
      </c>
      <c r="M4" s="35" t="s">
        <v>9</v>
      </c>
      <c r="N4" s="35" t="s">
        <v>29</v>
      </c>
      <c r="O4" s="117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</v>
      </c>
      <c r="B5" s="26"/>
      <c r="C5" s="26"/>
      <c r="D5" s="27">
        <f t="shared" ref="D5:M5" si="0">SUM(D6:D12)</f>
        <v>785690</v>
      </c>
      <c r="E5" s="27">
        <f t="shared" si="0"/>
        <v>471985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>SUM(D5:M5)</f>
        <v>1257675</v>
      </c>
      <c r="O5" s="33">
        <f t="shared" ref="O5:O39" si="1">(N5/O$41)</f>
        <v>1771.3732394366198</v>
      </c>
      <c r="P5" s="6"/>
    </row>
    <row r="6" spans="1:133">
      <c r="A6" s="12"/>
      <c r="B6" s="25">
        <v>311</v>
      </c>
      <c r="C6" s="20" t="s">
        <v>2</v>
      </c>
      <c r="D6" s="46">
        <v>686002</v>
      </c>
      <c r="E6" s="46">
        <v>471985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1157987</v>
      </c>
      <c r="O6" s="47">
        <f t="shared" si="1"/>
        <v>1630.9676056338028</v>
      </c>
      <c r="P6" s="9"/>
    </row>
    <row r="7" spans="1:133">
      <c r="A7" s="12"/>
      <c r="B7" s="25">
        <v>312.41000000000003</v>
      </c>
      <c r="C7" s="20" t="s">
        <v>10</v>
      </c>
      <c r="D7" s="46">
        <v>4769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2" si="2">SUM(D7:M7)</f>
        <v>4769</v>
      </c>
      <c r="O7" s="47">
        <f t="shared" si="1"/>
        <v>6.7169014084507044</v>
      </c>
      <c r="P7" s="9"/>
    </row>
    <row r="8" spans="1:133">
      <c r="A8" s="12"/>
      <c r="B8" s="25">
        <v>312.60000000000002</v>
      </c>
      <c r="C8" s="20" t="s">
        <v>11</v>
      </c>
      <c r="D8" s="46">
        <v>54955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54955</v>
      </c>
      <c r="O8" s="47">
        <f t="shared" si="1"/>
        <v>77.401408450704224</v>
      </c>
      <c r="P8" s="9"/>
    </row>
    <row r="9" spans="1:133">
      <c r="A9" s="12"/>
      <c r="B9" s="25">
        <v>314.10000000000002</v>
      </c>
      <c r="C9" s="20" t="s">
        <v>12</v>
      </c>
      <c r="D9" s="46">
        <v>22545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2"/>
        <v>22545</v>
      </c>
      <c r="O9" s="47">
        <f t="shared" si="1"/>
        <v>31.753521126760564</v>
      </c>
      <c r="P9" s="9"/>
    </row>
    <row r="10" spans="1:133">
      <c r="A10" s="12"/>
      <c r="B10" s="25">
        <v>314.8</v>
      </c>
      <c r="C10" s="20" t="s">
        <v>13</v>
      </c>
      <c r="D10" s="46">
        <v>1635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1635</v>
      </c>
      <c r="O10" s="47">
        <f t="shared" si="1"/>
        <v>2.3028169014084505</v>
      </c>
      <c r="P10" s="9"/>
    </row>
    <row r="11" spans="1:133">
      <c r="A11" s="12"/>
      <c r="B11" s="25">
        <v>315</v>
      </c>
      <c r="C11" s="20" t="s">
        <v>71</v>
      </c>
      <c r="D11" s="46">
        <v>10859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10859</v>
      </c>
      <c r="O11" s="47">
        <f t="shared" si="1"/>
        <v>15.294366197183098</v>
      </c>
      <c r="P11" s="9"/>
    </row>
    <row r="12" spans="1:133">
      <c r="A12" s="12"/>
      <c r="B12" s="25">
        <v>316</v>
      </c>
      <c r="C12" s="20" t="s">
        <v>72</v>
      </c>
      <c r="D12" s="46">
        <v>4925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4925</v>
      </c>
      <c r="O12" s="47">
        <f t="shared" si="1"/>
        <v>6.936619718309859</v>
      </c>
      <c r="P12" s="9"/>
    </row>
    <row r="13" spans="1:133" ht="15.75">
      <c r="A13" s="29" t="s">
        <v>16</v>
      </c>
      <c r="B13" s="30"/>
      <c r="C13" s="31"/>
      <c r="D13" s="32">
        <f t="shared" ref="D13:M13" si="3">SUM(D14:D16)</f>
        <v>105276</v>
      </c>
      <c r="E13" s="32">
        <f t="shared" si="3"/>
        <v>0</v>
      </c>
      <c r="F13" s="32">
        <f t="shared" si="3"/>
        <v>0</v>
      </c>
      <c r="G13" s="32">
        <f t="shared" si="3"/>
        <v>0</v>
      </c>
      <c r="H13" s="32">
        <f t="shared" si="3"/>
        <v>0</v>
      </c>
      <c r="I13" s="32">
        <f t="shared" si="3"/>
        <v>0</v>
      </c>
      <c r="J13" s="32">
        <f t="shared" si="3"/>
        <v>0</v>
      </c>
      <c r="K13" s="32">
        <f t="shared" si="3"/>
        <v>0</v>
      </c>
      <c r="L13" s="32">
        <f t="shared" si="3"/>
        <v>0</v>
      </c>
      <c r="M13" s="32">
        <f t="shared" si="3"/>
        <v>0</v>
      </c>
      <c r="N13" s="44">
        <f t="shared" ref="N13:N39" si="4">SUM(D13:M13)</f>
        <v>105276</v>
      </c>
      <c r="O13" s="45">
        <f t="shared" si="1"/>
        <v>148.27605633802816</v>
      </c>
      <c r="P13" s="10"/>
    </row>
    <row r="14" spans="1:133">
      <c r="A14" s="12"/>
      <c r="B14" s="25">
        <v>322</v>
      </c>
      <c r="C14" s="20" t="s">
        <v>0</v>
      </c>
      <c r="D14" s="46">
        <v>31635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4"/>
        <v>31635</v>
      </c>
      <c r="O14" s="47">
        <f t="shared" si="1"/>
        <v>44.556338028169016</v>
      </c>
      <c r="P14" s="9"/>
    </row>
    <row r="15" spans="1:133">
      <c r="A15" s="12"/>
      <c r="B15" s="25">
        <v>323.10000000000002</v>
      </c>
      <c r="C15" s="20" t="s">
        <v>17</v>
      </c>
      <c r="D15" s="46">
        <v>52692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4"/>
        <v>52692</v>
      </c>
      <c r="O15" s="47">
        <f t="shared" si="1"/>
        <v>74.214084507042259</v>
      </c>
      <c r="P15" s="9"/>
    </row>
    <row r="16" spans="1:133">
      <c r="A16" s="12"/>
      <c r="B16" s="25">
        <v>329</v>
      </c>
      <c r="C16" s="20" t="s">
        <v>18</v>
      </c>
      <c r="D16" s="46">
        <v>20949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4"/>
        <v>20949</v>
      </c>
      <c r="O16" s="47">
        <f t="shared" si="1"/>
        <v>29.505633802816902</v>
      </c>
      <c r="P16" s="9"/>
    </row>
    <row r="17" spans="1:16" ht="15.75">
      <c r="A17" s="29" t="s">
        <v>20</v>
      </c>
      <c r="B17" s="30"/>
      <c r="C17" s="31"/>
      <c r="D17" s="32">
        <f t="shared" ref="D17:M17" si="5">SUM(D18:D23)</f>
        <v>100576</v>
      </c>
      <c r="E17" s="32">
        <f t="shared" si="5"/>
        <v>0</v>
      </c>
      <c r="F17" s="32">
        <f t="shared" si="5"/>
        <v>0</v>
      </c>
      <c r="G17" s="32">
        <f t="shared" si="5"/>
        <v>0</v>
      </c>
      <c r="H17" s="32">
        <f t="shared" si="5"/>
        <v>0</v>
      </c>
      <c r="I17" s="32">
        <f t="shared" si="5"/>
        <v>0</v>
      </c>
      <c r="J17" s="32">
        <f t="shared" si="5"/>
        <v>0</v>
      </c>
      <c r="K17" s="32">
        <f t="shared" si="5"/>
        <v>0</v>
      </c>
      <c r="L17" s="32">
        <f t="shared" si="5"/>
        <v>0</v>
      </c>
      <c r="M17" s="32">
        <f t="shared" si="5"/>
        <v>0</v>
      </c>
      <c r="N17" s="44">
        <f t="shared" si="4"/>
        <v>100576</v>
      </c>
      <c r="O17" s="45">
        <f t="shared" si="1"/>
        <v>141.65633802816902</v>
      </c>
      <c r="P17" s="10"/>
    </row>
    <row r="18" spans="1:16">
      <c r="A18" s="12"/>
      <c r="B18" s="25">
        <v>331.2</v>
      </c>
      <c r="C18" s="20" t="s">
        <v>19</v>
      </c>
      <c r="D18" s="46">
        <v>40440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4"/>
        <v>40440</v>
      </c>
      <c r="O18" s="47">
        <f t="shared" si="1"/>
        <v>56.95774647887324</v>
      </c>
      <c r="P18" s="9"/>
    </row>
    <row r="19" spans="1:16">
      <c r="A19" s="12"/>
      <c r="B19" s="25">
        <v>335.12</v>
      </c>
      <c r="C19" s="20" t="s">
        <v>74</v>
      </c>
      <c r="D19" s="46">
        <v>26172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26172</v>
      </c>
      <c r="O19" s="47">
        <f t="shared" si="1"/>
        <v>36.861971830985915</v>
      </c>
      <c r="P19" s="9"/>
    </row>
    <row r="20" spans="1:16">
      <c r="A20" s="12"/>
      <c r="B20" s="25">
        <v>335.14</v>
      </c>
      <c r="C20" s="20" t="s">
        <v>75</v>
      </c>
      <c r="D20" s="46">
        <v>286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4"/>
        <v>286</v>
      </c>
      <c r="O20" s="47">
        <f t="shared" si="1"/>
        <v>0.40281690140845072</v>
      </c>
      <c r="P20" s="9"/>
    </row>
    <row r="21" spans="1:16">
      <c r="A21" s="12"/>
      <c r="B21" s="25">
        <v>335.15</v>
      </c>
      <c r="C21" s="20" t="s">
        <v>76</v>
      </c>
      <c r="D21" s="46">
        <v>3607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3607</v>
      </c>
      <c r="O21" s="47">
        <f t="shared" si="1"/>
        <v>5.0802816901408452</v>
      </c>
      <c r="P21" s="9"/>
    </row>
    <row r="22" spans="1:16">
      <c r="A22" s="12"/>
      <c r="B22" s="25">
        <v>335.18</v>
      </c>
      <c r="C22" s="20" t="s">
        <v>77</v>
      </c>
      <c r="D22" s="46">
        <v>27697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4"/>
        <v>27697</v>
      </c>
      <c r="O22" s="47">
        <f t="shared" si="1"/>
        <v>39.009859154929579</v>
      </c>
      <c r="P22" s="9"/>
    </row>
    <row r="23" spans="1:16">
      <c r="A23" s="12"/>
      <c r="B23" s="25">
        <v>339</v>
      </c>
      <c r="C23" s="20" t="s">
        <v>26</v>
      </c>
      <c r="D23" s="46">
        <v>2374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4"/>
        <v>2374</v>
      </c>
      <c r="O23" s="47">
        <f t="shared" si="1"/>
        <v>3.3436619718309859</v>
      </c>
      <c r="P23" s="9"/>
    </row>
    <row r="24" spans="1:16" ht="15.75">
      <c r="A24" s="29" t="s">
        <v>31</v>
      </c>
      <c r="B24" s="30"/>
      <c r="C24" s="31"/>
      <c r="D24" s="32">
        <f t="shared" ref="D24:M24" si="6">SUM(D25:D29)</f>
        <v>488339</v>
      </c>
      <c r="E24" s="32">
        <f t="shared" si="6"/>
        <v>0</v>
      </c>
      <c r="F24" s="32">
        <f t="shared" si="6"/>
        <v>0</v>
      </c>
      <c r="G24" s="32">
        <f t="shared" si="6"/>
        <v>0</v>
      </c>
      <c r="H24" s="32">
        <f t="shared" si="6"/>
        <v>0</v>
      </c>
      <c r="I24" s="32">
        <f t="shared" si="6"/>
        <v>0</v>
      </c>
      <c r="J24" s="32">
        <f t="shared" si="6"/>
        <v>0</v>
      </c>
      <c r="K24" s="32">
        <f t="shared" si="6"/>
        <v>0</v>
      </c>
      <c r="L24" s="32">
        <f t="shared" si="6"/>
        <v>0</v>
      </c>
      <c r="M24" s="32">
        <f t="shared" si="6"/>
        <v>0</v>
      </c>
      <c r="N24" s="32">
        <f t="shared" si="4"/>
        <v>488339</v>
      </c>
      <c r="O24" s="45">
        <f t="shared" si="1"/>
        <v>687.80140845070423</v>
      </c>
      <c r="P24" s="10"/>
    </row>
    <row r="25" spans="1:16">
      <c r="A25" s="12"/>
      <c r="B25" s="25">
        <v>341.9</v>
      </c>
      <c r="C25" s="20" t="s">
        <v>78</v>
      </c>
      <c r="D25" s="46">
        <v>5983</v>
      </c>
      <c r="E25" s="46">
        <v>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4"/>
        <v>5983</v>
      </c>
      <c r="O25" s="47">
        <f t="shared" si="1"/>
        <v>8.4267605633802809</v>
      </c>
      <c r="P25" s="9"/>
    </row>
    <row r="26" spans="1:16">
      <c r="A26" s="12"/>
      <c r="B26" s="25">
        <v>342.2</v>
      </c>
      <c r="C26" s="20" t="s">
        <v>66</v>
      </c>
      <c r="D26" s="46">
        <v>69322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4"/>
        <v>69322</v>
      </c>
      <c r="O26" s="47">
        <f t="shared" si="1"/>
        <v>97.636619718309859</v>
      </c>
      <c r="P26" s="9"/>
    </row>
    <row r="27" spans="1:16">
      <c r="A27" s="12"/>
      <c r="B27" s="25">
        <v>343.4</v>
      </c>
      <c r="C27" s="20" t="s">
        <v>35</v>
      </c>
      <c r="D27" s="46">
        <v>248356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si="4"/>
        <v>248356</v>
      </c>
      <c r="O27" s="47">
        <f t="shared" si="1"/>
        <v>349.79718309859157</v>
      </c>
      <c r="P27" s="9"/>
    </row>
    <row r="28" spans="1:16">
      <c r="A28" s="12"/>
      <c r="B28" s="25">
        <v>343.7</v>
      </c>
      <c r="C28" s="20" t="s">
        <v>36</v>
      </c>
      <c r="D28" s="46">
        <v>163133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4"/>
        <v>163133</v>
      </c>
      <c r="O28" s="47">
        <f t="shared" si="1"/>
        <v>229.76478873239438</v>
      </c>
      <c r="P28" s="9"/>
    </row>
    <row r="29" spans="1:16">
      <c r="A29" s="12"/>
      <c r="B29" s="25">
        <v>343.8</v>
      </c>
      <c r="C29" s="20" t="s">
        <v>37</v>
      </c>
      <c r="D29" s="46">
        <v>1545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4"/>
        <v>1545</v>
      </c>
      <c r="O29" s="47">
        <f t="shared" si="1"/>
        <v>2.176056338028169</v>
      </c>
      <c r="P29" s="9"/>
    </row>
    <row r="30" spans="1:16" ht="15.75">
      <c r="A30" s="29" t="s">
        <v>32</v>
      </c>
      <c r="B30" s="30"/>
      <c r="C30" s="31"/>
      <c r="D30" s="32">
        <f t="shared" ref="D30:M30" si="7">SUM(D31:D31)</f>
        <v>8446</v>
      </c>
      <c r="E30" s="32">
        <f t="shared" si="7"/>
        <v>0</v>
      </c>
      <c r="F30" s="32">
        <f t="shared" si="7"/>
        <v>0</v>
      </c>
      <c r="G30" s="32">
        <f t="shared" si="7"/>
        <v>0</v>
      </c>
      <c r="H30" s="32">
        <f t="shared" si="7"/>
        <v>0</v>
      </c>
      <c r="I30" s="32">
        <f t="shared" si="7"/>
        <v>0</v>
      </c>
      <c r="J30" s="32">
        <f t="shared" si="7"/>
        <v>0</v>
      </c>
      <c r="K30" s="32">
        <f t="shared" si="7"/>
        <v>0</v>
      </c>
      <c r="L30" s="32">
        <f t="shared" si="7"/>
        <v>0</v>
      </c>
      <c r="M30" s="32">
        <f t="shared" si="7"/>
        <v>0</v>
      </c>
      <c r="N30" s="32">
        <f t="shared" si="4"/>
        <v>8446</v>
      </c>
      <c r="O30" s="45">
        <f t="shared" si="1"/>
        <v>11.895774647887324</v>
      </c>
      <c r="P30" s="10"/>
    </row>
    <row r="31" spans="1:16">
      <c r="A31" s="13"/>
      <c r="B31" s="39">
        <v>354</v>
      </c>
      <c r="C31" s="21" t="s">
        <v>41</v>
      </c>
      <c r="D31" s="46">
        <v>8446</v>
      </c>
      <c r="E31" s="46">
        <v>0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f t="shared" si="4"/>
        <v>8446</v>
      </c>
      <c r="O31" s="47">
        <f t="shared" si="1"/>
        <v>11.895774647887324</v>
      </c>
      <c r="P31" s="9"/>
    </row>
    <row r="32" spans="1:16" ht="15.75">
      <c r="A32" s="29" t="s">
        <v>3</v>
      </c>
      <c r="B32" s="30"/>
      <c r="C32" s="31"/>
      <c r="D32" s="32">
        <f t="shared" ref="D32:M32" si="8">SUM(D33:D36)</f>
        <v>51440</v>
      </c>
      <c r="E32" s="32">
        <f t="shared" si="8"/>
        <v>192</v>
      </c>
      <c r="F32" s="32">
        <f t="shared" si="8"/>
        <v>0</v>
      </c>
      <c r="G32" s="32">
        <f t="shared" si="8"/>
        <v>0</v>
      </c>
      <c r="H32" s="32">
        <f t="shared" si="8"/>
        <v>0</v>
      </c>
      <c r="I32" s="32">
        <f t="shared" si="8"/>
        <v>0</v>
      </c>
      <c r="J32" s="32">
        <f t="shared" si="8"/>
        <v>0</v>
      </c>
      <c r="K32" s="32">
        <f t="shared" si="8"/>
        <v>0</v>
      </c>
      <c r="L32" s="32">
        <f t="shared" si="8"/>
        <v>0</v>
      </c>
      <c r="M32" s="32">
        <f t="shared" si="8"/>
        <v>0</v>
      </c>
      <c r="N32" s="32">
        <f t="shared" si="4"/>
        <v>51632</v>
      </c>
      <c r="O32" s="45">
        <f t="shared" si="1"/>
        <v>72.721126760563379</v>
      </c>
      <c r="P32" s="10"/>
    </row>
    <row r="33" spans="1:119">
      <c r="A33" s="12"/>
      <c r="B33" s="25">
        <v>361.1</v>
      </c>
      <c r="C33" s="20" t="s">
        <v>42</v>
      </c>
      <c r="D33" s="46">
        <v>999</v>
      </c>
      <c r="E33" s="46">
        <v>192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 t="shared" si="4"/>
        <v>1191</v>
      </c>
      <c r="O33" s="47">
        <f t="shared" si="1"/>
        <v>1.6774647887323944</v>
      </c>
      <c r="P33" s="9"/>
    </row>
    <row r="34" spans="1:119">
      <c r="A34" s="12"/>
      <c r="B34" s="25">
        <v>362</v>
      </c>
      <c r="C34" s="20" t="s">
        <v>43</v>
      </c>
      <c r="D34" s="46">
        <v>18598</v>
      </c>
      <c r="E34" s="46">
        <v>0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f t="shared" si="4"/>
        <v>18598</v>
      </c>
      <c r="O34" s="47">
        <f t="shared" si="1"/>
        <v>26.194366197183097</v>
      </c>
      <c r="P34" s="9"/>
    </row>
    <row r="35" spans="1:119">
      <c r="A35" s="12"/>
      <c r="B35" s="25">
        <v>366</v>
      </c>
      <c r="C35" s="20" t="s">
        <v>45</v>
      </c>
      <c r="D35" s="46">
        <v>9291</v>
      </c>
      <c r="E35" s="46">
        <v>0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  <c r="M35" s="46">
        <v>0</v>
      </c>
      <c r="N35" s="46">
        <f t="shared" si="4"/>
        <v>9291</v>
      </c>
      <c r="O35" s="47">
        <f t="shared" si="1"/>
        <v>13.085915492957746</v>
      </c>
      <c r="P35" s="9"/>
    </row>
    <row r="36" spans="1:119">
      <c r="A36" s="12"/>
      <c r="B36" s="25">
        <v>369.9</v>
      </c>
      <c r="C36" s="20" t="s">
        <v>46</v>
      </c>
      <c r="D36" s="46">
        <v>22552</v>
      </c>
      <c r="E36" s="46">
        <v>0</v>
      </c>
      <c r="F36" s="46">
        <v>0</v>
      </c>
      <c r="G36" s="46">
        <v>0</v>
      </c>
      <c r="H36" s="46">
        <v>0</v>
      </c>
      <c r="I36" s="46">
        <v>0</v>
      </c>
      <c r="J36" s="46">
        <v>0</v>
      </c>
      <c r="K36" s="46">
        <v>0</v>
      </c>
      <c r="L36" s="46">
        <v>0</v>
      </c>
      <c r="M36" s="46">
        <v>0</v>
      </c>
      <c r="N36" s="46">
        <f t="shared" si="4"/>
        <v>22552</v>
      </c>
      <c r="O36" s="47">
        <f t="shared" si="1"/>
        <v>31.763380281690139</v>
      </c>
      <c r="P36" s="9"/>
    </row>
    <row r="37" spans="1:119" ht="15.75">
      <c r="A37" s="29" t="s">
        <v>33</v>
      </c>
      <c r="B37" s="30"/>
      <c r="C37" s="31"/>
      <c r="D37" s="32">
        <f t="shared" ref="D37:M37" si="9">SUM(D38:D38)</f>
        <v>0</v>
      </c>
      <c r="E37" s="32">
        <f t="shared" si="9"/>
        <v>48925</v>
      </c>
      <c r="F37" s="32">
        <f t="shared" si="9"/>
        <v>0</v>
      </c>
      <c r="G37" s="32">
        <f t="shared" si="9"/>
        <v>0</v>
      </c>
      <c r="H37" s="32">
        <f t="shared" si="9"/>
        <v>0</v>
      </c>
      <c r="I37" s="32">
        <f t="shared" si="9"/>
        <v>0</v>
      </c>
      <c r="J37" s="32">
        <f t="shared" si="9"/>
        <v>0</v>
      </c>
      <c r="K37" s="32">
        <f t="shared" si="9"/>
        <v>0</v>
      </c>
      <c r="L37" s="32">
        <f t="shared" si="9"/>
        <v>0</v>
      </c>
      <c r="M37" s="32">
        <f t="shared" si="9"/>
        <v>0</v>
      </c>
      <c r="N37" s="32">
        <f t="shared" si="4"/>
        <v>48925</v>
      </c>
      <c r="O37" s="45">
        <f t="shared" si="1"/>
        <v>68.908450704225359</v>
      </c>
      <c r="P37" s="9"/>
    </row>
    <row r="38" spans="1:119" ht="15.75" thickBot="1">
      <c r="A38" s="12"/>
      <c r="B38" s="25">
        <v>381</v>
      </c>
      <c r="C38" s="20" t="s">
        <v>47</v>
      </c>
      <c r="D38" s="46">
        <v>0</v>
      </c>
      <c r="E38" s="46">
        <v>48925</v>
      </c>
      <c r="F38" s="46">
        <v>0</v>
      </c>
      <c r="G38" s="46">
        <v>0</v>
      </c>
      <c r="H38" s="46">
        <v>0</v>
      </c>
      <c r="I38" s="46">
        <v>0</v>
      </c>
      <c r="J38" s="46">
        <v>0</v>
      </c>
      <c r="K38" s="46">
        <v>0</v>
      </c>
      <c r="L38" s="46">
        <v>0</v>
      </c>
      <c r="M38" s="46">
        <v>0</v>
      </c>
      <c r="N38" s="46">
        <f t="shared" si="4"/>
        <v>48925</v>
      </c>
      <c r="O38" s="47">
        <f t="shared" si="1"/>
        <v>68.908450704225359</v>
      </c>
      <c r="P38" s="9"/>
    </row>
    <row r="39" spans="1:119" ht="16.5" thickBot="1">
      <c r="A39" s="14" t="s">
        <v>38</v>
      </c>
      <c r="B39" s="23"/>
      <c r="C39" s="22"/>
      <c r="D39" s="15">
        <f t="shared" ref="D39:M39" si="10">SUM(D5,D13,D17,D24,D30,D32,D37)</f>
        <v>1539767</v>
      </c>
      <c r="E39" s="15">
        <f t="shared" si="10"/>
        <v>521102</v>
      </c>
      <c r="F39" s="15">
        <f t="shared" si="10"/>
        <v>0</v>
      </c>
      <c r="G39" s="15">
        <f t="shared" si="10"/>
        <v>0</v>
      </c>
      <c r="H39" s="15">
        <f t="shared" si="10"/>
        <v>0</v>
      </c>
      <c r="I39" s="15">
        <f t="shared" si="10"/>
        <v>0</v>
      </c>
      <c r="J39" s="15">
        <f t="shared" si="10"/>
        <v>0</v>
      </c>
      <c r="K39" s="15">
        <f t="shared" si="10"/>
        <v>0</v>
      </c>
      <c r="L39" s="15">
        <f t="shared" si="10"/>
        <v>0</v>
      </c>
      <c r="M39" s="15">
        <f t="shared" si="10"/>
        <v>0</v>
      </c>
      <c r="N39" s="15">
        <f t="shared" si="4"/>
        <v>2060869</v>
      </c>
      <c r="O39" s="38">
        <f t="shared" si="1"/>
        <v>2902.6323943661973</v>
      </c>
      <c r="P39" s="6"/>
      <c r="Q39" s="2"/>
      <c r="R39" s="5"/>
      <c r="S39" s="5"/>
      <c r="T39" s="5"/>
      <c r="U39" s="5"/>
      <c r="V39" s="5"/>
      <c r="W39" s="5"/>
      <c r="X39" s="5"/>
      <c r="Y39" s="5"/>
      <c r="Z39" s="5"/>
      <c r="AA39" s="5"/>
      <c r="AB39" s="5"/>
      <c r="AC39" s="5"/>
      <c r="AD39" s="5"/>
      <c r="AE39" s="5"/>
      <c r="AF39" s="5"/>
      <c r="AG39" s="5"/>
      <c r="AH39" s="5"/>
      <c r="AI39" s="5"/>
      <c r="AJ39" s="5"/>
      <c r="AK39" s="5"/>
      <c r="AL39" s="5"/>
      <c r="AM39" s="5"/>
      <c r="AN39" s="5"/>
      <c r="AO39" s="5"/>
      <c r="AP39" s="5"/>
      <c r="AQ39" s="5"/>
      <c r="AR39" s="5"/>
      <c r="AS39" s="5"/>
      <c r="AT39" s="5"/>
      <c r="AU39" s="5"/>
      <c r="AV39" s="5"/>
      <c r="AW39" s="5"/>
      <c r="AX39" s="5"/>
      <c r="AY39" s="5"/>
      <c r="AZ39" s="5"/>
      <c r="BA39" s="5"/>
      <c r="BB39" s="5"/>
      <c r="BC39" s="5"/>
      <c r="BD39" s="5"/>
      <c r="BE39" s="5"/>
      <c r="BF39" s="5"/>
      <c r="BG39" s="5"/>
      <c r="BH39" s="5"/>
      <c r="BI39" s="5"/>
      <c r="BJ39" s="5"/>
      <c r="BK39" s="5"/>
      <c r="BL39" s="5"/>
      <c r="BM39" s="5"/>
      <c r="BN39" s="5"/>
      <c r="BO39" s="5"/>
      <c r="BP39" s="5"/>
      <c r="BQ39" s="5"/>
      <c r="BR39" s="5"/>
      <c r="BS39" s="5"/>
      <c r="BT39" s="5"/>
      <c r="BU39" s="5"/>
      <c r="BV39" s="5"/>
      <c r="BW39" s="5"/>
      <c r="BX39" s="5"/>
      <c r="BY39" s="5"/>
      <c r="BZ39" s="5"/>
      <c r="CA39" s="5"/>
      <c r="CB39" s="5"/>
      <c r="CC39" s="5"/>
      <c r="CD39" s="5"/>
      <c r="CE39" s="5"/>
      <c r="CF39" s="5"/>
      <c r="CG39" s="5"/>
      <c r="CH39" s="5"/>
      <c r="CI39" s="5"/>
      <c r="CJ39" s="5"/>
      <c r="CK39" s="5"/>
      <c r="CL39" s="5"/>
      <c r="CM39" s="5"/>
      <c r="CN39" s="5"/>
      <c r="CO39" s="5"/>
      <c r="CP39" s="5"/>
      <c r="CQ39" s="5"/>
      <c r="CR39" s="5"/>
      <c r="CS39" s="5"/>
      <c r="CT39" s="5"/>
      <c r="CU39" s="5"/>
      <c r="CV39" s="5"/>
      <c r="CW39" s="5"/>
      <c r="CX39" s="5"/>
      <c r="CY39" s="5"/>
      <c r="CZ39" s="5"/>
      <c r="DA39" s="5"/>
      <c r="DB39" s="5"/>
      <c r="DC39" s="5"/>
      <c r="DD39" s="5"/>
      <c r="DE39" s="5"/>
      <c r="DF39" s="5"/>
      <c r="DG39" s="5"/>
      <c r="DH39" s="5"/>
      <c r="DI39" s="5"/>
      <c r="DJ39" s="5"/>
      <c r="DK39" s="5"/>
      <c r="DL39" s="5"/>
      <c r="DM39" s="5"/>
      <c r="DN39" s="5"/>
      <c r="DO39" s="5"/>
    </row>
    <row r="40" spans="1:119">
      <c r="A40" s="16"/>
      <c r="B40" s="18"/>
      <c r="C40" s="18"/>
      <c r="D40" s="17"/>
      <c r="E40" s="17"/>
      <c r="F40" s="17"/>
      <c r="G40" s="17"/>
      <c r="H40" s="17"/>
      <c r="I40" s="17"/>
      <c r="J40" s="17"/>
      <c r="K40" s="17"/>
      <c r="L40" s="17"/>
      <c r="M40" s="17"/>
      <c r="N40" s="17"/>
      <c r="O40" s="19"/>
    </row>
    <row r="41" spans="1:119">
      <c r="A41" s="40"/>
      <c r="B41" s="41"/>
      <c r="C41" s="41"/>
      <c r="D41" s="42"/>
      <c r="E41" s="42"/>
      <c r="F41" s="42"/>
      <c r="G41" s="42"/>
      <c r="H41" s="42"/>
      <c r="I41" s="42"/>
      <c r="J41" s="42"/>
      <c r="K41" s="42"/>
      <c r="L41" s="118" t="s">
        <v>90</v>
      </c>
      <c r="M41" s="118"/>
      <c r="N41" s="118"/>
      <c r="O41" s="43">
        <v>710</v>
      </c>
    </row>
    <row r="42" spans="1:119">
      <c r="A42" s="119"/>
      <c r="B42" s="96"/>
      <c r="C42" s="96"/>
      <c r="D42" s="96"/>
      <c r="E42" s="96"/>
      <c r="F42" s="96"/>
      <c r="G42" s="96"/>
      <c r="H42" s="96"/>
      <c r="I42" s="96"/>
      <c r="J42" s="96"/>
      <c r="K42" s="96"/>
      <c r="L42" s="96"/>
      <c r="M42" s="96"/>
      <c r="N42" s="96"/>
      <c r="O42" s="97"/>
    </row>
    <row r="43" spans="1:119" ht="15.75" customHeight="1" thickBot="1">
      <c r="A43" s="120" t="s">
        <v>62</v>
      </c>
      <c r="B43" s="99"/>
      <c r="C43" s="99"/>
      <c r="D43" s="99"/>
      <c r="E43" s="99"/>
      <c r="F43" s="99"/>
      <c r="G43" s="99"/>
      <c r="H43" s="99"/>
      <c r="I43" s="99"/>
      <c r="J43" s="99"/>
      <c r="K43" s="99"/>
      <c r="L43" s="99"/>
      <c r="M43" s="99"/>
      <c r="N43" s="99"/>
      <c r="O43" s="100"/>
    </row>
  </sheetData>
  <mergeCells count="10">
    <mergeCell ref="L41:N41"/>
    <mergeCell ref="A42:O42"/>
    <mergeCell ref="A43:O43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pageSetUpPr fitToPage="1"/>
  </sheetPr>
  <dimension ref="A1:EC41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1" t="s">
        <v>56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7"/>
      <c r="Q1"/>
    </row>
    <row r="2" spans="1:133" ht="24" thickBot="1">
      <c r="A2" s="124" t="s">
        <v>87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  <c r="P2" s="7"/>
      <c r="Q2"/>
    </row>
    <row r="3" spans="1:133" ht="18" customHeight="1">
      <c r="A3" s="127" t="s">
        <v>49</v>
      </c>
      <c r="B3" s="108"/>
      <c r="C3" s="109"/>
      <c r="D3" s="128" t="s">
        <v>27</v>
      </c>
      <c r="E3" s="129"/>
      <c r="F3" s="129"/>
      <c r="G3" s="129"/>
      <c r="H3" s="130"/>
      <c r="I3" s="128" t="s">
        <v>28</v>
      </c>
      <c r="J3" s="130"/>
      <c r="K3" s="128" t="s">
        <v>30</v>
      </c>
      <c r="L3" s="130"/>
      <c r="M3" s="36"/>
      <c r="N3" s="37"/>
      <c r="O3" s="131" t="s">
        <v>54</v>
      </c>
      <c r="P3" s="11"/>
      <c r="Q3"/>
    </row>
    <row r="4" spans="1:133" ht="32.25" customHeight="1" thickBot="1">
      <c r="A4" s="110"/>
      <c r="B4" s="111"/>
      <c r="C4" s="112"/>
      <c r="D4" s="34" t="s">
        <v>4</v>
      </c>
      <c r="E4" s="34" t="s">
        <v>50</v>
      </c>
      <c r="F4" s="34" t="s">
        <v>51</v>
      </c>
      <c r="G4" s="34" t="s">
        <v>52</v>
      </c>
      <c r="H4" s="34" t="s">
        <v>5</v>
      </c>
      <c r="I4" s="34" t="s">
        <v>6</v>
      </c>
      <c r="J4" s="35" t="s">
        <v>53</v>
      </c>
      <c r="K4" s="35" t="s">
        <v>7</v>
      </c>
      <c r="L4" s="35" t="s">
        <v>8</v>
      </c>
      <c r="M4" s="35" t="s">
        <v>9</v>
      </c>
      <c r="N4" s="35" t="s">
        <v>29</v>
      </c>
      <c r="O4" s="117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</v>
      </c>
      <c r="B5" s="26"/>
      <c r="C5" s="26"/>
      <c r="D5" s="27">
        <f t="shared" ref="D5:M5" si="0">SUM(D6:D10)</f>
        <v>774580</v>
      </c>
      <c r="E5" s="27">
        <f t="shared" si="0"/>
        <v>465431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 t="shared" ref="N5:N37" si="1">SUM(D5:M5)</f>
        <v>1240011</v>
      </c>
      <c r="O5" s="33">
        <f t="shared" ref="O5:O37" si="2">(N5/O$39)</f>
        <v>1781.625</v>
      </c>
      <c r="P5" s="6"/>
    </row>
    <row r="6" spans="1:133">
      <c r="A6" s="12"/>
      <c r="B6" s="25">
        <v>311</v>
      </c>
      <c r="C6" s="20" t="s">
        <v>2</v>
      </c>
      <c r="D6" s="46">
        <v>692979</v>
      </c>
      <c r="E6" s="46">
        <v>465431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 t="shared" si="1"/>
        <v>1158410</v>
      </c>
      <c r="O6" s="47">
        <f t="shared" si="2"/>
        <v>1664.382183908046</v>
      </c>
      <c r="P6" s="9"/>
    </row>
    <row r="7" spans="1:133">
      <c r="A7" s="12"/>
      <c r="B7" s="25">
        <v>312.41000000000003</v>
      </c>
      <c r="C7" s="20" t="s">
        <v>10</v>
      </c>
      <c r="D7" s="46">
        <v>12190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si="1"/>
        <v>12190</v>
      </c>
      <c r="O7" s="47">
        <f t="shared" si="2"/>
        <v>17.514367816091955</v>
      </c>
      <c r="P7" s="9"/>
    </row>
    <row r="8" spans="1:133">
      <c r="A8" s="12"/>
      <c r="B8" s="25">
        <v>312.60000000000002</v>
      </c>
      <c r="C8" s="20" t="s">
        <v>11</v>
      </c>
      <c r="D8" s="46">
        <v>53636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1"/>
        <v>53636</v>
      </c>
      <c r="O8" s="47">
        <f t="shared" si="2"/>
        <v>77.063218390804593</v>
      </c>
      <c r="P8" s="9"/>
    </row>
    <row r="9" spans="1:133">
      <c r="A9" s="12"/>
      <c r="B9" s="25">
        <v>315</v>
      </c>
      <c r="C9" s="20" t="s">
        <v>71</v>
      </c>
      <c r="D9" s="46">
        <v>11300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1"/>
        <v>11300</v>
      </c>
      <c r="O9" s="47">
        <f t="shared" si="2"/>
        <v>16.235632183908045</v>
      </c>
      <c r="P9" s="9"/>
    </row>
    <row r="10" spans="1:133">
      <c r="A10" s="12"/>
      <c r="B10" s="25">
        <v>316</v>
      </c>
      <c r="C10" s="20" t="s">
        <v>72</v>
      </c>
      <c r="D10" s="46">
        <v>4475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1"/>
        <v>4475</v>
      </c>
      <c r="O10" s="47">
        <f t="shared" si="2"/>
        <v>6.429597701149425</v>
      </c>
      <c r="P10" s="9"/>
    </row>
    <row r="11" spans="1:133" ht="15.75">
      <c r="A11" s="29" t="s">
        <v>16</v>
      </c>
      <c r="B11" s="30"/>
      <c r="C11" s="31"/>
      <c r="D11" s="32">
        <f t="shared" ref="D11:M11" si="3">SUM(D12:D14)</f>
        <v>77094</v>
      </c>
      <c r="E11" s="32">
        <f t="shared" si="3"/>
        <v>0</v>
      </c>
      <c r="F11" s="32">
        <f t="shared" si="3"/>
        <v>0</v>
      </c>
      <c r="G11" s="32">
        <f t="shared" si="3"/>
        <v>0</v>
      </c>
      <c r="H11" s="32">
        <f t="shared" si="3"/>
        <v>0</v>
      </c>
      <c r="I11" s="32">
        <f t="shared" si="3"/>
        <v>0</v>
      </c>
      <c r="J11" s="32">
        <f t="shared" si="3"/>
        <v>0</v>
      </c>
      <c r="K11" s="32">
        <f t="shared" si="3"/>
        <v>0</v>
      </c>
      <c r="L11" s="32">
        <f t="shared" si="3"/>
        <v>0</v>
      </c>
      <c r="M11" s="32">
        <f t="shared" si="3"/>
        <v>0</v>
      </c>
      <c r="N11" s="44">
        <f t="shared" si="1"/>
        <v>77094</v>
      </c>
      <c r="O11" s="45">
        <f t="shared" si="2"/>
        <v>110.76724137931035</v>
      </c>
      <c r="P11" s="10"/>
    </row>
    <row r="12" spans="1:133">
      <c r="A12" s="12"/>
      <c r="B12" s="25">
        <v>322</v>
      </c>
      <c r="C12" s="20" t="s">
        <v>0</v>
      </c>
      <c r="D12" s="46">
        <v>14711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1"/>
        <v>14711</v>
      </c>
      <c r="O12" s="47">
        <f t="shared" si="2"/>
        <v>21.136494252873565</v>
      </c>
      <c r="P12" s="9"/>
    </row>
    <row r="13" spans="1:133">
      <c r="A13" s="12"/>
      <c r="B13" s="25">
        <v>323.10000000000002</v>
      </c>
      <c r="C13" s="20" t="s">
        <v>17</v>
      </c>
      <c r="D13" s="46">
        <v>54698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1"/>
        <v>54698</v>
      </c>
      <c r="O13" s="47">
        <f t="shared" si="2"/>
        <v>78.589080459770116</v>
      </c>
      <c r="P13" s="9"/>
    </row>
    <row r="14" spans="1:133">
      <c r="A14" s="12"/>
      <c r="B14" s="25">
        <v>329</v>
      </c>
      <c r="C14" s="20" t="s">
        <v>18</v>
      </c>
      <c r="D14" s="46">
        <v>7685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1"/>
        <v>7685</v>
      </c>
      <c r="O14" s="47">
        <f t="shared" si="2"/>
        <v>11.041666666666666</v>
      </c>
      <c r="P14" s="9"/>
    </row>
    <row r="15" spans="1:133" ht="15.75">
      <c r="A15" s="29" t="s">
        <v>20</v>
      </c>
      <c r="B15" s="30"/>
      <c r="C15" s="31"/>
      <c r="D15" s="32">
        <f t="shared" ref="D15:M15" si="4">SUM(D16:D21)</f>
        <v>60860</v>
      </c>
      <c r="E15" s="32">
        <f t="shared" si="4"/>
        <v>0</v>
      </c>
      <c r="F15" s="32">
        <f t="shared" si="4"/>
        <v>0</v>
      </c>
      <c r="G15" s="32">
        <f t="shared" si="4"/>
        <v>0</v>
      </c>
      <c r="H15" s="32">
        <f t="shared" si="4"/>
        <v>0</v>
      </c>
      <c r="I15" s="32">
        <f t="shared" si="4"/>
        <v>0</v>
      </c>
      <c r="J15" s="32">
        <f t="shared" si="4"/>
        <v>0</v>
      </c>
      <c r="K15" s="32">
        <f t="shared" si="4"/>
        <v>0</v>
      </c>
      <c r="L15" s="32">
        <f t="shared" si="4"/>
        <v>0</v>
      </c>
      <c r="M15" s="32">
        <f t="shared" si="4"/>
        <v>0</v>
      </c>
      <c r="N15" s="44">
        <f t="shared" si="1"/>
        <v>60860</v>
      </c>
      <c r="O15" s="45">
        <f t="shared" si="2"/>
        <v>87.44252873563218</v>
      </c>
      <c r="P15" s="10"/>
    </row>
    <row r="16" spans="1:133">
      <c r="A16" s="12"/>
      <c r="B16" s="25">
        <v>331.2</v>
      </c>
      <c r="C16" s="20" t="s">
        <v>19</v>
      </c>
      <c r="D16" s="46">
        <v>2870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1"/>
        <v>2870</v>
      </c>
      <c r="O16" s="47">
        <f t="shared" si="2"/>
        <v>4.1235632183908049</v>
      </c>
      <c r="P16" s="9"/>
    </row>
    <row r="17" spans="1:16">
      <c r="A17" s="12"/>
      <c r="B17" s="25">
        <v>335.12</v>
      </c>
      <c r="C17" s="20" t="s">
        <v>74</v>
      </c>
      <c r="D17" s="46">
        <v>25961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1"/>
        <v>25961</v>
      </c>
      <c r="O17" s="47">
        <f t="shared" si="2"/>
        <v>37.300287356321839</v>
      </c>
      <c r="P17" s="9"/>
    </row>
    <row r="18" spans="1:16">
      <c r="A18" s="12"/>
      <c r="B18" s="25">
        <v>335.14</v>
      </c>
      <c r="C18" s="20" t="s">
        <v>75</v>
      </c>
      <c r="D18" s="46">
        <v>242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1"/>
        <v>242</v>
      </c>
      <c r="O18" s="47">
        <f t="shared" si="2"/>
        <v>0.34770114942528735</v>
      </c>
      <c r="P18" s="9"/>
    </row>
    <row r="19" spans="1:16">
      <c r="A19" s="12"/>
      <c r="B19" s="25">
        <v>335.15</v>
      </c>
      <c r="C19" s="20" t="s">
        <v>76</v>
      </c>
      <c r="D19" s="46">
        <v>3216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1"/>
        <v>3216</v>
      </c>
      <c r="O19" s="47">
        <f t="shared" si="2"/>
        <v>4.6206896551724137</v>
      </c>
      <c r="P19" s="9"/>
    </row>
    <row r="20" spans="1:16">
      <c r="A20" s="12"/>
      <c r="B20" s="25">
        <v>335.18</v>
      </c>
      <c r="C20" s="20" t="s">
        <v>77</v>
      </c>
      <c r="D20" s="46">
        <v>26803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1"/>
        <v>26803</v>
      </c>
      <c r="O20" s="47">
        <f t="shared" si="2"/>
        <v>38.510057471264368</v>
      </c>
      <c r="P20" s="9"/>
    </row>
    <row r="21" spans="1:16">
      <c r="A21" s="12"/>
      <c r="B21" s="25">
        <v>339</v>
      </c>
      <c r="C21" s="20" t="s">
        <v>26</v>
      </c>
      <c r="D21" s="46">
        <v>1768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1"/>
        <v>1768</v>
      </c>
      <c r="O21" s="47">
        <f t="shared" si="2"/>
        <v>2.5402298850574714</v>
      </c>
      <c r="P21" s="9"/>
    </row>
    <row r="22" spans="1:16" ht="15.75">
      <c r="A22" s="29" t="s">
        <v>31</v>
      </c>
      <c r="B22" s="30"/>
      <c r="C22" s="31"/>
      <c r="D22" s="32">
        <f t="shared" ref="D22:M22" si="5">SUM(D23:D27)</f>
        <v>440580</v>
      </c>
      <c r="E22" s="32">
        <f t="shared" si="5"/>
        <v>0</v>
      </c>
      <c r="F22" s="32">
        <f t="shared" si="5"/>
        <v>0</v>
      </c>
      <c r="G22" s="32">
        <f t="shared" si="5"/>
        <v>0</v>
      </c>
      <c r="H22" s="32">
        <f t="shared" si="5"/>
        <v>0</v>
      </c>
      <c r="I22" s="32">
        <f t="shared" si="5"/>
        <v>0</v>
      </c>
      <c r="J22" s="32">
        <f t="shared" si="5"/>
        <v>0</v>
      </c>
      <c r="K22" s="32">
        <f t="shared" si="5"/>
        <v>0</v>
      </c>
      <c r="L22" s="32">
        <f t="shared" si="5"/>
        <v>0</v>
      </c>
      <c r="M22" s="32">
        <f t="shared" si="5"/>
        <v>0</v>
      </c>
      <c r="N22" s="32">
        <f t="shared" si="1"/>
        <v>440580</v>
      </c>
      <c r="O22" s="45">
        <f t="shared" si="2"/>
        <v>633.01724137931035</v>
      </c>
      <c r="P22" s="10"/>
    </row>
    <row r="23" spans="1:16">
      <c r="A23" s="12"/>
      <c r="B23" s="25">
        <v>341.9</v>
      </c>
      <c r="C23" s="20" t="s">
        <v>78</v>
      </c>
      <c r="D23" s="46">
        <v>3420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1"/>
        <v>3420</v>
      </c>
      <c r="O23" s="47">
        <f t="shared" si="2"/>
        <v>4.9137931034482758</v>
      </c>
      <c r="P23" s="9"/>
    </row>
    <row r="24" spans="1:16">
      <c r="A24" s="12"/>
      <c r="B24" s="25">
        <v>342.2</v>
      </c>
      <c r="C24" s="20" t="s">
        <v>66</v>
      </c>
      <c r="D24" s="46">
        <v>71296</v>
      </c>
      <c r="E24" s="46">
        <v>0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1"/>
        <v>71296</v>
      </c>
      <c r="O24" s="47">
        <f t="shared" si="2"/>
        <v>102.43678160919541</v>
      </c>
      <c r="P24" s="9"/>
    </row>
    <row r="25" spans="1:16">
      <c r="A25" s="12"/>
      <c r="B25" s="25">
        <v>343.4</v>
      </c>
      <c r="C25" s="20" t="s">
        <v>35</v>
      </c>
      <c r="D25" s="46">
        <v>245870</v>
      </c>
      <c r="E25" s="46">
        <v>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1"/>
        <v>245870</v>
      </c>
      <c r="O25" s="47">
        <f t="shared" si="2"/>
        <v>353.26149425287355</v>
      </c>
      <c r="P25" s="9"/>
    </row>
    <row r="26" spans="1:16">
      <c r="A26" s="12"/>
      <c r="B26" s="25">
        <v>343.7</v>
      </c>
      <c r="C26" s="20" t="s">
        <v>36</v>
      </c>
      <c r="D26" s="46">
        <v>119154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1"/>
        <v>119154</v>
      </c>
      <c r="O26" s="47">
        <f t="shared" si="2"/>
        <v>171.19827586206895</v>
      </c>
      <c r="P26" s="9"/>
    </row>
    <row r="27" spans="1:16">
      <c r="A27" s="12"/>
      <c r="B27" s="25">
        <v>343.8</v>
      </c>
      <c r="C27" s="20" t="s">
        <v>37</v>
      </c>
      <c r="D27" s="46">
        <v>840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si="1"/>
        <v>840</v>
      </c>
      <c r="O27" s="47">
        <f t="shared" si="2"/>
        <v>1.2068965517241379</v>
      </c>
      <c r="P27" s="9"/>
    </row>
    <row r="28" spans="1:16" ht="15.75">
      <c r="A28" s="29" t="s">
        <v>32</v>
      </c>
      <c r="B28" s="30"/>
      <c r="C28" s="31"/>
      <c r="D28" s="32">
        <f t="shared" ref="D28:M28" si="6">SUM(D29:D29)</f>
        <v>8198</v>
      </c>
      <c r="E28" s="32">
        <f t="shared" si="6"/>
        <v>0</v>
      </c>
      <c r="F28" s="32">
        <f t="shared" si="6"/>
        <v>0</v>
      </c>
      <c r="G28" s="32">
        <f t="shared" si="6"/>
        <v>0</v>
      </c>
      <c r="H28" s="32">
        <f t="shared" si="6"/>
        <v>0</v>
      </c>
      <c r="I28" s="32">
        <f t="shared" si="6"/>
        <v>0</v>
      </c>
      <c r="J28" s="32">
        <f t="shared" si="6"/>
        <v>0</v>
      </c>
      <c r="K28" s="32">
        <f t="shared" si="6"/>
        <v>0</v>
      </c>
      <c r="L28" s="32">
        <f t="shared" si="6"/>
        <v>0</v>
      </c>
      <c r="M28" s="32">
        <f t="shared" si="6"/>
        <v>0</v>
      </c>
      <c r="N28" s="32">
        <f t="shared" si="1"/>
        <v>8198</v>
      </c>
      <c r="O28" s="45">
        <f t="shared" si="2"/>
        <v>11.778735632183908</v>
      </c>
      <c r="P28" s="10"/>
    </row>
    <row r="29" spans="1:16">
      <c r="A29" s="13"/>
      <c r="B29" s="39">
        <v>354</v>
      </c>
      <c r="C29" s="21" t="s">
        <v>41</v>
      </c>
      <c r="D29" s="46">
        <v>8198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1"/>
        <v>8198</v>
      </c>
      <c r="O29" s="47">
        <f t="shared" si="2"/>
        <v>11.778735632183908</v>
      </c>
      <c r="P29" s="9"/>
    </row>
    <row r="30" spans="1:16" ht="15.75">
      <c r="A30" s="29" t="s">
        <v>3</v>
      </c>
      <c r="B30" s="30"/>
      <c r="C30" s="31"/>
      <c r="D30" s="32">
        <f t="shared" ref="D30:M30" si="7">SUM(D31:D34)</f>
        <v>37313</v>
      </c>
      <c r="E30" s="32">
        <f t="shared" si="7"/>
        <v>443</v>
      </c>
      <c r="F30" s="32">
        <f t="shared" si="7"/>
        <v>0</v>
      </c>
      <c r="G30" s="32">
        <f t="shared" si="7"/>
        <v>0</v>
      </c>
      <c r="H30" s="32">
        <f t="shared" si="7"/>
        <v>0</v>
      </c>
      <c r="I30" s="32">
        <f t="shared" si="7"/>
        <v>0</v>
      </c>
      <c r="J30" s="32">
        <f t="shared" si="7"/>
        <v>0</v>
      </c>
      <c r="K30" s="32">
        <f t="shared" si="7"/>
        <v>0</v>
      </c>
      <c r="L30" s="32">
        <f t="shared" si="7"/>
        <v>0</v>
      </c>
      <c r="M30" s="32">
        <f t="shared" si="7"/>
        <v>0</v>
      </c>
      <c r="N30" s="32">
        <f t="shared" si="1"/>
        <v>37756</v>
      </c>
      <c r="O30" s="45">
        <f t="shared" si="2"/>
        <v>54.247126436781606</v>
      </c>
      <c r="P30" s="10"/>
    </row>
    <row r="31" spans="1:16">
      <c r="A31" s="12"/>
      <c r="B31" s="25">
        <v>361.1</v>
      </c>
      <c r="C31" s="20" t="s">
        <v>42</v>
      </c>
      <c r="D31" s="46">
        <v>840</v>
      </c>
      <c r="E31" s="46">
        <v>443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f t="shared" si="1"/>
        <v>1283</v>
      </c>
      <c r="O31" s="47">
        <f t="shared" si="2"/>
        <v>1.8433908045977012</v>
      </c>
      <c r="P31" s="9"/>
    </row>
    <row r="32" spans="1:16">
      <c r="A32" s="12"/>
      <c r="B32" s="25">
        <v>362</v>
      </c>
      <c r="C32" s="20" t="s">
        <v>43</v>
      </c>
      <c r="D32" s="46">
        <v>8935</v>
      </c>
      <c r="E32" s="46">
        <v>0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 t="shared" si="1"/>
        <v>8935</v>
      </c>
      <c r="O32" s="47">
        <f t="shared" si="2"/>
        <v>12.837643678160919</v>
      </c>
      <c r="P32" s="9"/>
    </row>
    <row r="33" spans="1:119">
      <c r="A33" s="12"/>
      <c r="B33" s="25">
        <v>366</v>
      </c>
      <c r="C33" s="20" t="s">
        <v>45</v>
      </c>
      <c r="D33" s="46">
        <v>3104</v>
      </c>
      <c r="E33" s="46">
        <v>0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 t="shared" si="1"/>
        <v>3104</v>
      </c>
      <c r="O33" s="47">
        <f t="shared" si="2"/>
        <v>4.4597701149425291</v>
      </c>
      <c r="P33" s="9"/>
    </row>
    <row r="34" spans="1:119">
      <c r="A34" s="12"/>
      <c r="B34" s="25">
        <v>369.9</v>
      </c>
      <c r="C34" s="20" t="s">
        <v>46</v>
      </c>
      <c r="D34" s="46">
        <v>24434</v>
      </c>
      <c r="E34" s="46">
        <v>0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f t="shared" si="1"/>
        <v>24434</v>
      </c>
      <c r="O34" s="47">
        <f t="shared" si="2"/>
        <v>35.106321839080458</v>
      </c>
      <c r="P34" s="9"/>
    </row>
    <row r="35" spans="1:119" ht="15.75">
      <c r="A35" s="29" t="s">
        <v>33</v>
      </c>
      <c r="B35" s="30"/>
      <c r="C35" s="31"/>
      <c r="D35" s="32">
        <f t="shared" ref="D35:M35" si="8">SUM(D36:D36)</f>
        <v>0</v>
      </c>
      <c r="E35" s="32">
        <f t="shared" si="8"/>
        <v>37149</v>
      </c>
      <c r="F35" s="32">
        <f t="shared" si="8"/>
        <v>0</v>
      </c>
      <c r="G35" s="32">
        <f t="shared" si="8"/>
        <v>0</v>
      </c>
      <c r="H35" s="32">
        <f t="shared" si="8"/>
        <v>0</v>
      </c>
      <c r="I35" s="32">
        <f t="shared" si="8"/>
        <v>0</v>
      </c>
      <c r="J35" s="32">
        <f t="shared" si="8"/>
        <v>0</v>
      </c>
      <c r="K35" s="32">
        <f t="shared" si="8"/>
        <v>0</v>
      </c>
      <c r="L35" s="32">
        <f t="shared" si="8"/>
        <v>0</v>
      </c>
      <c r="M35" s="32">
        <f t="shared" si="8"/>
        <v>0</v>
      </c>
      <c r="N35" s="32">
        <f t="shared" si="1"/>
        <v>37149</v>
      </c>
      <c r="O35" s="45">
        <f t="shared" si="2"/>
        <v>53.375</v>
      </c>
      <c r="P35" s="9"/>
    </row>
    <row r="36" spans="1:119" ht="15.75" thickBot="1">
      <c r="A36" s="12"/>
      <c r="B36" s="25">
        <v>381</v>
      </c>
      <c r="C36" s="20" t="s">
        <v>47</v>
      </c>
      <c r="D36" s="46">
        <v>0</v>
      </c>
      <c r="E36" s="46">
        <v>37149</v>
      </c>
      <c r="F36" s="46">
        <v>0</v>
      </c>
      <c r="G36" s="46">
        <v>0</v>
      </c>
      <c r="H36" s="46">
        <v>0</v>
      </c>
      <c r="I36" s="46">
        <v>0</v>
      </c>
      <c r="J36" s="46">
        <v>0</v>
      </c>
      <c r="K36" s="46">
        <v>0</v>
      </c>
      <c r="L36" s="46">
        <v>0</v>
      </c>
      <c r="M36" s="46">
        <v>0</v>
      </c>
      <c r="N36" s="46">
        <f t="shared" si="1"/>
        <v>37149</v>
      </c>
      <c r="O36" s="47">
        <f t="shared" si="2"/>
        <v>53.375</v>
      </c>
      <c r="P36" s="9"/>
    </row>
    <row r="37" spans="1:119" ht="16.5" thickBot="1">
      <c r="A37" s="14" t="s">
        <v>38</v>
      </c>
      <c r="B37" s="23"/>
      <c r="C37" s="22"/>
      <c r="D37" s="15">
        <f t="shared" ref="D37:M37" si="9">SUM(D5,D11,D15,D22,D28,D30,D35)</f>
        <v>1398625</v>
      </c>
      <c r="E37" s="15">
        <f t="shared" si="9"/>
        <v>503023</v>
      </c>
      <c r="F37" s="15">
        <f t="shared" si="9"/>
        <v>0</v>
      </c>
      <c r="G37" s="15">
        <f t="shared" si="9"/>
        <v>0</v>
      </c>
      <c r="H37" s="15">
        <f t="shared" si="9"/>
        <v>0</v>
      </c>
      <c r="I37" s="15">
        <f t="shared" si="9"/>
        <v>0</v>
      </c>
      <c r="J37" s="15">
        <f t="shared" si="9"/>
        <v>0</v>
      </c>
      <c r="K37" s="15">
        <f t="shared" si="9"/>
        <v>0</v>
      </c>
      <c r="L37" s="15">
        <f t="shared" si="9"/>
        <v>0</v>
      </c>
      <c r="M37" s="15">
        <f t="shared" si="9"/>
        <v>0</v>
      </c>
      <c r="N37" s="15">
        <f t="shared" si="1"/>
        <v>1901648</v>
      </c>
      <c r="O37" s="38">
        <f t="shared" si="2"/>
        <v>2732.2528735632186</v>
      </c>
      <c r="P37" s="6"/>
      <c r="Q37" s="2"/>
      <c r="R37" s="5"/>
      <c r="S37" s="5"/>
      <c r="T37" s="5"/>
      <c r="U37" s="5"/>
      <c r="V37" s="5"/>
      <c r="W37" s="5"/>
      <c r="X37" s="5"/>
      <c r="Y37" s="5"/>
      <c r="Z37" s="5"/>
      <c r="AA37" s="5"/>
      <c r="AB37" s="5"/>
      <c r="AC37" s="5"/>
      <c r="AD37" s="5"/>
      <c r="AE37" s="5"/>
      <c r="AF37" s="5"/>
      <c r="AG37" s="5"/>
      <c r="AH37" s="5"/>
      <c r="AI37" s="5"/>
      <c r="AJ37" s="5"/>
      <c r="AK37" s="5"/>
      <c r="AL37" s="5"/>
      <c r="AM37" s="5"/>
      <c r="AN37" s="5"/>
      <c r="AO37" s="5"/>
      <c r="AP37" s="5"/>
      <c r="AQ37" s="5"/>
      <c r="AR37" s="5"/>
      <c r="AS37" s="5"/>
      <c r="AT37" s="5"/>
      <c r="AU37" s="5"/>
      <c r="AV37" s="5"/>
      <c r="AW37" s="5"/>
      <c r="AX37" s="5"/>
      <c r="AY37" s="5"/>
      <c r="AZ37" s="5"/>
      <c r="BA37" s="5"/>
      <c r="BB37" s="5"/>
      <c r="BC37" s="5"/>
      <c r="BD37" s="5"/>
      <c r="BE37" s="5"/>
      <c r="BF37" s="5"/>
      <c r="BG37" s="5"/>
      <c r="BH37" s="5"/>
      <c r="BI37" s="5"/>
      <c r="BJ37" s="5"/>
      <c r="BK37" s="5"/>
      <c r="BL37" s="5"/>
      <c r="BM37" s="5"/>
      <c r="BN37" s="5"/>
      <c r="BO37" s="5"/>
      <c r="BP37" s="5"/>
      <c r="BQ37" s="5"/>
      <c r="BR37" s="5"/>
      <c r="BS37" s="5"/>
      <c r="BT37" s="5"/>
      <c r="BU37" s="5"/>
      <c r="BV37" s="5"/>
      <c r="BW37" s="5"/>
      <c r="BX37" s="5"/>
      <c r="BY37" s="5"/>
      <c r="BZ37" s="5"/>
      <c r="CA37" s="5"/>
      <c r="CB37" s="5"/>
      <c r="CC37" s="5"/>
      <c r="CD37" s="5"/>
      <c r="CE37" s="5"/>
      <c r="CF37" s="5"/>
      <c r="CG37" s="5"/>
      <c r="CH37" s="5"/>
      <c r="CI37" s="5"/>
      <c r="CJ37" s="5"/>
      <c r="CK37" s="5"/>
      <c r="CL37" s="5"/>
      <c r="CM37" s="5"/>
      <c r="CN37" s="5"/>
      <c r="CO37" s="5"/>
      <c r="CP37" s="5"/>
      <c r="CQ37" s="5"/>
      <c r="CR37" s="5"/>
      <c r="CS37" s="5"/>
      <c r="CT37" s="5"/>
      <c r="CU37" s="5"/>
      <c r="CV37" s="5"/>
      <c r="CW37" s="5"/>
      <c r="CX37" s="5"/>
      <c r="CY37" s="5"/>
      <c r="CZ37" s="5"/>
      <c r="DA37" s="5"/>
      <c r="DB37" s="5"/>
      <c r="DC37" s="5"/>
      <c r="DD37" s="5"/>
      <c r="DE37" s="5"/>
      <c r="DF37" s="5"/>
      <c r="DG37" s="5"/>
      <c r="DH37" s="5"/>
      <c r="DI37" s="5"/>
      <c r="DJ37" s="5"/>
      <c r="DK37" s="5"/>
      <c r="DL37" s="5"/>
      <c r="DM37" s="5"/>
      <c r="DN37" s="5"/>
      <c r="DO37" s="5"/>
    </row>
    <row r="38" spans="1:119">
      <c r="A38" s="16"/>
      <c r="B38" s="18"/>
      <c r="C38" s="18"/>
      <c r="D38" s="17"/>
      <c r="E38" s="17"/>
      <c r="F38" s="17"/>
      <c r="G38" s="17"/>
      <c r="H38" s="17"/>
      <c r="I38" s="17"/>
      <c r="J38" s="17"/>
      <c r="K38" s="17"/>
      <c r="L38" s="17"/>
      <c r="M38" s="17"/>
      <c r="N38" s="17"/>
      <c r="O38" s="19"/>
    </row>
    <row r="39" spans="1:119">
      <c r="A39" s="40"/>
      <c r="B39" s="41"/>
      <c r="C39" s="41"/>
      <c r="D39" s="42"/>
      <c r="E39" s="42"/>
      <c r="F39" s="42"/>
      <c r="G39" s="42"/>
      <c r="H39" s="42"/>
      <c r="I39" s="42"/>
      <c r="J39" s="42"/>
      <c r="K39" s="42"/>
      <c r="L39" s="118" t="s">
        <v>88</v>
      </c>
      <c r="M39" s="118"/>
      <c r="N39" s="118"/>
      <c r="O39" s="43">
        <v>696</v>
      </c>
    </row>
    <row r="40" spans="1:119">
      <c r="A40" s="119"/>
      <c r="B40" s="96"/>
      <c r="C40" s="96"/>
      <c r="D40" s="96"/>
      <c r="E40" s="96"/>
      <c r="F40" s="96"/>
      <c r="G40" s="96"/>
      <c r="H40" s="96"/>
      <c r="I40" s="96"/>
      <c r="J40" s="96"/>
      <c r="K40" s="96"/>
      <c r="L40" s="96"/>
      <c r="M40" s="96"/>
      <c r="N40" s="96"/>
      <c r="O40" s="97"/>
    </row>
    <row r="41" spans="1:119" ht="15.75" customHeight="1" thickBot="1">
      <c r="A41" s="120" t="s">
        <v>62</v>
      </c>
      <c r="B41" s="99"/>
      <c r="C41" s="99"/>
      <c r="D41" s="99"/>
      <c r="E41" s="99"/>
      <c r="F41" s="99"/>
      <c r="G41" s="99"/>
      <c r="H41" s="99"/>
      <c r="I41" s="99"/>
      <c r="J41" s="99"/>
      <c r="K41" s="99"/>
      <c r="L41" s="99"/>
      <c r="M41" s="99"/>
      <c r="N41" s="99"/>
      <c r="O41" s="100"/>
    </row>
  </sheetData>
  <mergeCells count="10">
    <mergeCell ref="L39:N39"/>
    <mergeCell ref="A40:O40"/>
    <mergeCell ref="A41:O41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pageSetUpPr fitToPage="1"/>
  </sheetPr>
  <dimension ref="A1:EC43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1" t="s">
        <v>56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7"/>
      <c r="Q1"/>
    </row>
    <row r="2" spans="1:133" ht="24" thickBot="1">
      <c r="A2" s="124" t="s">
        <v>85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  <c r="P2" s="7"/>
      <c r="Q2"/>
    </row>
    <row r="3" spans="1:133" ht="18" customHeight="1">
      <c r="A3" s="127" t="s">
        <v>49</v>
      </c>
      <c r="B3" s="108"/>
      <c r="C3" s="109"/>
      <c r="D3" s="128" t="s">
        <v>27</v>
      </c>
      <c r="E3" s="129"/>
      <c r="F3" s="129"/>
      <c r="G3" s="129"/>
      <c r="H3" s="130"/>
      <c r="I3" s="128" t="s">
        <v>28</v>
      </c>
      <c r="J3" s="130"/>
      <c r="K3" s="128" t="s">
        <v>30</v>
      </c>
      <c r="L3" s="130"/>
      <c r="M3" s="36"/>
      <c r="N3" s="37"/>
      <c r="O3" s="131" t="s">
        <v>54</v>
      </c>
      <c r="P3" s="11"/>
      <c r="Q3"/>
    </row>
    <row r="4" spans="1:133" ht="32.25" customHeight="1" thickBot="1">
      <c r="A4" s="110"/>
      <c r="B4" s="111"/>
      <c r="C4" s="112"/>
      <c r="D4" s="34" t="s">
        <v>4</v>
      </c>
      <c r="E4" s="34" t="s">
        <v>50</v>
      </c>
      <c r="F4" s="34" t="s">
        <v>51</v>
      </c>
      <c r="G4" s="34" t="s">
        <v>52</v>
      </c>
      <c r="H4" s="34" t="s">
        <v>5</v>
      </c>
      <c r="I4" s="34" t="s">
        <v>6</v>
      </c>
      <c r="J4" s="35" t="s">
        <v>53</v>
      </c>
      <c r="K4" s="35" t="s">
        <v>7</v>
      </c>
      <c r="L4" s="35" t="s">
        <v>8</v>
      </c>
      <c r="M4" s="35" t="s">
        <v>9</v>
      </c>
      <c r="N4" s="35" t="s">
        <v>29</v>
      </c>
      <c r="O4" s="117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</v>
      </c>
      <c r="B5" s="26"/>
      <c r="C5" s="26"/>
      <c r="D5" s="27">
        <f t="shared" ref="D5:M5" si="0">SUM(D6:D10)</f>
        <v>770421</v>
      </c>
      <c r="E5" s="27">
        <f t="shared" si="0"/>
        <v>455431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 t="shared" ref="N5:N39" si="1">SUM(D5:M5)</f>
        <v>1225852</v>
      </c>
      <c r="O5" s="33">
        <f t="shared" ref="O5:O39" si="2">(N5/O$41)</f>
        <v>1774.026049204052</v>
      </c>
      <c r="P5" s="6"/>
    </row>
    <row r="6" spans="1:133">
      <c r="A6" s="12"/>
      <c r="B6" s="25">
        <v>311</v>
      </c>
      <c r="C6" s="20" t="s">
        <v>2</v>
      </c>
      <c r="D6" s="46">
        <v>691878</v>
      </c>
      <c r="E6" s="46">
        <v>455431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 t="shared" si="1"/>
        <v>1147309</v>
      </c>
      <c r="O6" s="47">
        <f t="shared" si="2"/>
        <v>1660.3603473227206</v>
      </c>
      <c r="P6" s="9"/>
    </row>
    <row r="7" spans="1:133">
      <c r="A7" s="12"/>
      <c r="B7" s="25">
        <v>312.41000000000003</v>
      </c>
      <c r="C7" s="20" t="s">
        <v>10</v>
      </c>
      <c r="D7" s="46">
        <v>11919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si="1"/>
        <v>11919</v>
      </c>
      <c r="O7" s="47">
        <f t="shared" si="2"/>
        <v>17.248914616497828</v>
      </c>
      <c r="P7" s="9"/>
    </row>
    <row r="8" spans="1:133">
      <c r="A8" s="12"/>
      <c r="B8" s="25">
        <v>312.60000000000002</v>
      </c>
      <c r="C8" s="20" t="s">
        <v>11</v>
      </c>
      <c r="D8" s="46">
        <v>50821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1"/>
        <v>50821</v>
      </c>
      <c r="O8" s="47">
        <f t="shared" si="2"/>
        <v>73.547033285094074</v>
      </c>
      <c r="P8" s="9"/>
    </row>
    <row r="9" spans="1:133">
      <c r="A9" s="12"/>
      <c r="B9" s="25">
        <v>315</v>
      </c>
      <c r="C9" s="20" t="s">
        <v>71</v>
      </c>
      <c r="D9" s="46">
        <v>11524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1"/>
        <v>11524</v>
      </c>
      <c r="O9" s="47">
        <f t="shared" si="2"/>
        <v>16.67727930535456</v>
      </c>
      <c r="P9" s="9"/>
    </row>
    <row r="10" spans="1:133">
      <c r="A10" s="12"/>
      <c r="B10" s="25">
        <v>316</v>
      </c>
      <c r="C10" s="20" t="s">
        <v>72</v>
      </c>
      <c r="D10" s="46">
        <v>4279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1"/>
        <v>4279</v>
      </c>
      <c r="O10" s="47">
        <f t="shared" si="2"/>
        <v>6.1924746743849495</v>
      </c>
      <c r="P10" s="9"/>
    </row>
    <row r="11" spans="1:133" ht="15.75">
      <c r="A11" s="29" t="s">
        <v>16</v>
      </c>
      <c r="B11" s="30"/>
      <c r="C11" s="31"/>
      <c r="D11" s="32">
        <f t="shared" ref="D11:M11" si="3">SUM(D12:D14)</f>
        <v>91474</v>
      </c>
      <c r="E11" s="32">
        <f t="shared" si="3"/>
        <v>0</v>
      </c>
      <c r="F11" s="32">
        <f t="shared" si="3"/>
        <v>0</v>
      </c>
      <c r="G11" s="32">
        <f t="shared" si="3"/>
        <v>0</v>
      </c>
      <c r="H11" s="32">
        <f t="shared" si="3"/>
        <v>0</v>
      </c>
      <c r="I11" s="32">
        <f t="shared" si="3"/>
        <v>0</v>
      </c>
      <c r="J11" s="32">
        <f t="shared" si="3"/>
        <v>0</v>
      </c>
      <c r="K11" s="32">
        <f t="shared" si="3"/>
        <v>0</v>
      </c>
      <c r="L11" s="32">
        <f t="shared" si="3"/>
        <v>0</v>
      </c>
      <c r="M11" s="32">
        <f t="shared" si="3"/>
        <v>0</v>
      </c>
      <c r="N11" s="44">
        <f t="shared" si="1"/>
        <v>91474</v>
      </c>
      <c r="O11" s="45">
        <f t="shared" si="2"/>
        <v>132.37916063675831</v>
      </c>
      <c r="P11" s="10"/>
    </row>
    <row r="12" spans="1:133">
      <c r="A12" s="12"/>
      <c r="B12" s="25">
        <v>322</v>
      </c>
      <c r="C12" s="20" t="s">
        <v>0</v>
      </c>
      <c r="D12" s="46">
        <v>30105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1"/>
        <v>30105</v>
      </c>
      <c r="O12" s="47">
        <f t="shared" si="2"/>
        <v>43.567293777134587</v>
      </c>
      <c r="P12" s="9"/>
    </row>
    <row r="13" spans="1:133">
      <c r="A13" s="12"/>
      <c r="B13" s="25">
        <v>323.10000000000002</v>
      </c>
      <c r="C13" s="20" t="s">
        <v>17</v>
      </c>
      <c r="D13" s="46">
        <v>51384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1"/>
        <v>51384</v>
      </c>
      <c r="O13" s="47">
        <f t="shared" si="2"/>
        <v>74.36179450072359</v>
      </c>
      <c r="P13" s="9"/>
    </row>
    <row r="14" spans="1:133">
      <c r="A14" s="12"/>
      <c r="B14" s="25">
        <v>329</v>
      </c>
      <c r="C14" s="20" t="s">
        <v>18</v>
      </c>
      <c r="D14" s="46">
        <v>9985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1"/>
        <v>9985</v>
      </c>
      <c r="O14" s="47">
        <f t="shared" si="2"/>
        <v>14.450072358900144</v>
      </c>
      <c r="P14" s="9"/>
    </row>
    <row r="15" spans="1:133" ht="15.75">
      <c r="A15" s="29" t="s">
        <v>20</v>
      </c>
      <c r="B15" s="30"/>
      <c r="C15" s="31"/>
      <c r="D15" s="32">
        <f t="shared" ref="D15:M15" si="4">SUM(D16:D22)</f>
        <v>368355</v>
      </c>
      <c r="E15" s="32">
        <f t="shared" si="4"/>
        <v>0</v>
      </c>
      <c r="F15" s="32">
        <f t="shared" si="4"/>
        <v>0</v>
      </c>
      <c r="G15" s="32">
        <f t="shared" si="4"/>
        <v>0</v>
      </c>
      <c r="H15" s="32">
        <f t="shared" si="4"/>
        <v>0</v>
      </c>
      <c r="I15" s="32">
        <f t="shared" si="4"/>
        <v>0</v>
      </c>
      <c r="J15" s="32">
        <f t="shared" si="4"/>
        <v>0</v>
      </c>
      <c r="K15" s="32">
        <f t="shared" si="4"/>
        <v>0</v>
      </c>
      <c r="L15" s="32">
        <f t="shared" si="4"/>
        <v>0</v>
      </c>
      <c r="M15" s="32">
        <f t="shared" si="4"/>
        <v>0</v>
      </c>
      <c r="N15" s="44">
        <f t="shared" si="1"/>
        <v>368355</v>
      </c>
      <c r="O15" s="45">
        <f t="shared" si="2"/>
        <v>533.07525325615052</v>
      </c>
      <c r="P15" s="10"/>
    </row>
    <row r="16" spans="1:133">
      <c r="A16" s="12"/>
      <c r="B16" s="25">
        <v>331.2</v>
      </c>
      <c r="C16" s="20" t="s">
        <v>19</v>
      </c>
      <c r="D16" s="46">
        <v>11798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1"/>
        <v>11798</v>
      </c>
      <c r="O16" s="47">
        <f t="shared" si="2"/>
        <v>17.073806078147612</v>
      </c>
      <c r="P16" s="9"/>
    </row>
    <row r="17" spans="1:16">
      <c r="A17" s="12"/>
      <c r="B17" s="25">
        <v>331.7</v>
      </c>
      <c r="C17" s="20" t="s">
        <v>21</v>
      </c>
      <c r="D17" s="46">
        <v>297473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1"/>
        <v>297473</v>
      </c>
      <c r="O17" s="47">
        <f t="shared" si="2"/>
        <v>430.49638205499275</v>
      </c>
      <c r="P17" s="9"/>
    </row>
    <row r="18" spans="1:16">
      <c r="A18" s="12"/>
      <c r="B18" s="25">
        <v>335.12</v>
      </c>
      <c r="C18" s="20" t="s">
        <v>74</v>
      </c>
      <c r="D18" s="46">
        <v>25953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1"/>
        <v>25953</v>
      </c>
      <c r="O18" s="47">
        <f t="shared" si="2"/>
        <v>37.558610709117218</v>
      </c>
      <c r="P18" s="9"/>
    </row>
    <row r="19" spans="1:16">
      <c r="A19" s="12"/>
      <c r="B19" s="25">
        <v>335.14</v>
      </c>
      <c r="C19" s="20" t="s">
        <v>75</v>
      </c>
      <c r="D19" s="46">
        <v>140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1"/>
        <v>140</v>
      </c>
      <c r="O19" s="47">
        <f t="shared" si="2"/>
        <v>0.20260492040520983</v>
      </c>
      <c r="P19" s="9"/>
    </row>
    <row r="20" spans="1:16">
      <c r="A20" s="12"/>
      <c r="B20" s="25">
        <v>335.15</v>
      </c>
      <c r="C20" s="20" t="s">
        <v>76</v>
      </c>
      <c r="D20" s="46">
        <v>5468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1"/>
        <v>5468</v>
      </c>
      <c r="O20" s="47">
        <f t="shared" si="2"/>
        <v>7.9131693198263386</v>
      </c>
      <c r="P20" s="9"/>
    </row>
    <row r="21" spans="1:16">
      <c r="A21" s="12"/>
      <c r="B21" s="25">
        <v>335.18</v>
      </c>
      <c r="C21" s="20" t="s">
        <v>77</v>
      </c>
      <c r="D21" s="46">
        <v>25251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1"/>
        <v>25251</v>
      </c>
      <c r="O21" s="47">
        <f t="shared" si="2"/>
        <v>36.542691751085385</v>
      </c>
      <c r="P21" s="9"/>
    </row>
    <row r="22" spans="1:16">
      <c r="A22" s="12"/>
      <c r="B22" s="25">
        <v>339</v>
      </c>
      <c r="C22" s="20" t="s">
        <v>26</v>
      </c>
      <c r="D22" s="46">
        <v>2272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1"/>
        <v>2272</v>
      </c>
      <c r="O22" s="47">
        <f t="shared" si="2"/>
        <v>3.2879884225759768</v>
      </c>
      <c r="P22" s="9"/>
    </row>
    <row r="23" spans="1:16" ht="15.75">
      <c r="A23" s="29" t="s">
        <v>31</v>
      </c>
      <c r="B23" s="30"/>
      <c r="C23" s="31"/>
      <c r="D23" s="32">
        <f t="shared" ref="D23:M23" si="5">SUM(D24:D28)</f>
        <v>430706</v>
      </c>
      <c r="E23" s="32">
        <f t="shared" si="5"/>
        <v>0</v>
      </c>
      <c r="F23" s="32">
        <f t="shared" si="5"/>
        <v>0</v>
      </c>
      <c r="G23" s="32">
        <f t="shared" si="5"/>
        <v>0</v>
      </c>
      <c r="H23" s="32">
        <f t="shared" si="5"/>
        <v>0</v>
      </c>
      <c r="I23" s="32">
        <f t="shared" si="5"/>
        <v>0</v>
      </c>
      <c r="J23" s="32">
        <f t="shared" si="5"/>
        <v>0</v>
      </c>
      <c r="K23" s="32">
        <f t="shared" si="5"/>
        <v>0</v>
      </c>
      <c r="L23" s="32">
        <f t="shared" si="5"/>
        <v>0</v>
      </c>
      <c r="M23" s="32">
        <f t="shared" si="5"/>
        <v>0</v>
      </c>
      <c r="N23" s="32">
        <f t="shared" si="1"/>
        <v>430706</v>
      </c>
      <c r="O23" s="45">
        <f t="shared" si="2"/>
        <v>623.30824891461646</v>
      </c>
      <c r="P23" s="10"/>
    </row>
    <row r="24" spans="1:16">
      <c r="A24" s="12"/>
      <c r="B24" s="25">
        <v>341.9</v>
      </c>
      <c r="C24" s="20" t="s">
        <v>78</v>
      </c>
      <c r="D24" s="46">
        <v>1753</v>
      </c>
      <c r="E24" s="46">
        <v>0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1"/>
        <v>1753</v>
      </c>
      <c r="O24" s="47">
        <f t="shared" si="2"/>
        <v>2.5369030390738061</v>
      </c>
      <c r="P24" s="9"/>
    </row>
    <row r="25" spans="1:16">
      <c r="A25" s="12"/>
      <c r="B25" s="25">
        <v>342.2</v>
      </c>
      <c r="C25" s="20" t="s">
        <v>66</v>
      </c>
      <c r="D25" s="46">
        <v>66219</v>
      </c>
      <c r="E25" s="46">
        <v>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1"/>
        <v>66219</v>
      </c>
      <c r="O25" s="47">
        <f t="shared" si="2"/>
        <v>95.830680173661364</v>
      </c>
      <c r="P25" s="9"/>
    </row>
    <row r="26" spans="1:16">
      <c r="A26" s="12"/>
      <c r="B26" s="25">
        <v>343.4</v>
      </c>
      <c r="C26" s="20" t="s">
        <v>35</v>
      </c>
      <c r="D26" s="46">
        <v>242699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1"/>
        <v>242699</v>
      </c>
      <c r="O26" s="47">
        <f t="shared" si="2"/>
        <v>351.22865412445731</v>
      </c>
      <c r="P26" s="9"/>
    </row>
    <row r="27" spans="1:16">
      <c r="A27" s="12"/>
      <c r="B27" s="25">
        <v>343.7</v>
      </c>
      <c r="C27" s="20" t="s">
        <v>36</v>
      </c>
      <c r="D27" s="46">
        <v>117820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si="1"/>
        <v>117820</v>
      </c>
      <c r="O27" s="47">
        <f t="shared" si="2"/>
        <v>170.50651230101303</v>
      </c>
      <c r="P27" s="9"/>
    </row>
    <row r="28" spans="1:16">
      <c r="A28" s="12"/>
      <c r="B28" s="25">
        <v>343.8</v>
      </c>
      <c r="C28" s="20" t="s">
        <v>37</v>
      </c>
      <c r="D28" s="46">
        <v>2215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1"/>
        <v>2215</v>
      </c>
      <c r="O28" s="47">
        <f t="shared" si="2"/>
        <v>3.2054992764109986</v>
      </c>
      <c r="P28" s="9"/>
    </row>
    <row r="29" spans="1:16" ht="15.75">
      <c r="A29" s="29" t="s">
        <v>32</v>
      </c>
      <c r="B29" s="30"/>
      <c r="C29" s="31"/>
      <c r="D29" s="32">
        <f t="shared" ref="D29:M29" si="6">SUM(D30:D30)</f>
        <v>6650</v>
      </c>
      <c r="E29" s="32">
        <f t="shared" si="6"/>
        <v>0</v>
      </c>
      <c r="F29" s="32">
        <f t="shared" si="6"/>
        <v>0</v>
      </c>
      <c r="G29" s="32">
        <f t="shared" si="6"/>
        <v>0</v>
      </c>
      <c r="H29" s="32">
        <f t="shared" si="6"/>
        <v>0</v>
      </c>
      <c r="I29" s="32">
        <f t="shared" si="6"/>
        <v>0</v>
      </c>
      <c r="J29" s="32">
        <f t="shared" si="6"/>
        <v>0</v>
      </c>
      <c r="K29" s="32">
        <f t="shared" si="6"/>
        <v>0</v>
      </c>
      <c r="L29" s="32">
        <f t="shared" si="6"/>
        <v>0</v>
      </c>
      <c r="M29" s="32">
        <f t="shared" si="6"/>
        <v>0</v>
      </c>
      <c r="N29" s="32">
        <f t="shared" si="1"/>
        <v>6650</v>
      </c>
      <c r="O29" s="45">
        <f t="shared" si="2"/>
        <v>9.6237337192474666</v>
      </c>
      <c r="P29" s="10"/>
    </row>
    <row r="30" spans="1:16">
      <c r="A30" s="13"/>
      <c r="B30" s="39">
        <v>354</v>
      </c>
      <c r="C30" s="21" t="s">
        <v>41</v>
      </c>
      <c r="D30" s="46">
        <v>6650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1"/>
        <v>6650</v>
      </c>
      <c r="O30" s="47">
        <f t="shared" si="2"/>
        <v>9.6237337192474666</v>
      </c>
      <c r="P30" s="9"/>
    </row>
    <row r="31" spans="1:16" ht="15.75">
      <c r="A31" s="29" t="s">
        <v>3</v>
      </c>
      <c r="B31" s="30"/>
      <c r="C31" s="31"/>
      <c r="D31" s="32">
        <f t="shared" ref="D31:M31" si="7">SUM(D32:D35)</f>
        <v>42533</v>
      </c>
      <c r="E31" s="32">
        <f t="shared" si="7"/>
        <v>886</v>
      </c>
      <c r="F31" s="32">
        <f t="shared" si="7"/>
        <v>0</v>
      </c>
      <c r="G31" s="32">
        <f t="shared" si="7"/>
        <v>0</v>
      </c>
      <c r="H31" s="32">
        <f t="shared" si="7"/>
        <v>0</v>
      </c>
      <c r="I31" s="32">
        <f t="shared" si="7"/>
        <v>0</v>
      </c>
      <c r="J31" s="32">
        <f t="shared" si="7"/>
        <v>0</v>
      </c>
      <c r="K31" s="32">
        <f t="shared" si="7"/>
        <v>0</v>
      </c>
      <c r="L31" s="32">
        <f t="shared" si="7"/>
        <v>0</v>
      </c>
      <c r="M31" s="32">
        <f t="shared" si="7"/>
        <v>0</v>
      </c>
      <c r="N31" s="32">
        <f t="shared" si="1"/>
        <v>43419</v>
      </c>
      <c r="O31" s="45">
        <f t="shared" si="2"/>
        <v>62.835021707670045</v>
      </c>
      <c r="P31" s="10"/>
    </row>
    <row r="32" spans="1:16">
      <c r="A32" s="12"/>
      <c r="B32" s="25">
        <v>361.1</v>
      </c>
      <c r="C32" s="20" t="s">
        <v>42</v>
      </c>
      <c r="D32" s="46">
        <v>300</v>
      </c>
      <c r="E32" s="46">
        <v>886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 t="shared" si="1"/>
        <v>1186</v>
      </c>
      <c r="O32" s="47">
        <f t="shared" si="2"/>
        <v>1.7163531114327062</v>
      </c>
      <c r="P32" s="9"/>
    </row>
    <row r="33" spans="1:119">
      <c r="A33" s="12"/>
      <c r="B33" s="25">
        <v>362</v>
      </c>
      <c r="C33" s="20" t="s">
        <v>43</v>
      </c>
      <c r="D33" s="46">
        <v>9529</v>
      </c>
      <c r="E33" s="46">
        <v>0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 t="shared" si="1"/>
        <v>9529</v>
      </c>
      <c r="O33" s="47">
        <f t="shared" si="2"/>
        <v>13.790159189580319</v>
      </c>
      <c r="P33" s="9"/>
    </row>
    <row r="34" spans="1:119">
      <c r="A34" s="12"/>
      <c r="B34" s="25">
        <v>366</v>
      </c>
      <c r="C34" s="20" t="s">
        <v>45</v>
      </c>
      <c r="D34" s="46">
        <v>20378</v>
      </c>
      <c r="E34" s="46">
        <v>0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f t="shared" si="1"/>
        <v>20378</v>
      </c>
      <c r="O34" s="47">
        <f t="shared" si="2"/>
        <v>29.490593342981185</v>
      </c>
      <c r="P34" s="9"/>
    </row>
    <row r="35" spans="1:119">
      <c r="A35" s="12"/>
      <c r="B35" s="25">
        <v>369.9</v>
      </c>
      <c r="C35" s="20" t="s">
        <v>46</v>
      </c>
      <c r="D35" s="46">
        <v>12326</v>
      </c>
      <c r="E35" s="46">
        <v>0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  <c r="M35" s="46">
        <v>0</v>
      </c>
      <c r="N35" s="46">
        <f t="shared" si="1"/>
        <v>12326</v>
      </c>
      <c r="O35" s="47">
        <f t="shared" si="2"/>
        <v>17.837916063675831</v>
      </c>
      <c r="P35" s="9"/>
    </row>
    <row r="36" spans="1:119" ht="15.75">
      <c r="A36" s="29" t="s">
        <v>33</v>
      </c>
      <c r="B36" s="30"/>
      <c r="C36" s="31"/>
      <c r="D36" s="32">
        <f t="shared" ref="D36:M36" si="8">SUM(D37:D38)</f>
        <v>121735</v>
      </c>
      <c r="E36" s="32">
        <f t="shared" si="8"/>
        <v>47476</v>
      </c>
      <c r="F36" s="32">
        <f t="shared" si="8"/>
        <v>0</v>
      </c>
      <c r="G36" s="32">
        <f t="shared" si="8"/>
        <v>0</v>
      </c>
      <c r="H36" s="32">
        <f t="shared" si="8"/>
        <v>0</v>
      </c>
      <c r="I36" s="32">
        <f t="shared" si="8"/>
        <v>0</v>
      </c>
      <c r="J36" s="32">
        <f t="shared" si="8"/>
        <v>0</v>
      </c>
      <c r="K36" s="32">
        <f t="shared" si="8"/>
        <v>0</v>
      </c>
      <c r="L36" s="32">
        <f t="shared" si="8"/>
        <v>0</v>
      </c>
      <c r="M36" s="32">
        <f t="shared" si="8"/>
        <v>0</v>
      </c>
      <c r="N36" s="32">
        <f t="shared" si="1"/>
        <v>169211</v>
      </c>
      <c r="O36" s="45">
        <f t="shared" si="2"/>
        <v>244.87843704775688</v>
      </c>
      <c r="P36" s="9"/>
    </row>
    <row r="37" spans="1:119">
      <c r="A37" s="12"/>
      <c r="B37" s="25">
        <v>381</v>
      </c>
      <c r="C37" s="20" t="s">
        <v>47</v>
      </c>
      <c r="D37" s="46">
        <v>0</v>
      </c>
      <c r="E37" s="46">
        <v>47476</v>
      </c>
      <c r="F37" s="46">
        <v>0</v>
      </c>
      <c r="G37" s="46">
        <v>0</v>
      </c>
      <c r="H37" s="46">
        <v>0</v>
      </c>
      <c r="I37" s="46">
        <v>0</v>
      </c>
      <c r="J37" s="46">
        <v>0</v>
      </c>
      <c r="K37" s="46">
        <v>0</v>
      </c>
      <c r="L37" s="46">
        <v>0</v>
      </c>
      <c r="M37" s="46">
        <v>0</v>
      </c>
      <c r="N37" s="46">
        <f t="shared" si="1"/>
        <v>47476</v>
      </c>
      <c r="O37" s="47">
        <f t="shared" si="2"/>
        <v>68.706222865412443</v>
      </c>
      <c r="P37" s="9"/>
    </row>
    <row r="38" spans="1:119" ht="15.75" thickBot="1">
      <c r="A38" s="12"/>
      <c r="B38" s="25">
        <v>384</v>
      </c>
      <c r="C38" s="20" t="s">
        <v>48</v>
      </c>
      <c r="D38" s="46">
        <v>121735</v>
      </c>
      <c r="E38" s="46">
        <v>0</v>
      </c>
      <c r="F38" s="46">
        <v>0</v>
      </c>
      <c r="G38" s="46">
        <v>0</v>
      </c>
      <c r="H38" s="46">
        <v>0</v>
      </c>
      <c r="I38" s="46">
        <v>0</v>
      </c>
      <c r="J38" s="46">
        <v>0</v>
      </c>
      <c r="K38" s="46">
        <v>0</v>
      </c>
      <c r="L38" s="46">
        <v>0</v>
      </c>
      <c r="M38" s="46">
        <v>0</v>
      </c>
      <c r="N38" s="46">
        <f t="shared" si="1"/>
        <v>121735</v>
      </c>
      <c r="O38" s="47">
        <f t="shared" si="2"/>
        <v>176.17221418234442</v>
      </c>
      <c r="P38" s="9"/>
    </row>
    <row r="39" spans="1:119" ht="16.5" thickBot="1">
      <c r="A39" s="14" t="s">
        <v>38</v>
      </c>
      <c r="B39" s="23"/>
      <c r="C39" s="22"/>
      <c r="D39" s="15">
        <f t="shared" ref="D39:M39" si="9">SUM(D5,D11,D15,D23,D29,D31,D36)</f>
        <v>1831874</v>
      </c>
      <c r="E39" s="15">
        <f t="shared" si="9"/>
        <v>503793</v>
      </c>
      <c r="F39" s="15">
        <f t="shared" si="9"/>
        <v>0</v>
      </c>
      <c r="G39" s="15">
        <f t="shared" si="9"/>
        <v>0</v>
      </c>
      <c r="H39" s="15">
        <f t="shared" si="9"/>
        <v>0</v>
      </c>
      <c r="I39" s="15">
        <f t="shared" si="9"/>
        <v>0</v>
      </c>
      <c r="J39" s="15">
        <f t="shared" si="9"/>
        <v>0</v>
      </c>
      <c r="K39" s="15">
        <f t="shared" si="9"/>
        <v>0</v>
      </c>
      <c r="L39" s="15">
        <f t="shared" si="9"/>
        <v>0</v>
      </c>
      <c r="M39" s="15">
        <f t="shared" si="9"/>
        <v>0</v>
      </c>
      <c r="N39" s="15">
        <f t="shared" si="1"/>
        <v>2335667</v>
      </c>
      <c r="O39" s="38">
        <f t="shared" si="2"/>
        <v>3380.1259044862518</v>
      </c>
      <c r="P39" s="6"/>
      <c r="Q39" s="2"/>
      <c r="R39" s="5"/>
      <c r="S39" s="5"/>
      <c r="T39" s="5"/>
      <c r="U39" s="5"/>
      <c r="V39" s="5"/>
      <c r="W39" s="5"/>
      <c r="X39" s="5"/>
      <c r="Y39" s="5"/>
      <c r="Z39" s="5"/>
      <c r="AA39" s="5"/>
      <c r="AB39" s="5"/>
      <c r="AC39" s="5"/>
      <c r="AD39" s="5"/>
      <c r="AE39" s="5"/>
      <c r="AF39" s="5"/>
      <c r="AG39" s="5"/>
      <c r="AH39" s="5"/>
      <c r="AI39" s="5"/>
      <c r="AJ39" s="5"/>
      <c r="AK39" s="5"/>
      <c r="AL39" s="5"/>
      <c r="AM39" s="5"/>
      <c r="AN39" s="5"/>
      <c r="AO39" s="5"/>
      <c r="AP39" s="5"/>
      <c r="AQ39" s="5"/>
      <c r="AR39" s="5"/>
      <c r="AS39" s="5"/>
      <c r="AT39" s="5"/>
      <c r="AU39" s="5"/>
      <c r="AV39" s="5"/>
      <c r="AW39" s="5"/>
      <c r="AX39" s="5"/>
      <c r="AY39" s="5"/>
      <c r="AZ39" s="5"/>
      <c r="BA39" s="5"/>
      <c r="BB39" s="5"/>
      <c r="BC39" s="5"/>
      <c r="BD39" s="5"/>
      <c r="BE39" s="5"/>
      <c r="BF39" s="5"/>
      <c r="BG39" s="5"/>
      <c r="BH39" s="5"/>
      <c r="BI39" s="5"/>
      <c r="BJ39" s="5"/>
      <c r="BK39" s="5"/>
      <c r="BL39" s="5"/>
      <c r="BM39" s="5"/>
      <c r="BN39" s="5"/>
      <c r="BO39" s="5"/>
      <c r="BP39" s="5"/>
      <c r="BQ39" s="5"/>
      <c r="BR39" s="5"/>
      <c r="BS39" s="5"/>
      <c r="BT39" s="5"/>
      <c r="BU39" s="5"/>
      <c r="BV39" s="5"/>
      <c r="BW39" s="5"/>
      <c r="BX39" s="5"/>
      <c r="BY39" s="5"/>
      <c r="BZ39" s="5"/>
      <c r="CA39" s="5"/>
      <c r="CB39" s="5"/>
      <c r="CC39" s="5"/>
      <c r="CD39" s="5"/>
      <c r="CE39" s="5"/>
      <c r="CF39" s="5"/>
      <c r="CG39" s="5"/>
      <c r="CH39" s="5"/>
      <c r="CI39" s="5"/>
      <c r="CJ39" s="5"/>
      <c r="CK39" s="5"/>
      <c r="CL39" s="5"/>
      <c r="CM39" s="5"/>
      <c r="CN39" s="5"/>
      <c r="CO39" s="5"/>
      <c r="CP39" s="5"/>
      <c r="CQ39" s="5"/>
      <c r="CR39" s="5"/>
      <c r="CS39" s="5"/>
      <c r="CT39" s="5"/>
      <c r="CU39" s="5"/>
      <c r="CV39" s="5"/>
      <c r="CW39" s="5"/>
      <c r="CX39" s="5"/>
      <c r="CY39" s="5"/>
      <c r="CZ39" s="5"/>
      <c r="DA39" s="5"/>
      <c r="DB39" s="5"/>
      <c r="DC39" s="5"/>
      <c r="DD39" s="5"/>
      <c r="DE39" s="5"/>
      <c r="DF39" s="5"/>
      <c r="DG39" s="5"/>
      <c r="DH39" s="5"/>
      <c r="DI39" s="5"/>
      <c r="DJ39" s="5"/>
      <c r="DK39" s="5"/>
      <c r="DL39" s="5"/>
      <c r="DM39" s="5"/>
      <c r="DN39" s="5"/>
      <c r="DO39" s="5"/>
    </row>
    <row r="40" spans="1:119">
      <c r="A40" s="16"/>
      <c r="B40" s="18"/>
      <c r="C40" s="18"/>
      <c r="D40" s="17"/>
      <c r="E40" s="17"/>
      <c r="F40" s="17"/>
      <c r="G40" s="17"/>
      <c r="H40" s="17"/>
      <c r="I40" s="17"/>
      <c r="J40" s="17"/>
      <c r="K40" s="17"/>
      <c r="L40" s="17"/>
      <c r="M40" s="17"/>
      <c r="N40" s="17"/>
      <c r="O40" s="19"/>
    </row>
    <row r="41" spans="1:119">
      <c r="A41" s="40"/>
      <c r="B41" s="41"/>
      <c r="C41" s="41"/>
      <c r="D41" s="42"/>
      <c r="E41" s="42"/>
      <c r="F41" s="42"/>
      <c r="G41" s="42"/>
      <c r="H41" s="42"/>
      <c r="I41" s="42"/>
      <c r="J41" s="42"/>
      <c r="K41" s="42"/>
      <c r="L41" s="118" t="s">
        <v>86</v>
      </c>
      <c r="M41" s="118"/>
      <c r="N41" s="118"/>
      <c r="O41" s="43">
        <v>691</v>
      </c>
    </row>
    <row r="42" spans="1:119">
      <c r="A42" s="119"/>
      <c r="B42" s="96"/>
      <c r="C42" s="96"/>
      <c r="D42" s="96"/>
      <c r="E42" s="96"/>
      <c r="F42" s="96"/>
      <c r="G42" s="96"/>
      <c r="H42" s="96"/>
      <c r="I42" s="96"/>
      <c r="J42" s="96"/>
      <c r="K42" s="96"/>
      <c r="L42" s="96"/>
      <c r="M42" s="96"/>
      <c r="N42" s="96"/>
      <c r="O42" s="97"/>
    </row>
    <row r="43" spans="1:119" ht="15.75" customHeight="1" thickBot="1">
      <c r="A43" s="120" t="s">
        <v>62</v>
      </c>
      <c r="B43" s="99"/>
      <c r="C43" s="99"/>
      <c r="D43" s="99"/>
      <c r="E43" s="99"/>
      <c r="F43" s="99"/>
      <c r="G43" s="99"/>
      <c r="H43" s="99"/>
      <c r="I43" s="99"/>
      <c r="J43" s="99"/>
      <c r="K43" s="99"/>
      <c r="L43" s="99"/>
      <c r="M43" s="99"/>
      <c r="N43" s="99"/>
      <c r="O43" s="100"/>
    </row>
  </sheetData>
  <mergeCells count="10">
    <mergeCell ref="L41:N41"/>
    <mergeCell ref="A42:O42"/>
    <mergeCell ref="A43:O43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pageSetUpPr fitToPage="1"/>
  </sheetPr>
  <dimension ref="A1:EC45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1" t="s">
        <v>56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7"/>
      <c r="Q1"/>
    </row>
    <row r="2" spans="1:133" ht="24" thickBot="1">
      <c r="A2" s="124" t="s">
        <v>70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  <c r="P2" s="7"/>
      <c r="Q2"/>
    </row>
    <row r="3" spans="1:133" ht="18" customHeight="1">
      <c r="A3" s="127" t="s">
        <v>49</v>
      </c>
      <c r="B3" s="108"/>
      <c r="C3" s="109"/>
      <c r="D3" s="128" t="s">
        <v>27</v>
      </c>
      <c r="E3" s="129"/>
      <c r="F3" s="129"/>
      <c r="G3" s="129"/>
      <c r="H3" s="130"/>
      <c r="I3" s="128" t="s">
        <v>28</v>
      </c>
      <c r="J3" s="130"/>
      <c r="K3" s="128" t="s">
        <v>30</v>
      </c>
      <c r="L3" s="130"/>
      <c r="M3" s="36"/>
      <c r="N3" s="37"/>
      <c r="O3" s="131" t="s">
        <v>54</v>
      </c>
      <c r="P3" s="11"/>
      <c r="Q3"/>
    </row>
    <row r="4" spans="1:133" ht="32.25" customHeight="1" thickBot="1">
      <c r="A4" s="110"/>
      <c r="B4" s="111"/>
      <c r="C4" s="112"/>
      <c r="D4" s="34" t="s">
        <v>4</v>
      </c>
      <c r="E4" s="34" t="s">
        <v>50</v>
      </c>
      <c r="F4" s="34" t="s">
        <v>51</v>
      </c>
      <c r="G4" s="34" t="s">
        <v>52</v>
      </c>
      <c r="H4" s="34" t="s">
        <v>5</v>
      </c>
      <c r="I4" s="34" t="s">
        <v>6</v>
      </c>
      <c r="J4" s="35" t="s">
        <v>53</v>
      </c>
      <c r="K4" s="35" t="s">
        <v>7</v>
      </c>
      <c r="L4" s="35" t="s">
        <v>8</v>
      </c>
      <c r="M4" s="35" t="s">
        <v>9</v>
      </c>
      <c r="N4" s="35" t="s">
        <v>29</v>
      </c>
      <c r="O4" s="117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</v>
      </c>
      <c r="B5" s="26"/>
      <c r="C5" s="26"/>
      <c r="D5" s="27">
        <f t="shared" ref="D5:M5" si="0">SUM(D6:D10)</f>
        <v>645379</v>
      </c>
      <c r="E5" s="27">
        <f t="shared" si="0"/>
        <v>434805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 t="shared" ref="N5:N41" si="1">SUM(D5:M5)</f>
        <v>1080184</v>
      </c>
      <c r="O5" s="33">
        <f t="shared" ref="O5:O41" si="2">(N5/O$43)</f>
        <v>1527.8415841584158</v>
      </c>
      <c r="P5" s="6"/>
    </row>
    <row r="6" spans="1:133">
      <c r="A6" s="12"/>
      <c r="B6" s="25">
        <v>311</v>
      </c>
      <c r="C6" s="20" t="s">
        <v>2</v>
      </c>
      <c r="D6" s="46">
        <v>566953</v>
      </c>
      <c r="E6" s="46">
        <v>434805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 t="shared" si="1"/>
        <v>1001758</v>
      </c>
      <c r="O6" s="47">
        <f t="shared" si="2"/>
        <v>1416.9137199434228</v>
      </c>
      <c r="P6" s="9"/>
    </row>
    <row r="7" spans="1:133">
      <c r="A7" s="12"/>
      <c r="B7" s="25">
        <v>312.41000000000003</v>
      </c>
      <c r="C7" s="20" t="s">
        <v>10</v>
      </c>
      <c r="D7" s="46">
        <v>11521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si="1"/>
        <v>11521</v>
      </c>
      <c r="O7" s="47">
        <f t="shared" si="2"/>
        <v>16.295615275813297</v>
      </c>
      <c r="P7" s="9"/>
    </row>
    <row r="8" spans="1:133">
      <c r="A8" s="12"/>
      <c r="B8" s="25">
        <v>312.60000000000002</v>
      </c>
      <c r="C8" s="20" t="s">
        <v>11</v>
      </c>
      <c r="D8" s="46">
        <v>48169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1"/>
        <v>48169</v>
      </c>
      <c r="O8" s="47">
        <f t="shared" si="2"/>
        <v>68.131541725601139</v>
      </c>
      <c r="P8" s="9"/>
    </row>
    <row r="9" spans="1:133">
      <c r="A9" s="12"/>
      <c r="B9" s="25">
        <v>315</v>
      </c>
      <c r="C9" s="20" t="s">
        <v>71</v>
      </c>
      <c r="D9" s="46">
        <v>12479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1"/>
        <v>12479</v>
      </c>
      <c r="O9" s="47">
        <f t="shared" si="2"/>
        <v>17.650636492220652</v>
      </c>
      <c r="P9" s="9"/>
    </row>
    <row r="10" spans="1:133">
      <c r="A10" s="12"/>
      <c r="B10" s="25">
        <v>316</v>
      </c>
      <c r="C10" s="20" t="s">
        <v>72</v>
      </c>
      <c r="D10" s="46">
        <v>6257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1"/>
        <v>6257</v>
      </c>
      <c r="O10" s="47">
        <f t="shared" si="2"/>
        <v>8.8500707213578504</v>
      </c>
      <c r="P10" s="9"/>
    </row>
    <row r="11" spans="1:133" ht="15.75">
      <c r="A11" s="29" t="s">
        <v>16</v>
      </c>
      <c r="B11" s="30"/>
      <c r="C11" s="31"/>
      <c r="D11" s="32">
        <f t="shared" ref="D11:M11" si="3">SUM(D12:D14)</f>
        <v>74359</v>
      </c>
      <c r="E11" s="32">
        <f t="shared" si="3"/>
        <v>0</v>
      </c>
      <c r="F11" s="32">
        <f t="shared" si="3"/>
        <v>0</v>
      </c>
      <c r="G11" s="32">
        <f t="shared" si="3"/>
        <v>0</v>
      </c>
      <c r="H11" s="32">
        <f t="shared" si="3"/>
        <v>0</v>
      </c>
      <c r="I11" s="32">
        <f t="shared" si="3"/>
        <v>0</v>
      </c>
      <c r="J11" s="32">
        <f t="shared" si="3"/>
        <v>0</v>
      </c>
      <c r="K11" s="32">
        <f t="shared" si="3"/>
        <v>0</v>
      </c>
      <c r="L11" s="32">
        <f t="shared" si="3"/>
        <v>0</v>
      </c>
      <c r="M11" s="32">
        <f t="shared" si="3"/>
        <v>0</v>
      </c>
      <c r="N11" s="44">
        <f t="shared" si="1"/>
        <v>74359</v>
      </c>
      <c r="O11" s="45">
        <f t="shared" si="2"/>
        <v>105.17538896746818</v>
      </c>
      <c r="P11" s="10"/>
    </row>
    <row r="12" spans="1:133">
      <c r="A12" s="12"/>
      <c r="B12" s="25">
        <v>322</v>
      </c>
      <c r="C12" s="20" t="s">
        <v>0</v>
      </c>
      <c r="D12" s="46">
        <v>18970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1"/>
        <v>18970</v>
      </c>
      <c r="O12" s="47">
        <f t="shared" si="2"/>
        <v>26.831683168316832</v>
      </c>
      <c r="P12" s="9"/>
    </row>
    <row r="13" spans="1:133">
      <c r="A13" s="12"/>
      <c r="B13" s="25">
        <v>323.10000000000002</v>
      </c>
      <c r="C13" s="20" t="s">
        <v>17</v>
      </c>
      <c r="D13" s="46">
        <v>47533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1"/>
        <v>47533</v>
      </c>
      <c r="O13" s="47">
        <f t="shared" si="2"/>
        <v>67.231966053748238</v>
      </c>
      <c r="P13" s="9"/>
    </row>
    <row r="14" spans="1:133">
      <c r="A14" s="12"/>
      <c r="B14" s="25">
        <v>329</v>
      </c>
      <c r="C14" s="20" t="s">
        <v>18</v>
      </c>
      <c r="D14" s="46">
        <v>7856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1"/>
        <v>7856</v>
      </c>
      <c r="O14" s="47">
        <f t="shared" si="2"/>
        <v>11.111739745403112</v>
      </c>
      <c r="P14" s="9"/>
    </row>
    <row r="15" spans="1:133" ht="15.75">
      <c r="A15" s="29" t="s">
        <v>20</v>
      </c>
      <c r="B15" s="30"/>
      <c r="C15" s="31"/>
      <c r="D15" s="32">
        <f t="shared" ref="D15:M15" si="4">SUM(D16:D24)</f>
        <v>439806</v>
      </c>
      <c r="E15" s="32">
        <f t="shared" si="4"/>
        <v>0</v>
      </c>
      <c r="F15" s="32">
        <f t="shared" si="4"/>
        <v>0</v>
      </c>
      <c r="G15" s="32">
        <f t="shared" si="4"/>
        <v>0</v>
      </c>
      <c r="H15" s="32">
        <f t="shared" si="4"/>
        <v>0</v>
      </c>
      <c r="I15" s="32">
        <f t="shared" si="4"/>
        <v>0</v>
      </c>
      <c r="J15" s="32">
        <f t="shared" si="4"/>
        <v>0</v>
      </c>
      <c r="K15" s="32">
        <f t="shared" si="4"/>
        <v>0</v>
      </c>
      <c r="L15" s="32">
        <f t="shared" si="4"/>
        <v>0</v>
      </c>
      <c r="M15" s="32">
        <f t="shared" si="4"/>
        <v>0</v>
      </c>
      <c r="N15" s="44">
        <f t="shared" si="1"/>
        <v>439806</v>
      </c>
      <c r="O15" s="45">
        <f t="shared" si="2"/>
        <v>622.07355021216404</v>
      </c>
      <c r="P15" s="10"/>
    </row>
    <row r="16" spans="1:133">
      <c r="A16" s="12"/>
      <c r="B16" s="25">
        <v>331.2</v>
      </c>
      <c r="C16" s="20" t="s">
        <v>19</v>
      </c>
      <c r="D16" s="46">
        <v>70067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1"/>
        <v>70067</v>
      </c>
      <c r="O16" s="47">
        <f t="shared" si="2"/>
        <v>99.104667609618105</v>
      </c>
      <c r="P16" s="9"/>
    </row>
    <row r="17" spans="1:16">
      <c r="A17" s="12"/>
      <c r="B17" s="25">
        <v>331.5</v>
      </c>
      <c r="C17" s="20" t="s">
        <v>65</v>
      </c>
      <c r="D17" s="46">
        <v>20538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1"/>
        <v>20538</v>
      </c>
      <c r="O17" s="47">
        <f t="shared" si="2"/>
        <v>29.049504950495049</v>
      </c>
      <c r="P17" s="9"/>
    </row>
    <row r="18" spans="1:16">
      <c r="A18" s="12"/>
      <c r="B18" s="25">
        <v>331.7</v>
      </c>
      <c r="C18" s="20" t="s">
        <v>21</v>
      </c>
      <c r="D18" s="46">
        <v>273700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1"/>
        <v>273700</v>
      </c>
      <c r="O18" s="47">
        <f t="shared" si="2"/>
        <v>387.12871287128712</v>
      </c>
      <c r="P18" s="9"/>
    </row>
    <row r="19" spans="1:16">
      <c r="A19" s="12"/>
      <c r="B19" s="25">
        <v>334.2</v>
      </c>
      <c r="C19" s="20" t="s">
        <v>73</v>
      </c>
      <c r="D19" s="46">
        <v>20305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1"/>
        <v>20305</v>
      </c>
      <c r="O19" s="47">
        <f t="shared" si="2"/>
        <v>28.719943422913719</v>
      </c>
      <c r="P19" s="9"/>
    </row>
    <row r="20" spans="1:16">
      <c r="A20" s="12"/>
      <c r="B20" s="25">
        <v>335.12</v>
      </c>
      <c r="C20" s="20" t="s">
        <v>74</v>
      </c>
      <c r="D20" s="46">
        <v>25951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1"/>
        <v>25951</v>
      </c>
      <c r="O20" s="47">
        <f t="shared" si="2"/>
        <v>36.705799151343705</v>
      </c>
      <c r="P20" s="9"/>
    </row>
    <row r="21" spans="1:16">
      <c r="A21" s="12"/>
      <c r="B21" s="25">
        <v>335.14</v>
      </c>
      <c r="C21" s="20" t="s">
        <v>75</v>
      </c>
      <c r="D21" s="46">
        <v>206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1"/>
        <v>206</v>
      </c>
      <c r="O21" s="47">
        <f t="shared" si="2"/>
        <v>0.29137199434229138</v>
      </c>
      <c r="P21" s="9"/>
    </row>
    <row r="22" spans="1:16">
      <c r="A22" s="12"/>
      <c r="B22" s="25">
        <v>335.15</v>
      </c>
      <c r="C22" s="20" t="s">
        <v>76</v>
      </c>
      <c r="D22" s="46">
        <v>2996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1"/>
        <v>2996</v>
      </c>
      <c r="O22" s="47">
        <f t="shared" si="2"/>
        <v>4.2376237623762378</v>
      </c>
      <c r="P22" s="9"/>
    </row>
    <row r="23" spans="1:16">
      <c r="A23" s="12"/>
      <c r="B23" s="25">
        <v>335.18</v>
      </c>
      <c r="C23" s="20" t="s">
        <v>77</v>
      </c>
      <c r="D23" s="46">
        <v>24183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1"/>
        <v>24183</v>
      </c>
      <c r="O23" s="47">
        <f t="shared" si="2"/>
        <v>34.205091937765204</v>
      </c>
      <c r="P23" s="9"/>
    </row>
    <row r="24" spans="1:16">
      <c r="A24" s="12"/>
      <c r="B24" s="25">
        <v>339</v>
      </c>
      <c r="C24" s="20" t="s">
        <v>26</v>
      </c>
      <c r="D24" s="46">
        <v>1860</v>
      </c>
      <c r="E24" s="46">
        <v>0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1"/>
        <v>1860</v>
      </c>
      <c r="O24" s="47">
        <f t="shared" si="2"/>
        <v>2.6308345120226306</v>
      </c>
      <c r="P24" s="9"/>
    </row>
    <row r="25" spans="1:16" ht="15.75">
      <c r="A25" s="29" t="s">
        <v>31</v>
      </c>
      <c r="B25" s="30"/>
      <c r="C25" s="31"/>
      <c r="D25" s="32">
        <f t="shared" ref="D25:M25" si="5">SUM(D26:D30)</f>
        <v>402922</v>
      </c>
      <c r="E25" s="32">
        <f t="shared" si="5"/>
        <v>0</v>
      </c>
      <c r="F25" s="32">
        <f t="shared" si="5"/>
        <v>0</v>
      </c>
      <c r="G25" s="32">
        <f t="shared" si="5"/>
        <v>0</v>
      </c>
      <c r="H25" s="32">
        <f t="shared" si="5"/>
        <v>0</v>
      </c>
      <c r="I25" s="32">
        <f t="shared" si="5"/>
        <v>0</v>
      </c>
      <c r="J25" s="32">
        <f t="shared" si="5"/>
        <v>0</v>
      </c>
      <c r="K25" s="32">
        <f t="shared" si="5"/>
        <v>0</v>
      </c>
      <c r="L25" s="32">
        <f t="shared" si="5"/>
        <v>0</v>
      </c>
      <c r="M25" s="32">
        <f t="shared" si="5"/>
        <v>0</v>
      </c>
      <c r="N25" s="32">
        <f t="shared" si="1"/>
        <v>402922</v>
      </c>
      <c r="O25" s="45">
        <f t="shared" si="2"/>
        <v>569.90381895332393</v>
      </c>
      <c r="P25" s="10"/>
    </row>
    <row r="26" spans="1:16">
      <c r="A26" s="12"/>
      <c r="B26" s="25">
        <v>341.9</v>
      </c>
      <c r="C26" s="20" t="s">
        <v>78</v>
      </c>
      <c r="D26" s="46">
        <v>1581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1"/>
        <v>1581</v>
      </c>
      <c r="O26" s="47">
        <f t="shared" si="2"/>
        <v>2.236209335219236</v>
      </c>
      <c r="P26" s="9"/>
    </row>
    <row r="27" spans="1:16">
      <c r="A27" s="12"/>
      <c r="B27" s="25">
        <v>342.2</v>
      </c>
      <c r="C27" s="20" t="s">
        <v>66</v>
      </c>
      <c r="D27" s="46">
        <v>64539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si="1"/>
        <v>64539</v>
      </c>
      <c r="O27" s="47">
        <f t="shared" si="2"/>
        <v>91.285714285714292</v>
      </c>
      <c r="P27" s="9"/>
    </row>
    <row r="28" spans="1:16">
      <c r="A28" s="12"/>
      <c r="B28" s="25">
        <v>343.4</v>
      </c>
      <c r="C28" s="20" t="s">
        <v>35</v>
      </c>
      <c r="D28" s="46">
        <v>241662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1"/>
        <v>241662</v>
      </c>
      <c r="O28" s="47">
        <f t="shared" si="2"/>
        <v>341.81329561527582</v>
      </c>
      <c r="P28" s="9"/>
    </row>
    <row r="29" spans="1:16">
      <c r="A29" s="12"/>
      <c r="B29" s="25">
        <v>343.7</v>
      </c>
      <c r="C29" s="20" t="s">
        <v>36</v>
      </c>
      <c r="D29" s="46">
        <v>92955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1"/>
        <v>92955</v>
      </c>
      <c r="O29" s="47">
        <f t="shared" si="2"/>
        <v>131.47807637906647</v>
      </c>
      <c r="P29" s="9"/>
    </row>
    <row r="30" spans="1:16">
      <c r="A30" s="12"/>
      <c r="B30" s="25">
        <v>343.8</v>
      </c>
      <c r="C30" s="20" t="s">
        <v>37</v>
      </c>
      <c r="D30" s="46">
        <v>2185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1"/>
        <v>2185</v>
      </c>
      <c r="O30" s="47">
        <f t="shared" si="2"/>
        <v>3.0905233380480905</v>
      </c>
      <c r="P30" s="9"/>
    </row>
    <row r="31" spans="1:16" ht="15.75">
      <c r="A31" s="29" t="s">
        <v>32</v>
      </c>
      <c r="B31" s="30"/>
      <c r="C31" s="31"/>
      <c r="D31" s="32">
        <f t="shared" ref="D31:M31" si="6">SUM(D32:D32)</f>
        <v>9383</v>
      </c>
      <c r="E31" s="32">
        <f t="shared" si="6"/>
        <v>0</v>
      </c>
      <c r="F31" s="32">
        <f t="shared" si="6"/>
        <v>0</v>
      </c>
      <c r="G31" s="32">
        <f t="shared" si="6"/>
        <v>0</v>
      </c>
      <c r="H31" s="32">
        <f t="shared" si="6"/>
        <v>0</v>
      </c>
      <c r="I31" s="32">
        <f t="shared" si="6"/>
        <v>0</v>
      </c>
      <c r="J31" s="32">
        <f t="shared" si="6"/>
        <v>0</v>
      </c>
      <c r="K31" s="32">
        <f t="shared" si="6"/>
        <v>0</v>
      </c>
      <c r="L31" s="32">
        <f t="shared" si="6"/>
        <v>0</v>
      </c>
      <c r="M31" s="32">
        <f t="shared" si="6"/>
        <v>0</v>
      </c>
      <c r="N31" s="32">
        <f t="shared" si="1"/>
        <v>9383</v>
      </c>
      <c r="O31" s="45">
        <f t="shared" si="2"/>
        <v>13.271570014144272</v>
      </c>
      <c r="P31" s="10"/>
    </row>
    <row r="32" spans="1:16">
      <c r="A32" s="13"/>
      <c r="B32" s="39">
        <v>354</v>
      </c>
      <c r="C32" s="21" t="s">
        <v>41</v>
      </c>
      <c r="D32" s="46">
        <v>9383</v>
      </c>
      <c r="E32" s="46">
        <v>0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 t="shared" si="1"/>
        <v>9383</v>
      </c>
      <c r="O32" s="47">
        <f t="shared" si="2"/>
        <v>13.271570014144272</v>
      </c>
      <c r="P32" s="9"/>
    </row>
    <row r="33" spans="1:119" ht="15.75">
      <c r="A33" s="29" t="s">
        <v>3</v>
      </c>
      <c r="B33" s="30"/>
      <c r="C33" s="31"/>
      <c r="D33" s="32">
        <f t="shared" ref="D33:M33" si="7">SUM(D34:D37)</f>
        <v>41081</v>
      </c>
      <c r="E33" s="32">
        <f t="shared" si="7"/>
        <v>1389</v>
      </c>
      <c r="F33" s="32">
        <f t="shared" si="7"/>
        <v>0</v>
      </c>
      <c r="G33" s="32">
        <f t="shared" si="7"/>
        <v>0</v>
      </c>
      <c r="H33" s="32">
        <f t="shared" si="7"/>
        <v>0</v>
      </c>
      <c r="I33" s="32">
        <f t="shared" si="7"/>
        <v>0</v>
      </c>
      <c r="J33" s="32">
        <f t="shared" si="7"/>
        <v>0</v>
      </c>
      <c r="K33" s="32">
        <f t="shared" si="7"/>
        <v>0</v>
      </c>
      <c r="L33" s="32">
        <f t="shared" si="7"/>
        <v>0</v>
      </c>
      <c r="M33" s="32">
        <f t="shared" si="7"/>
        <v>0</v>
      </c>
      <c r="N33" s="32">
        <f t="shared" si="1"/>
        <v>42470</v>
      </c>
      <c r="O33" s="45">
        <f t="shared" si="2"/>
        <v>60.070721357850069</v>
      </c>
      <c r="P33" s="10"/>
    </row>
    <row r="34" spans="1:119">
      <c r="A34" s="12"/>
      <c r="B34" s="25">
        <v>361.1</v>
      </c>
      <c r="C34" s="20" t="s">
        <v>42</v>
      </c>
      <c r="D34" s="46">
        <v>477</v>
      </c>
      <c r="E34" s="46">
        <v>1389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f t="shared" si="1"/>
        <v>1866</v>
      </c>
      <c r="O34" s="47">
        <f t="shared" si="2"/>
        <v>2.6393210749646392</v>
      </c>
      <c r="P34" s="9"/>
    </row>
    <row r="35" spans="1:119">
      <c r="A35" s="12"/>
      <c r="B35" s="25">
        <v>362</v>
      </c>
      <c r="C35" s="20" t="s">
        <v>43</v>
      </c>
      <c r="D35" s="46">
        <v>6695</v>
      </c>
      <c r="E35" s="46">
        <v>0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  <c r="M35" s="46">
        <v>0</v>
      </c>
      <c r="N35" s="46">
        <f t="shared" si="1"/>
        <v>6695</v>
      </c>
      <c r="O35" s="47">
        <f t="shared" si="2"/>
        <v>9.4695898161244703</v>
      </c>
      <c r="P35" s="9"/>
    </row>
    <row r="36" spans="1:119">
      <c r="A36" s="12"/>
      <c r="B36" s="25">
        <v>366</v>
      </c>
      <c r="C36" s="20" t="s">
        <v>45</v>
      </c>
      <c r="D36" s="46">
        <v>22544</v>
      </c>
      <c r="E36" s="46">
        <v>0</v>
      </c>
      <c r="F36" s="46">
        <v>0</v>
      </c>
      <c r="G36" s="46">
        <v>0</v>
      </c>
      <c r="H36" s="46">
        <v>0</v>
      </c>
      <c r="I36" s="46">
        <v>0</v>
      </c>
      <c r="J36" s="46">
        <v>0</v>
      </c>
      <c r="K36" s="46">
        <v>0</v>
      </c>
      <c r="L36" s="46">
        <v>0</v>
      </c>
      <c r="M36" s="46">
        <v>0</v>
      </c>
      <c r="N36" s="46">
        <f t="shared" si="1"/>
        <v>22544</v>
      </c>
      <c r="O36" s="47">
        <f t="shared" si="2"/>
        <v>31.886845827439888</v>
      </c>
      <c r="P36" s="9"/>
    </row>
    <row r="37" spans="1:119">
      <c r="A37" s="12"/>
      <c r="B37" s="25">
        <v>369.9</v>
      </c>
      <c r="C37" s="20" t="s">
        <v>46</v>
      </c>
      <c r="D37" s="46">
        <v>11365</v>
      </c>
      <c r="E37" s="46">
        <v>0</v>
      </c>
      <c r="F37" s="46">
        <v>0</v>
      </c>
      <c r="G37" s="46">
        <v>0</v>
      </c>
      <c r="H37" s="46">
        <v>0</v>
      </c>
      <c r="I37" s="46">
        <v>0</v>
      </c>
      <c r="J37" s="46">
        <v>0</v>
      </c>
      <c r="K37" s="46">
        <v>0</v>
      </c>
      <c r="L37" s="46">
        <v>0</v>
      </c>
      <c r="M37" s="46">
        <v>0</v>
      </c>
      <c r="N37" s="46">
        <f t="shared" si="1"/>
        <v>11365</v>
      </c>
      <c r="O37" s="47">
        <f t="shared" si="2"/>
        <v>16.074964639321074</v>
      </c>
      <c r="P37" s="9"/>
    </row>
    <row r="38" spans="1:119" ht="15.75">
      <c r="A38" s="29" t="s">
        <v>33</v>
      </c>
      <c r="B38" s="30"/>
      <c r="C38" s="31"/>
      <c r="D38" s="32">
        <f t="shared" ref="D38:M38" si="8">SUM(D39:D40)</f>
        <v>105937</v>
      </c>
      <c r="E38" s="32">
        <f t="shared" si="8"/>
        <v>38569</v>
      </c>
      <c r="F38" s="32">
        <f t="shared" si="8"/>
        <v>0</v>
      </c>
      <c r="G38" s="32">
        <f t="shared" si="8"/>
        <v>0</v>
      </c>
      <c r="H38" s="32">
        <f t="shared" si="8"/>
        <v>0</v>
      </c>
      <c r="I38" s="32">
        <f t="shared" si="8"/>
        <v>0</v>
      </c>
      <c r="J38" s="32">
        <f t="shared" si="8"/>
        <v>0</v>
      </c>
      <c r="K38" s="32">
        <f t="shared" si="8"/>
        <v>0</v>
      </c>
      <c r="L38" s="32">
        <f t="shared" si="8"/>
        <v>0</v>
      </c>
      <c r="M38" s="32">
        <f t="shared" si="8"/>
        <v>0</v>
      </c>
      <c r="N38" s="32">
        <f t="shared" si="1"/>
        <v>144506</v>
      </c>
      <c r="O38" s="45">
        <f t="shared" si="2"/>
        <v>204.39321074964639</v>
      </c>
      <c r="P38" s="9"/>
    </row>
    <row r="39" spans="1:119">
      <c r="A39" s="12"/>
      <c r="B39" s="25">
        <v>381</v>
      </c>
      <c r="C39" s="20" t="s">
        <v>47</v>
      </c>
      <c r="D39" s="46">
        <v>0</v>
      </c>
      <c r="E39" s="46">
        <v>38569</v>
      </c>
      <c r="F39" s="46">
        <v>0</v>
      </c>
      <c r="G39" s="46">
        <v>0</v>
      </c>
      <c r="H39" s="46">
        <v>0</v>
      </c>
      <c r="I39" s="46">
        <v>0</v>
      </c>
      <c r="J39" s="46">
        <v>0</v>
      </c>
      <c r="K39" s="46">
        <v>0</v>
      </c>
      <c r="L39" s="46">
        <v>0</v>
      </c>
      <c r="M39" s="46">
        <v>0</v>
      </c>
      <c r="N39" s="46">
        <f t="shared" si="1"/>
        <v>38569</v>
      </c>
      <c r="O39" s="47">
        <f t="shared" si="2"/>
        <v>54.553041018387553</v>
      </c>
      <c r="P39" s="9"/>
    </row>
    <row r="40" spans="1:119" ht="15.75" thickBot="1">
      <c r="A40" s="12"/>
      <c r="B40" s="25">
        <v>384</v>
      </c>
      <c r="C40" s="20" t="s">
        <v>48</v>
      </c>
      <c r="D40" s="46">
        <v>105937</v>
      </c>
      <c r="E40" s="46">
        <v>0</v>
      </c>
      <c r="F40" s="46">
        <v>0</v>
      </c>
      <c r="G40" s="46">
        <v>0</v>
      </c>
      <c r="H40" s="46">
        <v>0</v>
      </c>
      <c r="I40" s="46">
        <v>0</v>
      </c>
      <c r="J40" s="46">
        <v>0</v>
      </c>
      <c r="K40" s="46">
        <v>0</v>
      </c>
      <c r="L40" s="46">
        <v>0</v>
      </c>
      <c r="M40" s="46">
        <v>0</v>
      </c>
      <c r="N40" s="46">
        <f t="shared" si="1"/>
        <v>105937</v>
      </c>
      <c r="O40" s="47">
        <f t="shared" si="2"/>
        <v>149.84016973125884</v>
      </c>
      <c r="P40" s="9"/>
    </row>
    <row r="41" spans="1:119" ht="16.5" thickBot="1">
      <c r="A41" s="14" t="s">
        <v>38</v>
      </c>
      <c r="B41" s="23"/>
      <c r="C41" s="22"/>
      <c r="D41" s="15">
        <f t="shared" ref="D41:M41" si="9">SUM(D5,D11,D15,D25,D31,D33,D38)</f>
        <v>1718867</v>
      </c>
      <c r="E41" s="15">
        <f t="shared" si="9"/>
        <v>474763</v>
      </c>
      <c r="F41" s="15">
        <f t="shared" si="9"/>
        <v>0</v>
      </c>
      <c r="G41" s="15">
        <f t="shared" si="9"/>
        <v>0</v>
      </c>
      <c r="H41" s="15">
        <f t="shared" si="9"/>
        <v>0</v>
      </c>
      <c r="I41" s="15">
        <f t="shared" si="9"/>
        <v>0</v>
      </c>
      <c r="J41" s="15">
        <f t="shared" si="9"/>
        <v>0</v>
      </c>
      <c r="K41" s="15">
        <f t="shared" si="9"/>
        <v>0</v>
      </c>
      <c r="L41" s="15">
        <f t="shared" si="9"/>
        <v>0</v>
      </c>
      <c r="M41" s="15">
        <f t="shared" si="9"/>
        <v>0</v>
      </c>
      <c r="N41" s="15">
        <f t="shared" si="1"/>
        <v>2193630</v>
      </c>
      <c r="O41" s="38">
        <f t="shared" si="2"/>
        <v>3102.7298444130129</v>
      </c>
      <c r="P41" s="6"/>
      <c r="Q41" s="2"/>
      <c r="R41" s="5"/>
      <c r="S41" s="5"/>
      <c r="T41" s="5"/>
      <c r="U41" s="5"/>
      <c r="V41" s="5"/>
      <c r="W41" s="5"/>
      <c r="X41" s="5"/>
      <c r="Y41" s="5"/>
      <c r="Z41" s="5"/>
      <c r="AA41" s="5"/>
      <c r="AB41" s="5"/>
      <c r="AC41" s="5"/>
      <c r="AD41" s="5"/>
      <c r="AE41" s="5"/>
      <c r="AF41" s="5"/>
      <c r="AG41" s="5"/>
      <c r="AH41" s="5"/>
      <c r="AI41" s="5"/>
      <c r="AJ41" s="5"/>
      <c r="AK41" s="5"/>
      <c r="AL41" s="5"/>
      <c r="AM41" s="5"/>
      <c r="AN41" s="5"/>
      <c r="AO41" s="5"/>
      <c r="AP41" s="5"/>
      <c r="AQ41" s="5"/>
      <c r="AR41" s="5"/>
      <c r="AS41" s="5"/>
      <c r="AT41" s="5"/>
      <c r="AU41" s="5"/>
      <c r="AV41" s="5"/>
      <c r="AW41" s="5"/>
      <c r="AX41" s="5"/>
      <c r="AY41" s="5"/>
      <c r="AZ41" s="5"/>
      <c r="BA41" s="5"/>
      <c r="BB41" s="5"/>
      <c r="BC41" s="5"/>
      <c r="BD41" s="5"/>
      <c r="BE41" s="5"/>
      <c r="BF41" s="5"/>
      <c r="BG41" s="5"/>
      <c r="BH41" s="5"/>
      <c r="BI41" s="5"/>
      <c r="BJ41" s="5"/>
      <c r="BK41" s="5"/>
      <c r="BL41" s="5"/>
      <c r="BM41" s="5"/>
      <c r="BN41" s="5"/>
      <c r="BO41" s="5"/>
      <c r="BP41" s="5"/>
      <c r="BQ41" s="5"/>
      <c r="BR41" s="5"/>
      <c r="BS41" s="5"/>
      <c r="BT41" s="5"/>
      <c r="BU41" s="5"/>
      <c r="BV41" s="5"/>
      <c r="BW41" s="5"/>
      <c r="BX41" s="5"/>
      <c r="BY41" s="5"/>
      <c r="BZ41" s="5"/>
      <c r="CA41" s="5"/>
      <c r="CB41" s="5"/>
      <c r="CC41" s="5"/>
      <c r="CD41" s="5"/>
      <c r="CE41" s="5"/>
      <c r="CF41" s="5"/>
      <c r="CG41" s="5"/>
      <c r="CH41" s="5"/>
      <c r="CI41" s="5"/>
      <c r="CJ41" s="5"/>
      <c r="CK41" s="5"/>
      <c r="CL41" s="5"/>
      <c r="CM41" s="5"/>
      <c r="CN41" s="5"/>
      <c r="CO41" s="5"/>
      <c r="CP41" s="5"/>
      <c r="CQ41" s="5"/>
      <c r="CR41" s="5"/>
      <c r="CS41" s="5"/>
      <c r="CT41" s="5"/>
      <c r="CU41" s="5"/>
      <c r="CV41" s="5"/>
      <c r="CW41" s="5"/>
      <c r="CX41" s="5"/>
      <c r="CY41" s="5"/>
      <c r="CZ41" s="5"/>
      <c r="DA41" s="5"/>
      <c r="DB41" s="5"/>
      <c r="DC41" s="5"/>
      <c r="DD41" s="5"/>
      <c r="DE41" s="5"/>
      <c r="DF41" s="5"/>
      <c r="DG41" s="5"/>
      <c r="DH41" s="5"/>
      <c r="DI41" s="5"/>
      <c r="DJ41" s="5"/>
      <c r="DK41" s="5"/>
      <c r="DL41" s="5"/>
      <c r="DM41" s="5"/>
      <c r="DN41" s="5"/>
      <c r="DO41" s="5"/>
    </row>
    <row r="42" spans="1:119">
      <c r="A42" s="16"/>
      <c r="B42" s="18"/>
      <c r="C42" s="18"/>
      <c r="D42" s="17"/>
      <c r="E42" s="17"/>
      <c r="F42" s="17"/>
      <c r="G42" s="17"/>
      <c r="H42" s="17"/>
      <c r="I42" s="17"/>
      <c r="J42" s="17"/>
      <c r="K42" s="17"/>
      <c r="L42" s="17"/>
      <c r="M42" s="17"/>
      <c r="N42" s="17"/>
      <c r="O42" s="19"/>
    </row>
    <row r="43" spans="1:119">
      <c r="A43" s="40"/>
      <c r="B43" s="41"/>
      <c r="C43" s="41"/>
      <c r="D43" s="42"/>
      <c r="E43" s="42"/>
      <c r="F43" s="42"/>
      <c r="G43" s="42"/>
      <c r="H43" s="42"/>
      <c r="I43" s="42"/>
      <c r="J43" s="42"/>
      <c r="K43" s="42"/>
      <c r="L43" s="118" t="s">
        <v>79</v>
      </c>
      <c r="M43" s="118"/>
      <c r="N43" s="118"/>
      <c r="O43" s="43">
        <v>707</v>
      </c>
    </row>
    <row r="44" spans="1:119">
      <c r="A44" s="119"/>
      <c r="B44" s="96"/>
      <c r="C44" s="96"/>
      <c r="D44" s="96"/>
      <c r="E44" s="96"/>
      <c r="F44" s="96"/>
      <c r="G44" s="96"/>
      <c r="H44" s="96"/>
      <c r="I44" s="96"/>
      <c r="J44" s="96"/>
      <c r="K44" s="96"/>
      <c r="L44" s="96"/>
      <c r="M44" s="96"/>
      <c r="N44" s="96"/>
      <c r="O44" s="97"/>
    </row>
    <row r="45" spans="1:119" ht="15.75" customHeight="1" thickBot="1">
      <c r="A45" s="120" t="s">
        <v>62</v>
      </c>
      <c r="B45" s="99"/>
      <c r="C45" s="99"/>
      <c r="D45" s="99"/>
      <c r="E45" s="99"/>
      <c r="F45" s="99"/>
      <c r="G45" s="99"/>
      <c r="H45" s="99"/>
      <c r="I45" s="99"/>
      <c r="J45" s="99"/>
      <c r="K45" s="99"/>
      <c r="L45" s="99"/>
      <c r="M45" s="99"/>
      <c r="N45" s="99"/>
      <c r="O45" s="100"/>
    </row>
  </sheetData>
  <mergeCells count="10">
    <mergeCell ref="L43:N43"/>
    <mergeCell ref="A44:O44"/>
    <mergeCell ref="A45:O45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pageSetUpPr fitToPage="1"/>
  </sheetPr>
  <dimension ref="A1:EC46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1" t="s">
        <v>56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7"/>
      <c r="Q1"/>
    </row>
    <row r="2" spans="1:133" ht="24" thickBot="1">
      <c r="A2" s="124" t="s">
        <v>68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  <c r="P2" s="7"/>
      <c r="Q2"/>
    </row>
    <row r="3" spans="1:133" ht="18" customHeight="1">
      <c r="A3" s="127" t="s">
        <v>49</v>
      </c>
      <c r="B3" s="108"/>
      <c r="C3" s="109"/>
      <c r="D3" s="128" t="s">
        <v>27</v>
      </c>
      <c r="E3" s="129"/>
      <c r="F3" s="129"/>
      <c r="G3" s="129"/>
      <c r="H3" s="130"/>
      <c r="I3" s="128" t="s">
        <v>28</v>
      </c>
      <c r="J3" s="130"/>
      <c r="K3" s="128" t="s">
        <v>30</v>
      </c>
      <c r="L3" s="130"/>
      <c r="M3" s="36"/>
      <c r="N3" s="37"/>
      <c r="O3" s="131" t="s">
        <v>54</v>
      </c>
      <c r="P3" s="11"/>
      <c r="Q3"/>
    </row>
    <row r="4" spans="1:133" ht="32.25" customHeight="1" thickBot="1">
      <c r="A4" s="110"/>
      <c r="B4" s="111"/>
      <c r="C4" s="112"/>
      <c r="D4" s="34" t="s">
        <v>4</v>
      </c>
      <c r="E4" s="34" t="s">
        <v>50</v>
      </c>
      <c r="F4" s="34" t="s">
        <v>51</v>
      </c>
      <c r="G4" s="34" t="s">
        <v>52</v>
      </c>
      <c r="H4" s="34" t="s">
        <v>5</v>
      </c>
      <c r="I4" s="34" t="s">
        <v>6</v>
      </c>
      <c r="J4" s="35" t="s">
        <v>53</v>
      </c>
      <c r="K4" s="35" t="s">
        <v>7</v>
      </c>
      <c r="L4" s="35" t="s">
        <v>8</v>
      </c>
      <c r="M4" s="35" t="s">
        <v>9</v>
      </c>
      <c r="N4" s="35" t="s">
        <v>29</v>
      </c>
      <c r="O4" s="117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</v>
      </c>
      <c r="B5" s="26"/>
      <c r="C5" s="26"/>
      <c r="D5" s="27">
        <f t="shared" ref="D5:M5" si="0">SUM(D6:D10)</f>
        <v>603290</v>
      </c>
      <c r="E5" s="27">
        <f t="shared" si="0"/>
        <v>527298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 t="shared" ref="N5:N42" si="1">SUM(D5:M5)</f>
        <v>1130588</v>
      </c>
      <c r="O5" s="33">
        <f t="shared" ref="O5:O42" si="2">(N5/O$44)</f>
        <v>1587.9044943820224</v>
      </c>
      <c r="P5" s="6"/>
    </row>
    <row r="6" spans="1:133">
      <c r="A6" s="12"/>
      <c r="B6" s="25">
        <v>311</v>
      </c>
      <c r="C6" s="20" t="s">
        <v>2</v>
      </c>
      <c r="D6" s="46">
        <v>526608</v>
      </c>
      <c r="E6" s="46">
        <v>527298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 t="shared" si="1"/>
        <v>1053906</v>
      </c>
      <c r="O6" s="47">
        <f t="shared" si="2"/>
        <v>1480.2050561797753</v>
      </c>
      <c r="P6" s="9"/>
    </row>
    <row r="7" spans="1:133">
      <c r="A7" s="12"/>
      <c r="B7" s="25">
        <v>312.41000000000003</v>
      </c>
      <c r="C7" s="20" t="s">
        <v>10</v>
      </c>
      <c r="D7" s="46">
        <v>12383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si="1"/>
        <v>12383</v>
      </c>
      <c r="O7" s="47">
        <f t="shared" si="2"/>
        <v>17.391853932584269</v>
      </c>
      <c r="P7" s="9"/>
    </row>
    <row r="8" spans="1:133">
      <c r="A8" s="12"/>
      <c r="B8" s="25">
        <v>312.60000000000002</v>
      </c>
      <c r="C8" s="20" t="s">
        <v>11</v>
      </c>
      <c r="D8" s="46">
        <v>45900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1"/>
        <v>45900</v>
      </c>
      <c r="O8" s="47">
        <f t="shared" si="2"/>
        <v>64.466292134831463</v>
      </c>
      <c r="P8" s="9"/>
    </row>
    <row r="9" spans="1:133">
      <c r="A9" s="12"/>
      <c r="B9" s="25">
        <v>315</v>
      </c>
      <c r="C9" s="20" t="s">
        <v>14</v>
      </c>
      <c r="D9" s="46">
        <v>12033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1"/>
        <v>12033</v>
      </c>
      <c r="O9" s="47">
        <f t="shared" si="2"/>
        <v>16.900280898876403</v>
      </c>
      <c r="P9" s="9"/>
    </row>
    <row r="10" spans="1:133">
      <c r="A10" s="12"/>
      <c r="B10" s="25">
        <v>316</v>
      </c>
      <c r="C10" s="20" t="s">
        <v>15</v>
      </c>
      <c r="D10" s="46">
        <v>6366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1"/>
        <v>6366</v>
      </c>
      <c r="O10" s="47">
        <f t="shared" si="2"/>
        <v>8.941011235955056</v>
      </c>
      <c r="P10" s="9"/>
    </row>
    <row r="11" spans="1:133" ht="15.75">
      <c r="A11" s="29" t="s">
        <v>16</v>
      </c>
      <c r="B11" s="30"/>
      <c r="C11" s="31"/>
      <c r="D11" s="32">
        <f t="shared" ref="D11:M11" si="3">SUM(D12:D14)</f>
        <v>69758</v>
      </c>
      <c r="E11" s="32">
        <f t="shared" si="3"/>
        <v>0</v>
      </c>
      <c r="F11" s="32">
        <f t="shared" si="3"/>
        <v>0</v>
      </c>
      <c r="G11" s="32">
        <f t="shared" si="3"/>
        <v>0</v>
      </c>
      <c r="H11" s="32">
        <f t="shared" si="3"/>
        <v>0</v>
      </c>
      <c r="I11" s="32">
        <f t="shared" si="3"/>
        <v>0</v>
      </c>
      <c r="J11" s="32">
        <f t="shared" si="3"/>
        <v>0</v>
      </c>
      <c r="K11" s="32">
        <f t="shared" si="3"/>
        <v>0</v>
      </c>
      <c r="L11" s="32">
        <f t="shared" si="3"/>
        <v>0</v>
      </c>
      <c r="M11" s="32">
        <f t="shared" si="3"/>
        <v>0</v>
      </c>
      <c r="N11" s="44">
        <f t="shared" si="1"/>
        <v>69758</v>
      </c>
      <c r="O11" s="45">
        <f t="shared" si="2"/>
        <v>97.974719101123597</v>
      </c>
      <c r="P11" s="10"/>
    </row>
    <row r="12" spans="1:133">
      <c r="A12" s="12"/>
      <c r="B12" s="25">
        <v>322</v>
      </c>
      <c r="C12" s="20" t="s">
        <v>0</v>
      </c>
      <c r="D12" s="46">
        <v>16629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1"/>
        <v>16629</v>
      </c>
      <c r="O12" s="47">
        <f t="shared" si="2"/>
        <v>23.355337078651687</v>
      </c>
      <c r="P12" s="9"/>
    </row>
    <row r="13" spans="1:133">
      <c r="A13" s="12"/>
      <c r="B13" s="25">
        <v>323.10000000000002</v>
      </c>
      <c r="C13" s="20" t="s">
        <v>17</v>
      </c>
      <c r="D13" s="46">
        <v>48574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1"/>
        <v>48574</v>
      </c>
      <c r="O13" s="47">
        <f t="shared" si="2"/>
        <v>68.221910112359552</v>
      </c>
      <c r="P13" s="9"/>
    </row>
    <row r="14" spans="1:133">
      <c r="A14" s="12"/>
      <c r="B14" s="25">
        <v>329</v>
      </c>
      <c r="C14" s="20" t="s">
        <v>18</v>
      </c>
      <c r="D14" s="46">
        <v>4555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1"/>
        <v>4555</v>
      </c>
      <c r="O14" s="47">
        <f t="shared" si="2"/>
        <v>6.3974719101123592</v>
      </c>
      <c r="P14" s="9"/>
    </row>
    <row r="15" spans="1:133" ht="15.75">
      <c r="A15" s="29" t="s">
        <v>20</v>
      </c>
      <c r="B15" s="30"/>
      <c r="C15" s="31"/>
      <c r="D15" s="32">
        <f t="shared" ref="D15:M15" si="4">SUM(D16:D24)</f>
        <v>129297</v>
      </c>
      <c r="E15" s="32">
        <f t="shared" si="4"/>
        <v>0</v>
      </c>
      <c r="F15" s="32">
        <f t="shared" si="4"/>
        <v>0</v>
      </c>
      <c r="G15" s="32">
        <f t="shared" si="4"/>
        <v>0</v>
      </c>
      <c r="H15" s="32">
        <f t="shared" si="4"/>
        <v>0</v>
      </c>
      <c r="I15" s="32">
        <f t="shared" si="4"/>
        <v>0</v>
      </c>
      <c r="J15" s="32">
        <f t="shared" si="4"/>
        <v>0</v>
      </c>
      <c r="K15" s="32">
        <f t="shared" si="4"/>
        <v>0</v>
      </c>
      <c r="L15" s="32">
        <f t="shared" si="4"/>
        <v>0</v>
      </c>
      <c r="M15" s="32">
        <f t="shared" si="4"/>
        <v>0</v>
      </c>
      <c r="N15" s="44">
        <f t="shared" si="1"/>
        <v>129297</v>
      </c>
      <c r="O15" s="45">
        <f t="shared" si="2"/>
        <v>181.59691011235955</v>
      </c>
      <c r="P15" s="10"/>
    </row>
    <row r="16" spans="1:133">
      <c r="A16" s="12"/>
      <c r="B16" s="25">
        <v>331.35</v>
      </c>
      <c r="C16" s="20" t="s">
        <v>64</v>
      </c>
      <c r="D16" s="46">
        <v>38420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1"/>
        <v>38420</v>
      </c>
      <c r="O16" s="47">
        <f t="shared" si="2"/>
        <v>53.960674157303373</v>
      </c>
      <c r="P16" s="9"/>
    </row>
    <row r="17" spans="1:16">
      <c r="A17" s="12"/>
      <c r="B17" s="25">
        <v>331.5</v>
      </c>
      <c r="C17" s="20" t="s">
        <v>65</v>
      </c>
      <c r="D17" s="46">
        <v>25029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1"/>
        <v>25029</v>
      </c>
      <c r="O17" s="47">
        <f t="shared" si="2"/>
        <v>35.153089887640448</v>
      </c>
      <c r="P17" s="9"/>
    </row>
    <row r="18" spans="1:16">
      <c r="A18" s="12"/>
      <c r="B18" s="25">
        <v>334.7</v>
      </c>
      <c r="C18" s="20" t="s">
        <v>58</v>
      </c>
      <c r="D18" s="46">
        <v>10700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1"/>
        <v>10700</v>
      </c>
      <c r="O18" s="47">
        <f t="shared" si="2"/>
        <v>15.02808988764045</v>
      </c>
      <c r="P18" s="9"/>
    </row>
    <row r="19" spans="1:16">
      <c r="A19" s="12"/>
      <c r="B19" s="25">
        <v>335.12</v>
      </c>
      <c r="C19" s="20" t="s">
        <v>22</v>
      </c>
      <c r="D19" s="46">
        <v>26268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1"/>
        <v>26268</v>
      </c>
      <c r="O19" s="47">
        <f t="shared" si="2"/>
        <v>36.893258426966291</v>
      </c>
      <c r="P19" s="9"/>
    </row>
    <row r="20" spans="1:16">
      <c r="A20" s="12"/>
      <c r="B20" s="25">
        <v>335.14</v>
      </c>
      <c r="C20" s="20" t="s">
        <v>23</v>
      </c>
      <c r="D20" s="46">
        <v>159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1"/>
        <v>159</v>
      </c>
      <c r="O20" s="47">
        <f t="shared" si="2"/>
        <v>0.22331460674157302</v>
      </c>
      <c r="P20" s="9"/>
    </row>
    <row r="21" spans="1:16">
      <c r="A21" s="12"/>
      <c r="B21" s="25">
        <v>335.15</v>
      </c>
      <c r="C21" s="20" t="s">
        <v>24</v>
      </c>
      <c r="D21" s="46">
        <v>2780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1"/>
        <v>2780</v>
      </c>
      <c r="O21" s="47">
        <f t="shared" si="2"/>
        <v>3.904494382022472</v>
      </c>
      <c r="P21" s="9"/>
    </row>
    <row r="22" spans="1:16">
      <c r="A22" s="12"/>
      <c r="B22" s="25">
        <v>335.18</v>
      </c>
      <c r="C22" s="20" t="s">
        <v>25</v>
      </c>
      <c r="D22" s="46">
        <v>23258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1"/>
        <v>23258</v>
      </c>
      <c r="O22" s="47">
        <f t="shared" si="2"/>
        <v>32.665730337078649</v>
      </c>
      <c r="P22" s="9"/>
    </row>
    <row r="23" spans="1:16">
      <c r="A23" s="12"/>
      <c r="B23" s="25">
        <v>337.2</v>
      </c>
      <c r="C23" s="20" t="s">
        <v>59</v>
      </c>
      <c r="D23" s="46">
        <v>1000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1"/>
        <v>1000</v>
      </c>
      <c r="O23" s="47">
        <f t="shared" si="2"/>
        <v>1.404494382022472</v>
      </c>
      <c r="P23" s="9"/>
    </row>
    <row r="24" spans="1:16">
      <c r="A24" s="12"/>
      <c r="B24" s="25">
        <v>339</v>
      </c>
      <c r="C24" s="20" t="s">
        <v>26</v>
      </c>
      <c r="D24" s="46">
        <v>1683</v>
      </c>
      <c r="E24" s="46">
        <v>0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1"/>
        <v>1683</v>
      </c>
      <c r="O24" s="47">
        <f t="shared" si="2"/>
        <v>2.3637640449438204</v>
      </c>
      <c r="P24" s="9"/>
    </row>
    <row r="25" spans="1:16" ht="15.75">
      <c r="A25" s="29" t="s">
        <v>31</v>
      </c>
      <c r="B25" s="30"/>
      <c r="C25" s="31"/>
      <c r="D25" s="32">
        <f t="shared" ref="D25:M25" si="5">SUM(D26:D30)</f>
        <v>390982</v>
      </c>
      <c r="E25" s="32">
        <f t="shared" si="5"/>
        <v>0</v>
      </c>
      <c r="F25" s="32">
        <f t="shared" si="5"/>
        <v>0</v>
      </c>
      <c r="G25" s="32">
        <f t="shared" si="5"/>
        <v>0</v>
      </c>
      <c r="H25" s="32">
        <f t="shared" si="5"/>
        <v>0</v>
      </c>
      <c r="I25" s="32">
        <f t="shared" si="5"/>
        <v>0</v>
      </c>
      <c r="J25" s="32">
        <f t="shared" si="5"/>
        <v>0</v>
      </c>
      <c r="K25" s="32">
        <f t="shared" si="5"/>
        <v>0</v>
      </c>
      <c r="L25" s="32">
        <f t="shared" si="5"/>
        <v>0</v>
      </c>
      <c r="M25" s="32">
        <f t="shared" si="5"/>
        <v>0</v>
      </c>
      <c r="N25" s="32">
        <f t="shared" si="1"/>
        <v>390982</v>
      </c>
      <c r="O25" s="45">
        <f t="shared" si="2"/>
        <v>549.13202247191009</v>
      </c>
      <c r="P25" s="10"/>
    </row>
    <row r="26" spans="1:16">
      <c r="A26" s="12"/>
      <c r="B26" s="25">
        <v>341.9</v>
      </c>
      <c r="C26" s="20" t="s">
        <v>34</v>
      </c>
      <c r="D26" s="46">
        <v>350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1"/>
        <v>350</v>
      </c>
      <c r="O26" s="47">
        <f t="shared" si="2"/>
        <v>0.49157303370786515</v>
      </c>
      <c r="P26" s="9"/>
    </row>
    <row r="27" spans="1:16">
      <c r="A27" s="12"/>
      <c r="B27" s="25">
        <v>342.2</v>
      </c>
      <c r="C27" s="20" t="s">
        <v>66</v>
      </c>
      <c r="D27" s="46">
        <v>64539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si="1"/>
        <v>64539</v>
      </c>
      <c r="O27" s="47">
        <f t="shared" si="2"/>
        <v>90.644662921348313</v>
      </c>
      <c r="P27" s="9"/>
    </row>
    <row r="28" spans="1:16">
      <c r="A28" s="12"/>
      <c r="B28" s="25">
        <v>343.4</v>
      </c>
      <c r="C28" s="20" t="s">
        <v>35</v>
      </c>
      <c r="D28" s="46">
        <v>228850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1"/>
        <v>228850</v>
      </c>
      <c r="O28" s="47">
        <f t="shared" si="2"/>
        <v>321.41853932584269</v>
      </c>
      <c r="P28" s="9"/>
    </row>
    <row r="29" spans="1:16">
      <c r="A29" s="12"/>
      <c r="B29" s="25">
        <v>343.7</v>
      </c>
      <c r="C29" s="20" t="s">
        <v>36</v>
      </c>
      <c r="D29" s="46">
        <v>91848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1"/>
        <v>91848</v>
      </c>
      <c r="O29" s="47">
        <f t="shared" si="2"/>
        <v>129</v>
      </c>
      <c r="P29" s="9"/>
    </row>
    <row r="30" spans="1:16">
      <c r="A30" s="12"/>
      <c r="B30" s="25">
        <v>343.8</v>
      </c>
      <c r="C30" s="20" t="s">
        <v>37</v>
      </c>
      <c r="D30" s="46">
        <v>5395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1"/>
        <v>5395</v>
      </c>
      <c r="O30" s="47">
        <f t="shared" si="2"/>
        <v>7.577247191011236</v>
      </c>
      <c r="P30" s="9"/>
    </row>
    <row r="31" spans="1:16" ht="15.75">
      <c r="A31" s="29" t="s">
        <v>32</v>
      </c>
      <c r="B31" s="30"/>
      <c r="C31" s="31"/>
      <c r="D31" s="32">
        <f t="shared" ref="D31:M31" si="6">SUM(D32:D33)</f>
        <v>9054</v>
      </c>
      <c r="E31" s="32">
        <f t="shared" si="6"/>
        <v>0</v>
      </c>
      <c r="F31" s="32">
        <f t="shared" si="6"/>
        <v>0</v>
      </c>
      <c r="G31" s="32">
        <f t="shared" si="6"/>
        <v>0</v>
      </c>
      <c r="H31" s="32">
        <f t="shared" si="6"/>
        <v>0</v>
      </c>
      <c r="I31" s="32">
        <f t="shared" si="6"/>
        <v>0</v>
      </c>
      <c r="J31" s="32">
        <f t="shared" si="6"/>
        <v>0</v>
      </c>
      <c r="K31" s="32">
        <f t="shared" si="6"/>
        <v>0</v>
      </c>
      <c r="L31" s="32">
        <f t="shared" si="6"/>
        <v>0</v>
      </c>
      <c r="M31" s="32">
        <f t="shared" si="6"/>
        <v>0</v>
      </c>
      <c r="N31" s="32">
        <f t="shared" si="1"/>
        <v>9054</v>
      </c>
      <c r="O31" s="45">
        <f t="shared" si="2"/>
        <v>12.716292134831461</v>
      </c>
      <c r="P31" s="10"/>
    </row>
    <row r="32" spans="1:16">
      <c r="A32" s="13"/>
      <c r="B32" s="39">
        <v>351.1</v>
      </c>
      <c r="C32" s="21" t="s">
        <v>40</v>
      </c>
      <c r="D32" s="46">
        <v>3539</v>
      </c>
      <c r="E32" s="46">
        <v>0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 t="shared" si="1"/>
        <v>3539</v>
      </c>
      <c r="O32" s="47">
        <f t="shared" si="2"/>
        <v>4.970505617977528</v>
      </c>
      <c r="P32" s="9"/>
    </row>
    <row r="33" spans="1:119">
      <c r="A33" s="13"/>
      <c r="B33" s="39">
        <v>354</v>
      </c>
      <c r="C33" s="21" t="s">
        <v>41</v>
      </c>
      <c r="D33" s="46">
        <v>5515</v>
      </c>
      <c r="E33" s="46">
        <v>0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 t="shared" si="1"/>
        <v>5515</v>
      </c>
      <c r="O33" s="47">
        <f t="shared" si="2"/>
        <v>7.7457865168539328</v>
      </c>
      <c r="P33" s="9"/>
    </row>
    <row r="34" spans="1:119" ht="15.75">
      <c r="A34" s="29" t="s">
        <v>3</v>
      </c>
      <c r="B34" s="30"/>
      <c r="C34" s="31"/>
      <c r="D34" s="32">
        <f t="shared" ref="D34:M34" si="7">SUM(D35:D39)</f>
        <v>31772</v>
      </c>
      <c r="E34" s="32">
        <f t="shared" si="7"/>
        <v>15149</v>
      </c>
      <c r="F34" s="32">
        <f t="shared" si="7"/>
        <v>0</v>
      </c>
      <c r="G34" s="32">
        <f t="shared" si="7"/>
        <v>0</v>
      </c>
      <c r="H34" s="32">
        <f t="shared" si="7"/>
        <v>0</v>
      </c>
      <c r="I34" s="32">
        <f t="shared" si="7"/>
        <v>0</v>
      </c>
      <c r="J34" s="32">
        <f t="shared" si="7"/>
        <v>0</v>
      </c>
      <c r="K34" s="32">
        <f t="shared" si="7"/>
        <v>0</v>
      </c>
      <c r="L34" s="32">
        <f t="shared" si="7"/>
        <v>0</v>
      </c>
      <c r="M34" s="32">
        <f t="shared" si="7"/>
        <v>0</v>
      </c>
      <c r="N34" s="32">
        <f t="shared" si="1"/>
        <v>46921</v>
      </c>
      <c r="O34" s="45">
        <f t="shared" si="2"/>
        <v>65.900280898876403</v>
      </c>
      <c r="P34" s="10"/>
    </row>
    <row r="35" spans="1:119">
      <c r="A35" s="12"/>
      <c r="B35" s="25">
        <v>361.1</v>
      </c>
      <c r="C35" s="20" t="s">
        <v>42</v>
      </c>
      <c r="D35" s="46">
        <v>712</v>
      </c>
      <c r="E35" s="46">
        <v>15149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  <c r="M35" s="46">
        <v>0</v>
      </c>
      <c r="N35" s="46">
        <f t="shared" si="1"/>
        <v>15861</v>
      </c>
      <c r="O35" s="47">
        <f t="shared" si="2"/>
        <v>22.276685393258425</v>
      </c>
      <c r="P35" s="9"/>
    </row>
    <row r="36" spans="1:119">
      <c r="A36" s="12"/>
      <c r="B36" s="25">
        <v>362</v>
      </c>
      <c r="C36" s="20" t="s">
        <v>43</v>
      </c>
      <c r="D36" s="46">
        <v>6610</v>
      </c>
      <c r="E36" s="46">
        <v>0</v>
      </c>
      <c r="F36" s="46">
        <v>0</v>
      </c>
      <c r="G36" s="46">
        <v>0</v>
      </c>
      <c r="H36" s="46">
        <v>0</v>
      </c>
      <c r="I36" s="46">
        <v>0</v>
      </c>
      <c r="J36" s="46">
        <v>0</v>
      </c>
      <c r="K36" s="46">
        <v>0</v>
      </c>
      <c r="L36" s="46">
        <v>0</v>
      </c>
      <c r="M36" s="46">
        <v>0</v>
      </c>
      <c r="N36" s="46">
        <f t="shared" si="1"/>
        <v>6610</v>
      </c>
      <c r="O36" s="47">
        <f t="shared" si="2"/>
        <v>9.2837078651685392</v>
      </c>
      <c r="P36" s="9"/>
    </row>
    <row r="37" spans="1:119">
      <c r="A37" s="12"/>
      <c r="B37" s="25">
        <v>365</v>
      </c>
      <c r="C37" s="20" t="s">
        <v>44</v>
      </c>
      <c r="D37" s="46">
        <v>285</v>
      </c>
      <c r="E37" s="46">
        <v>0</v>
      </c>
      <c r="F37" s="46">
        <v>0</v>
      </c>
      <c r="G37" s="46">
        <v>0</v>
      </c>
      <c r="H37" s="46">
        <v>0</v>
      </c>
      <c r="I37" s="46">
        <v>0</v>
      </c>
      <c r="J37" s="46">
        <v>0</v>
      </c>
      <c r="K37" s="46">
        <v>0</v>
      </c>
      <c r="L37" s="46">
        <v>0</v>
      </c>
      <c r="M37" s="46">
        <v>0</v>
      </c>
      <c r="N37" s="46">
        <f t="shared" si="1"/>
        <v>285</v>
      </c>
      <c r="O37" s="47">
        <f t="shared" si="2"/>
        <v>0.4002808988764045</v>
      </c>
      <c r="P37" s="9"/>
    </row>
    <row r="38" spans="1:119">
      <c r="A38" s="12"/>
      <c r="B38" s="25">
        <v>366</v>
      </c>
      <c r="C38" s="20" t="s">
        <v>45</v>
      </c>
      <c r="D38" s="46">
        <v>2017</v>
      </c>
      <c r="E38" s="46">
        <v>0</v>
      </c>
      <c r="F38" s="46">
        <v>0</v>
      </c>
      <c r="G38" s="46">
        <v>0</v>
      </c>
      <c r="H38" s="46">
        <v>0</v>
      </c>
      <c r="I38" s="46">
        <v>0</v>
      </c>
      <c r="J38" s="46">
        <v>0</v>
      </c>
      <c r="K38" s="46">
        <v>0</v>
      </c>
      <c r="L38" s="46">
        <v>0</v>
      </c>
      <c r="M38" s="46">
        <v>0</v>
      </c>
      <c r="N38" s="46">
        <f t="shared" si="1"/>
        <v>2017</v>
      </c>
      <c r="O38" s="47">
        <f t="shared" si="2"/>
        <v>2.832865168539326</v>
      </c>
      <c r="P38" s="9"/>
    </row>
    <row r="39" spans="1:119">
      <c r="A39" s="12"/>
      <c r="B39" s="25">
        <v>369.9</v>
      </c>
      <c r="C39" s="20" t="s">
        <v>46</v>
      </c>
      <c r="D39" s="46">
        <v>22148</v>
      </c>
      <c r="E39" s="46">
        <v>0</v>
      </c>
      <c r="F39" s="46">
        <v>0</v>
      </c>
      <c r="G39" s="46">
        <v>0</v>
      </c>
      <c r="H39" s="46">
        <v>0</v>
      </c>
      <c r="I39" s="46">
        <v>0</v>
      </c>
      <c r="J39" s="46">
        <v>0</v>
      </c>
      <c r="K39" s="46">
        <v>0</v>
      </c>
      <c r="L39" s="46">
        <v>0</v>
      </c>
      <c r="M39" s="46">
        <v>0</v>
      </c>
      <c r="N39" s="46">
        <f t="shared" si="1"/>
        <v>22148</v>
      </c>
      <c r="O39" s="47">
        <f t="shared" si="2"/>
        <v>31.106741573033709</v>
      </c>
      <c r="P39" s="9"/>
    </row>
    <row r="40" spans="1:119" ht="15.75">
      <c r="A40" s="29" t="s">
        <v>33</v>
      </c>
      <c r="B40" s="30"/>
      <c r="C40" s="31"/>
      <c r="D40" s="32">
        <f t="shared" ref="D40:M40" si="8">SUM(D41:D41)</f>
        <v>0</v>
      </c>
      <c r="E40" s="32">
        <f t="shared" si="8"/>
        <v>16253</v>
      </c>
      <c r="F40" s="32">
        <f t="shared" si="8"/>
        <v>0</v>
      </c>
      <c r="G40" s="32">
        <f t="shared" si="8"/>
        <v>0</v>
      </c>
      <c r="H40" s="32">
        <f t="shared" si="8"/>
        <v>0</v>
      </c>
      <c r="I40" s="32">
        <f t="shared" si="8"/>
        <v>0</v>
      </c>
      <c r="J40" s="32">
        <f t="shared" si="8"/>
        <v>0</v>
      </c>
      <c r="K40" s="32">
        <f t="shared" si="8"/>
        <v>0</v>
      </c>
      <c r="L40" s="32">
        <f t="shared" si="8"/>
        <v>0</v>
      </c>
      <c r="M40" s="32">
        <f t="shared" si="8"/>
        <v>0</v>
      </c>
      <c r="N40" s="32">
        <f t="shared" si="1"/>
        <v>16253</v>
      </c>
      <c r="O40" s="45">
        <f t="shared" si="2"/>
        <v>22.827247191011235</v>
      </c>
      <c r="P40" s="9"/>
    </row>
    <row r="41" spans="1:119" ht="15.75" thickBot="1">
      <c r="A41" s="12"/>
      <c r="B41" s="25">
        <v>381</v>
      </c>
      <c r="C41" s="20" t="s">
        <v>47</v>
      </c>
      <c r="D41" s="46">
        <v>0</v>
      </c>
      <c r="E41" s="46">
        <v>16253</v>
      </c>
      <c r="F41" s="46">
        <v>0</v>
      </c>
      <c r="G41" s="46">
        <v>0</v>
      </c>
      <c r="H41" s="46">
        <v>0</v>
      </c>
      <c r="I41" s="46">
        <v>0</v>
      </c>
      <c r="J41" s="46">
        <v>0</v>
      </c>
      <c r="K41" s="46">
        <v>0</v>
      </c>
      <c r="L41" s="46">
        <v>0</v>
      </c>
      <c r="M41" s="46">
        <v>0</v>
      </c>
      <c r="N41" s="46">
        <f t="shared" si="1"/>
        <v>16253</v>
      </c>
      <c r="O41" s="47">
        <f t="shared" si="2"/>
        <v>22.827247191011235</v>
      </c>
      <c r="P41" s="9"/>
    </row>
    <row r="42" spans="1:119" ht="16.5" thickBot="1">
      <c r="A42" s="14" t="s">
        <v>38</v>
      </c>
      <c r="B42" s="23"/>
      <c r="C42" s="22"/>
      <c r="D42" s="15">
        <f t="shared" ref="D42:M42" si="9">SUM(D5,D11,D15,D25,D31,D34,D40)</f>
        <v>1234153</v>
      </c>
      <c r="E42" s="15">
        <f t="shared" si="9"/>
        <v>558700</v>
      </c>
      <c r="F42" s="15">
        <f t="shared" si="9"/>
        <v>0</v>
      </c>
      <c r="G42" s="15">
        <f t="shared" si="9"/>
        <v>0</v>
      </c>
      <c r="H42" s="15">
        <f t="shared" si="9"/>
        <v>0</v>
      </c>
      <c r="I42" s="15">
        <f t="shared" si="9"/>
        <v>0</v>
      </c>
      <c r="J42" s="15">
        <f t="shared" si="9"/>
        <v>0</v>
      </c>
      <c r="K42" s="15">
        <f t="shared" si="9"/>
        <v>0</v>
      </c>
      <c r="L42" s="15">
        <f t="shared" si="9"/>
        <v>0</v>
      </c>
      <c r="M42" s="15">
        <f t="shared" si="9"/>
        <v>0</v>
      </c>
      <c r="N42" s="15">
        <f t="shared" si="1"/>
        <v>1792853</v>
      </c>
      <c r="O42" s="38">
        <f t="shared" si="2"/>
        <v>2518.0519662921347</v>
      </c>
      <c r="P42" s="6"/>
      <c r="Q42" s="2"/>
      <c r="R42" s="5"/>
      <c r="S42" s="5"/>
      <c r="T42" s="5"/>
      <c r="U42" s="5"/>
      <c r="V42" s="5"/>
      <c r="W42" s="5"/>
      <c r="X42" s="5"/>
      <c r="Y42" s="5"/>
      <c r="Z42" s="5"/>
      <c r="AA42" s="5"/>
      <c r="AB42" s="5"/>
      <c r="AC42" s="5"/>
      <c r="AD42" s="5"/>
      <c r="AE42" s="5"/>
      <c r="AF42" s="5"/>
      <c r="AG42" s="5"/>
      <c r="AH42" s="5"/>
      <c r="AI42" s="5"/>
      <c r="AJ42" s="5"/>
      <c r="AK42" s="5"/>
      <c r="AL42" s="5"/>
      <c r="AM42" s="5"/>
      <c r="AN42" s="5"/>
      <c r="AO42" s="5"/>
      <c r="AP42" s="5"/>
      <c r="AQ42" s="5"/>
      <c r="AR42" s="5"/>
      <c r="AS42" s="5"/>
      <c r="AT42" s="5"/>
      <c r="AU42" s="5"/>
      <c r="AV42" s="5"/>
      <c r="AW42" s="5"/>
      <c r="AX42" s="5"/>
      <c r="AY42" s="5"/>
      <c r="AZ42" s="5"/>
      <c r="BA42" s="5"/>
      <c r="BB42" s="5"/>
      <c r="BC42" s="5"/>
      <c r="BD42" s="5"/>
      <c r="BE42" s="5"/>
      <c r="BF42" s="5"/>
      <c r="BG42" s="5"/>
      <c r="BH42" s="5"/>
      <c r="BI42" s="5"/>
      <c r="BJ42" s="5"/>
      <c r="BK42" s="5"/>
      <c r="BL42" s="5"/>
      <c r="BM42" s="5"/>
      <c r="BN42" s="5"/>
      <c r="BO42" s="5"/>
      <c r="BP42" s="5"/>
      <c r="BQ42" s="5"/>
      <c r="BR42" s="5"/>
      <c r="BS42" s="5"/>
      <c r="BT42" s="5"/>
      <c r="BU42" s="5"/>
      <c r="BV42" s="5"/>
      <c r="BW42" s="5"/>
      <c r="BX42" s="5"/>
      <c r="BY42" s="5"/>
      <c r="BZ42" s="5"/>
      <c r="CA42" s="5"/>
      <c r="CB42" s="5"/>
      <c r="CC42" s="5"/>
      <c r="CD42" s="5"/>
      <c r="CE42" s="5"/>
      <c r="CF42" s="5"/>
      <c r="CG42" s="5"/>
      <c r="CH42" s="5"/>
      <c r="CI42" s="5"/>
      <c r="CJ42" s="5"/>
      <c r="CK42" s="5"/>
      <c r="CL42" s="5"/>
      <c r="CM42" s="5"/>
      <c r="CN42" s="5"/>
      <c r="CO42" s="5"/>
      <c r="CP42" s="5"/>
      <c r="CQ42" s="5"/>
      <c r="CR42" s="5"/>
      <c r="CS42" s="5"/>
      <c r="CT42" s="5"/>
      <c r="CU42" s="5"/>
      <c r="CV42" s="5"/>
      <c r="CW42" s="5"/>
      <c r="CX42" s="5"/>
      <c r="CY42" s="5"/>
      <c r="CZ42" s="5"/>
      <c r="DA42" s="5"/>
      <c r="DB42" s="5"/>
      <c r="DC42" s="5"/>
      <c r="DD42" s="5"/>
      <c r="DE42" s="5"/>
      <c r="DF42" s="5"/>
      <c r="DG42" s="5"/>
      <c r="DH42" s="5"/>
      <c r="DI42" s="5"/>
      <c r="DJ42" s="5"/>
      <c r="DK42" s="5"/>
      <c r="DL42" s="5"/>
      <c r="DM42" s="5"/>
      <c r="DN42" s="5"/>
      <c r="DO42" s="5"/>
    </row>
    <row r="43" spans="1:119">
      <c r="A43" s="16"/>
      <c r="B43" s="18"/>
      <c r="C43" s="18"/>
      <c r="D43" s="17"/>
      <c r="E43" s="17"/>
      <c r="F43" s="17"/>
      <c r="G43" s="17"/>
      <c r="H43" s="17"/>
      <c r="I43" s="17"/>
      <c r="J43" s="17"/>
      <c r="K43" s="17"/>
      <c r="L43" s="17"/>
      <c r="M43" s="17"/>
      <c r="N43" s="17"/>
      <c r="O43" s="19"/>
    </row>
    <row r="44" spans="1:119">
      <c r="A44" s="40"/>
      <c r="B44" s="41"/>
      <c r="C44" s="41"/>
      <c r="D44" s="42"/>
      <c r="E44" s="42"/>
      <c r="F44" s="42"/>
      <c r="G44" s="42"/>
      <c r="H44" s="42"/>
      <c r="I44" s="42"/>
      <c r="J44" s="42"/>
      <c r="K44" s="42"/>
      <c r="L44" s="118" t="s">
        <v>69</v>
      </c>
      <c r="M44" s="118"/>
      <c r="N44" s="118"/>
      <c r="O44" s="43">
        <v>712</v>
      </c>
    </row>
    <row r="45" spans="1:119">
      <c r="A45" s="119"/>
      <c r="B45" s="96"/>
      <c r="C45" s="96"/>
      <c r="D45" s="96"/>
      <c r="E45" s="96"/>
      <c r="F45" s="96"/>
      <c r="G45" s="96"/>
      <c r="H45" s="96"/>
      <c r="I45" s="96"/>
      <c r="J45" s="96"/>
      <c r="K45" s="96"/>
      <c r="L45" s="96"/>
      <c r="M45" s="96"/>
      <c r="N45" s="96"/>
      <c r="O45" s="97"/>
    </row>
    <row r="46" spans="1:119" ht="15.75" customHeight="1" thickBot="1">
      <c r="A46" s="120" t="s">
        <v>62</v>
      </c>
      <c r="B46" s="99"/>
      <c r="C46" s="99"/>
      <c r="D46" s="99"/>
      <c r="E46" s="99"/>
      <c r="F46" s="99"/>
      <c r="G46" s="99"/>
      <c r="H46" s="99"/>
      <c r="I46" s="99"/>
      <c r="J46" s="99"/>
      <c r="K46" s="99"/>
      <c r="L46" s="99"/>
      <c r="M46" s="99"/>
      <c r="N46" s="99"/>
      <c r="O46" s="100"/>
    </row>
  </sheetData>
  <mergeCells count="10">
    <mergeCell ref="L44:N44"/>
    <mergeCell ref="A45:O45"/>
    <mergeCell ref="A46:O46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pageSetUpPr fitToPage="1"/>
  </sheetPr>
  <dimension ref="A1:EC47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1" t="s">
        <v>56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7"/>
      <c r="Q1"/>
    </row>
    <row r="2" spans="1:133" ht="24" thickBot="1">
      <c r="A2" s="124" t="s">
        <v>63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  <c r="P2" s="7"/>
      <c r="Q2"/>
    </row>
    <row r="3" spans="1:133" ht="18" customHeight="1">
      <c r="A3" s="127" t="s">
        <v>49</v>
      </c>
      <c r="B3" s="108"/>
      <c r="C3" s="109"/>
      <c r="D3" s="128" t="s">
        <v>27</v>
      </c>
      <c r="E3" s="129"/>
      <c r="F3" s="129"/>
      <c r="G3" s="129"/>
      <c r="H3" s="130"/>
      <c r="I3" s="128" t="s">
        <v>28</v>
      </c>
      <c r="J3" s="130"/>
      <c r="K3" s="128" t="s">
        <v>30</v>
      </c>
      <c r="L3" s="130"/>
      <c r="M3" s="36"/>
      <c r="N3" s="37"/>
      <c r="O3" s="131" t="s">
        <v>54</v>
      </c>
      <c r="P3" s="11"/>
      <c r="Q3"/>
    </row>
    <row r="4" spans="1:133" ht="32.25" customHeight="1" thickBot="1">
      <c r="A4" s="110"/>
      <c r="B4" s="111"/>
      <c r="C4" s="112"/>
      <c r="D4" s="34" t="s">
        <v>4</v>
      </c>
      <c r="E4" s="34" t="s">
        <v>50</v>
      </c>
      <c r="F4" s="34" t="s">
        <v>51</v>
      </c>
      <c r="G4" s="34" t="s">
        <v>52</v>
      </c>
      <c r="H4" s="34" t="s">
        <v>5</v>
      </c>
      <c r="I4" s="34" t="s">
        <v>6</v>
      </c>
      <c r="J4" s="35" t="s">
        <v>53</v>
      </c>
      <c r="K4" s="35" t="s">
        <v>7</v>
      </c>
      <c r="L4" s="35" t="s">
        <v>8</v>
      </c>
      <c r="M4" s="35" t="s">
        <v>9</v>
      </c>
      <c r="N4" s="35" t="s">
        <v>29</v>
      </c>
      <c r="O4" s="117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</v>
      </c>
      <c r="B5" s="26"/>
      <c r="C5" s="26"/>
      <c r="D5" s="27">
        <f t="shared" ref="D5:M5" si="0">SUM(D6:D10)</f>
        <v>619460</v>
      </c>
      <c r="E5" s="27">
        <f t="shared" si="0"/>
        <v>555484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 t="shared" ref="N5:N43" si="1">SUM(D5:M5)</f>
        <v>1174944</v>
      </c>
      <c r="O5" s="33">
        <f t="shared" ref="O5:O43" si="2">(N5/O$45)</f>
        <v>1661.87270155587</v>
      </c>
      <c r="P5" s="6"/>
    </row>
    <row r="6" spans="1:133">
      <c r="A6" s="12"/>
      <c r="B6" s="25">
        <v>311</v>
      </c>
      <c r="C6" s="20" t="s">
        <v>2</v>
      </c>
      <c r="D6" s="46">
        <v>531730</v>
      </c>
      <c r="E6" s="46">
        <v>555484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 t="shared" si="1"/>
        <v>1087214</v>
      </c>
      <c r="O6" s="47">
        <f t="shared" si="2"/>
        <v>1537.7850070721358</v>
      </c>
      <c r="P6" s="9"/>
    </row>
    <row r="7" spans="1:133">
      <c r="A7" s="12"/>
      <c r="B7" s="25">
        <v>312.41000000000003</v>
      </c>
      <c r="C7" s="20" t="s">
        <v>10</v>
      </c>
      <c r="D7" s="46">
        <v>12441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si="1"/>
        <v>12441</v>
      </c>
      <c r="O7" s="47">
        <f t="shared" si="2"/>
        <v>17.596888260254598</v>
      </c>
      <c r="P7" s="9"/>
    </row>
    <row r="8" spans="1:133">
      <c r="A8" s="12"/>
      <c r="B8" s="25">
        <v>312.60000000000002</v>
      </c>
      <c r="C8" s="20" t="s">
        <v>11</v>
      </c>
      <c r="D8" s="46">
        <v>56464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1"/>
        <v>56464</v>
      </c>
      <c r="O8" s="47">
        <f t="shared" si="2"/>
        <v>79.86421499292787</v>
      </c>
      <c r="P8" s="9"/>
    </row>
    <row r="9" spans="1:133">
      <c r="A9" s="12"/>
      <c r="B9" s="25">
        <v>315</v>
      </c>
      <c r="C9" s="20" t="s">
        <v>14</v>
      </c>
      <c r="D9" s="46">
        <v>12272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1"/>
        <v>12272</v>
      </c>
      <c r="O9" s="47">
        <f t="shared" si="2"/>
        <v>17.357850070721359</v>
      </c>
      <c r="P9" s="9"/>
    </row>
    <row r="10" spans="1:133">
      <c r="A10" s="12"/>
      <c r="B10" s="25">
        <v>316</v>
      </c>
      <c r="C10" s="20" t="s">
        <v>15</v>
      </c>
      <c r="D10" s="46">
        <v>6553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1"/>
        <v>6553</v>
      </c>
      <c r="O10" s="47">
        <f t="shared" si="2"/>
        <v>9.2687411598302685</v>
      </c>
      <c r="P10" s="9"/>
    </row>
    <row r="11" spans="1:133" ht="15.75">
      <c r="A11" s="29" t="s">
        <v>16</v>
      </c>
      <c r="B11" s="30"/>
      <c r="C11" s="31"/>
      <c r="D11" s="32">
        <f t="shared" ref="D11:M11" si="3">SUM(D12:D14)</f>
        <v>73571</v>
      </c>
      <c r="E11" s="32">
        <f t="shared" si="3"/>
        <v>0</v>
      </c>
      <c r="F11" s="32">
        <f t="shared" si="3"/>
        <v>0</v>
      </c>
      <c r="G11" s="32">
        <f t="shared" si="3"/>
        <v>0</v>
      </c>
      <c r="H11" s="32">
        <f t="shared" si="3"/>
        <v>0</v>
      </c>
      <c r="I11" s="32">
        <f t="shared" si="3"/>
        <v>0</v>
      </c>
      <c r="J11" s="32">
        <f t="shared" si="3"/>
        <v>0</v>
      </c>
      <c r="K11" s="32">
        <f t="shared" si="3"/>
        <v>0</v>
      </c>
      <c r="L11" s="32">
        <f t="shared" si="3"/>
        <v>0</v>
      </c>
      <c r="M11" s="32">
        <f t="shared" si="3"/>
        <v>0</v>
      </c>
      <c r="N11" s="44">
        <f t="shared" si="1"/>
        <v>73571</v>
      </c>
      <c r="O11" s="45">
        <f t="shared" si="2"/>
        <v>104.06082036775106</v>
      </c>
      <c r="P11" s="10"/>
    </row>
    <row r="12" spans="1:133">
      <c r="A12" s="12"/>
      <c r="B12" s="25">
        <v>322</v>
      </c>
      <c r="C12" s="20" t="s">
        <v>0</v>
      </c>
      <c r="D12" s="46">
        <v>20920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1"/>
        <v>20920</v>
      </c>
      <c r="O12" s="47">
        <f t="shared" si="2"/>
        <v>29.589816124469589</v>
      </c>
      <c r="P12" s="9"/>
    </row>
    <row r="13" spans="1:133">
      <c r="A13" s="12"/>
      <c r="B13" s="25">
        <v>323.10000000000002</v>
      </c>
      <c r="C13" s="20" t="s">
        <v>17</v>
      </c>
      <c r="D13" s="46">
        <v>49661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1"/>
        <v>49661</v>
      </c>
      <c r="O13" s="47">
        <f t="shared" si="2"/>
        <v>70.241867043847236</v>
      </c>
      <c r="P13" s="9"/>
    </row>
    <row r="14" spans="1:133">
      <c r="A14" s="12"/>
      <c r="B14" s="25">
        <v>329</v>
      </c>
      <c r="C14" s="20" t="s">
        <v>18</v>
      </c>
      <c r="D14" s="46">
        <v>2990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1"/>
        <v>2990</v>
      </c>
      <c r="O14" s="47">
        <f t="shared" si="2"/>
        <v>4.2291371994342288</v>
      </c>
      <c r="P14" s="9"/>
    </row>
    <row r="15" spans="1:133" ht="15.75">
      <c r="A15" s="29" t="s">
        <v>20</v>
      </c>
      <c r="B15" s="30"/>
      <c r="C15" s="31"/>
      <c r="D15" s="32">
        <f t="shared" ref="D15:M15" si="4">SUM(D16:D25)</f>
        <v>780715</v>
      </c>
      <c r="E15" s="32">
        <f t="shared" si="4"/>
        <v>79036</v>
      </c>
      <c r="F15" s="32">
        <f t="shared" si="4"/>
        <v>0</v>
      </c>
      <c r="G15" s="32">
        <f t="shared" si="4"/>
        <v>0</v>
      </c>
      <c r="H15" s="32">
        <f t="shared" si="4"/>
        <v>0</v>
      </c>
      <c r="I15" s="32">
        <f t="shared" si="4"/>
        <v>0</v>
      </c>
      <c r="J15" s="32">
        <f t="shared" si="4"/>
        <v>0</v>
      </c>
      <c r="K15" s="32">
        <f t="shared" si="4"/>
        <v>0</v>
      </c>
      <c r="L15" s="32">
        <f t="shared" si="4"/>
        <v>0</v>
      </c>
      <c r="M15" s="32">
        <f t="shared" si="4"/>
        <v>0</v>
      </c>
      <c r="N15" s="44">
        <f t="shared" si="1"/>
        <v>859751</v>
      </c>
      <c r="O15" s="45">
        <f t="shared" si="2"/>
        <v>1216.055162659123</v>
      </c>
      <c r="P15" s="10"/>
    </row>
    <row r="16" spans="1:133">
      <c r="A16" s="12"/>
      <c r="B16" s="25">
        <v>331.35</v>
      </c>
      <c r="C16" s="20" t="s">
        <v>64</v>
      </c>
      <c r="D16" s="46">
        <v>561518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1"/>
        <v>561518</v>
      </c>
      <c r="O16" s="47">
        <f t="shared" si="2"/>
        <v>794.22630834512017</v>
      </c>
      <c r="P16" s="9"/>
    </row>
    <row r="17" spans="1:16">
      <c r="A17" s="12"/>
      <c r="B17" s="25">
        <v>331.5</v>
      </c>
      <c r="C17" s="20" t="s">
        <v>65</v>
      </c>
      <c r="D17" s="46">
        <v>0</v>
      </c>
      <c r="E17" s="46">
        <v>79036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1"/>
        <v>79036</v>
      </c>
      <c r="O17" s="47">
        <f t="shared" si="2"/>
        <v>111.79066478076379</v>
      </c>
      <c r="P17" s="9"/>
    </row>
    <row r="18" spans="1:16">
      <c r="A18" s="12"/>
      <c r="B18" s="25">
        <v>331.7</v>
      </c>
      <c r="C18" s="20" t="s">
        <v>21</v>
      </c>
      <c r="D18" s="46">
        <v>111494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1"/>
        <v>111494</v>
      </c>
      <c r="O18" s="47">
        <f t="shared" si="2"/>
        <v>157.7001414427157</v>
      </c>
      <c r="P18" s="9"/>
    </row>
    <row r="19" spans="1:16">
      <c r="A19" s="12"/>
      <c r="B19" s="25">
        <v>334.7</v>
      </c>
      <c r="C19" s="20" t="s">
        <v>58</v>
      </c>
      <c r="D19" s="46">
        <v>48830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1"/>
        <v>48830</v>
      </c>
      <c r="O19" s="47">
        <f t="shared" si="2"/>
        <v>69.06647807637907</v>
      </c>
      <c r="P19" s="9"/>
    </row>
    <row r="20" spans="1:16">
      <c r="A20" s="12"/>
      <c r="B20" s="25">
        <v>335.12</v>
      </c>
      <c r="C20" s="20" t="s">
        <v>22</v>
      </c>
      <c r="D20" s="46">
        <v>26410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1"/>
        <v>26410</v>
      </c>
      <c r="O20" s="47">
        <f t="shared" si="2"/>
        <v>37.355021216407359</v>
      </c>
      <c r="P20" s="9"/>
    </row>
    <row r="21" spans="1:16">
      <c r="A21" s="12"/>
      <c r="B21" s="25">
        <v>335.14</v>
      </c>
      <c r="C21" s="20" t="s">
        <v>23</v>
      </c>
      <c r="D21" s="46">
        <v>161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1"/>
        <v>161</v>
      </c>
      <c r="O21" s="47">
        <f t="shared" si="2"/>
        <v>0.22772277227722773</v>
      </c>
      <c r="P21" s="9"/>
    </row>
    <row r="22" spans="1:16">
      <c r="A22" s="12"/>
      <c r="B22" s="25">
        <v>335.15</v>
      </c>
      <c r="C22" s="20" t="s">
        <v>24</v>
      </c>
      <c r="D22" s="46">
        <v>2644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1"/>
        <v>2644</v>
      </c>
      <c r="O22" s="47">
        <f t="shared" si="2"/>
        <v>3.7397454031117396</v>
      </c>
      <c r="P22" s="9"/>
    </row>
    <row r="23" spans="1:16">
      <c r="A23" s="12"/>
      <c r="B23" s="25">
        <v>335.18</v>
      </c>
      <c r="C23" s="20" t="s">
        <v>25</v>
      </c>
      <c r="D23" s="46">
        <v>28574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1"/>
        <v>28574</v>
      </c>
      <c r="O23" s="47">
        <f t="shared" si="2"/>
        <v>40.415841584158414</v>
      </c>
      <c r="P23" s="9"/>
    </row>
    <row r="24" spans="1:16">
      <c r="A24" s="12"/>
      <c r="B24" s="25">
        <v>337.2</v>
      </c>
      <c r="C24" s="20" t="s">
        <v>59</v>
      </c>
      <c r="D24" s="46">
        <v>360</v>
      </c>
      <c r="E24" s="46">
        <v>0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1"/>
        <v>360</v>
      </c>
      <c r="O24" s="47">
        <f t="shared" si="2"/>
        <v>0.50919377652050923</v>
      </c>
      <c r="P24" s="9"/>
    </row>
    <row r="25" spans="1:16">
      <c r="A25" s="12"/>
      <c r="B25" s="25">
        <v>339</v>
      </c>
      <c r="C25" s="20" t="s">
        <v>26</v>
      </c>
      <c r="D25" s="46">
        <v>724</v>
      </c>
      <c r="E25" s="46">
        <v>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1"/>
        <v>724</v>
      </c>
      <c r="O25" s="47">
        <f t="shared" si="2"/>
        <v>1.0240452616690241</v>
      </c>
      <c r="P25" s="9"/>
    </row>
    <row r="26" spans="1:16" ht="15.75">
      <c r="A26" s="29" t="s">
        <v>31</v>
      </c>
      <c r="B26" s="30"/>
      <c r="C26" s="31"/>
      <c r="D26" s="32">
        <f t="shared" ref="D26:M26" si="5">SUM(D27:D31)</f>
        <v>410781</v>
      </c>
      <c r="E26" s="32">
        <f t="shared" si="5"/>
        <v>0</v>
      </c>
      <c r="F26" s="32">
        <f t="shared" si="5"/>
        <v>0</v>
      </c>
      <c r="G26" s="32">
        <f t="shared" si="5"/>
        <v>0</v>
      </c>
      <c r="H26" s="32">
        <f t="shared" si="5"/>
        <v>0</v>
      </c>
      <c r="I26" s="32">
        <f t="shared" si="5"/>
        <v>0</v>
      </c>
      <c r="J26" s="32">
        <f t="shared" si="5"/>
        <v>0</v>
      </c>
      <c r="K26" s="32">
        <f t="shared" si="5"/>
        <v>0</v>
      </c>
      <c r="L26" s="32">
        <f t="shared" si="5"/>
        <v>0</v>
      </c>
      <c r="M26" s="32">
        <f t="shared" si="5"/>
        <v>0</v>
      </c>
      <c r="N26" s="32">
        <f t="shared" si="1"/>
        <v>410781</v>
      </c>
      <c r="O26" s="45">
        <f t="shared" si="2"/>
        <v>581.01980198019805</v>
      </c>
      <c r="P26" s="10"/>
    </row>
    <row r="27" spans="1:16">
      <c r="A27" s="12"/>
      <c r="B27" s="25">
        <v>341.9</v>
      </c>
      <c r="C27" s="20" t="s">
        <v>34</v>
      </c>
      <c r="D27" s="46">
        <v>716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si="1"/>
        <v>716</v>
      </c>
      <c r="O27" s="47">
        <f t="shared" si="2"/>
        <v>1.0127298444130128</v>
      </c>
      <c r="P27" s="9"/>
    </row>
    <row r="28" spans="1:16">
      <c r="A28" s="12"/>
      <c r="B28" s="25">
        <v>342.2</v>
      </c>
      <c r="C28" s="20" t="s">
        <v>66</v>
      </c>
      <c r="D28" s="46">
        <v>64539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1"/>
        <v>64539</v>
      </c>
      <c r="O28" s="47">
        <f t="shared" si="2"/>
        <v>91.285714285714292</v>
      </c>
      <c r="P28" s="9"/>
    </row>
    <row r="29" spans="1:16">
      <c r="A29" s="12"/>
      <c r="B29" s="25">
        <v>343.4</v>
      </c>
      <c r="C29" s="20" t="s">
        <v>35</v>
      </c>
      <c r="D29" s="46">
        <v>241812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1"/>
        <v>241812</v>
      </c>
      <c r="O29" s="47">
        <f t="shared" si="2"/>
        <v>342.025459688826</v>
      </c>
      <c r="P29" s="9"/>
    </row>
    <row r="30" spans="1:16">
      <c r="A30" s="12"/>
      <c r="B30" s="25">
        <v>343.7</v>
      </c>
      <c r="C30" s="20" t="s">
        <v>36</v>
      </c>
      <c r="D30" s="46">
        <v>101254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1"/>
        <v>101254</v>
      </c>
      <c r="O30" s="47">
        <f t="shared" si="2"/>
        <v>143.2164073550212</v>
      </c>
      <c r="P30" s="9"/>
    </row>
    <row r="31" spans="1:16">
      <c r="A31" s="12"/>
      <c r="B31" s="25">
        <v>343.8</v>
      </c>
      <c r="C31" s="20" t="s">
        <v>37</v>
      </c>
      <c r="D31" s="46">
        <v>2460</v>
      </c>
      <c r="E31" s="46">
        <v>0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f t="shared" si="1"/>
        <v>2460</v>
      </c>
      <c r="O31" s="47">
        <f t="shared" si="2"/>
        <v>3.4794908062234793</v>
      </c>
      <c r="P31" s="9"/>
    </row>
    <row r="32" spans="1:16" ht="15.75">
      <c r="A32" s="29" t="s">
        <v>32</v>
      </c>
      <c r="B32" s="30"/>
      <c r="C32" s="31"/>
      <c r="D32" s="32">
        <f t="shared" ref="D32:M32" si="6">SUM(D33:D34)</f>
        <v>9773</v>
      </c>
      <c r="E32" s="32">
        <f t="shared" si="6"/>
        <v>0</v>
      </c>
      <c r="F32" s="32">
        <f t="shared" si="6"/>
        <v>0</v>
      </c>
      <c r="G32" s="32">
        <f t="shared" si="6"/>
        <v>0</v>
      </c>
      <c r="H32" s="32">
        <f t="shared" si="6"/>
        <v>0</v>
      </c>
      <c r="I32" s="32">
        <f t="shared" si="6"/>
        <v>0</v>
      </c>
      <c r="J32" s="32">
        <f t="shared" si="6"/>
        <v>0</v>
      </c>
      <c r="K32" s="32">
        <f t="shared" si="6"/>
        <v>0</v>
      </c>
      <c r="L32" s="32">
        <f t="shared" si="6"/>
        <v>0</v>
      </c>
      <c r="M32" s="32">
        <f t="shared" si="6"/>
        <v>0</v>
      </c>
      <c r="N32" s="32">
        <f t="shared" si="1"/>
        <v>9773</v>
      </c>
      <c r="O32" s="45">
        <f t="shared" si="2"/>
        <v>13.823196605374823</v>
      </c>
      <c r="P32" s="10"/>
    </row>
    <row r="33" spans="1:119">
      <c r="A33" s="13"/>
      <c r="B33" s="39">
        <v>351.1</v>
      </c>
      <c r="C33" s="21" t="s">
        <v>40</v>
      </c>
      <c r="D33" s="46">
        <v>3305</v>
      </c>
      <c r="E33" s="46">
        <v>0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 t="shared" si="1"/>
        <v>3305</v>
      </c>
      <c r="O33" s="47">
        <f t="shared" si="2"/>
        <v>4.6746817538896748</v>
      </c>
      <c r="P33" s="9"/>
    </row>
    <row r="34" spans="1:119">
      <c r="A34" s="13"/>
      <c r="B34" s="39">
        <v>354</v>
      </c>
      <c r="C34" s="21" t="s">
        <v>41</v>
      </c>
      <c r="D34" s="46">
        <v>6468</v>
      </c>
      <c r="E34" s="46">
        <v>0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f t="shared" si="1"/>
        <v>6468</v>
      </c>
      <c r="O34" s="47">
        <f t="shared" si="2"/>
        <v>9.1485148514851478</v>
      </c>
      <c r="P34" s="9"/>
    </row>
    <row r="35" spans="1:119" ht="15.75">
      <c r="A35" s="29" t="s">
        <v>3</v>
      </c>
      <c r="B35" s="30"/>
      <c r="C35" s="31"/>
      <c r="D35" s="32">
        <f t="shared" ref="D35:M35" si="7">SUM(D36:D40)</f>
        <v>28533</v>
      </c>
      <c r="E35" s="32">
        <f t="shared" si="7"/>
        <v>15359</v>
      </c>
      <c r="F35" s="32">
        <f t="shared" si="7"/>
        <v>0</v>
      </c>
      <c r="G35" s="32">
        <f t="shared" si="7"/>
        <v>0</v>
      </c>
      <c r="H35" s="32">
        <f t="shared" si="7"/>
        <v>0</v>
      </c>
      <c r="I35" s="32">
        <f t="shared" si="7"/>
        <v>0</v>
      </c>
      <c r="J35" s="32">
        <f t="shared" si="7"/>
        <v>0</v>
      </c>
      <c r="K35" s="32">
        <f t="shared" si="7"/>
        <v>0</v>
      </c>
      <c r="L35" s="32">
        <f t="shared" si="7"/>
        <v>0</v>
      </c>
      <c r="M35" s="32">
        <f t="shared" si="7"/>
        <v>0</v>
      </c>
      <c r="N35" s="32">
        <f t="shared" si="1"/>
        <v>43892</v>
      </c>
      <c r="O35" s="45">
        <f t="shared" si="2"/>
        <v>62.082036775106083</v>
      </c>
      <c r="P35" s="10"/>
    </row>
    <row r="36" spans="1:119">
      <c r="A36" s="12"/>
      <c r="B36" s="25">
        <v>361.1</v>
      </c>
      <c r="C36" s="20" t="s">
        <v>42</v>
      </c>
      <c r="D36" s="46">
        <v>862</v>
      </c>
      <c r="E36" s="46">
        <v>11709</v>
      </c>
      <c r="F36" s="46">
        <v>0</v>
      </c>
      <c r="G36" s="46">
        <v>0</v>
      </c>
      <c r="H36" s="46">
        <v>0</v>
      </c>
      <c r="I36" s="46">
        <v>0</v>
      </c>
      <c r="J36" s="46">
        <v>0</v>
      </c>
      <c r="K36" s="46">
        <v>0</v>
      </c>
      <c r="L36" s="46">
        <v>0</v>
      </c>
      <c r="M36" s="46">
        <v>0</v>
      </c>
      <c r="N36" s="46">
        <f t="shared" si="1"/>
        <v>12571</v>
      </c>
      <c r="O36" s="47">
        <f t="shared" si="2"/>
        <v>17.780763790664782</v>
      </c>
      <c r="P36" s="9"/>
    </row>
    <row r="37" spans="1:119">
      <c r="A37" s="12"/>
      <c r="B37" s="25">
        <v>362</v>
      </c>
      <c r="C37" s="20" t="s">
        <v>43</v>
      </c>
      <c r="D37" s="46">
        <v>0</v>
      </c>
      <c r="E37" s="46">
        <v>3650</v>
      </c>
      <c r="F37" s="46">
        <v>0</v>
      </c>
      <c r="G37" s="46">
        <v>0</v>
      </c>
      <c r="H37" s="46">
        <v>0</v>
      </c>
      <c r="I37" s="46">
        <v>0</v>
      </c>
      <c r="J37" s="46">
        <v>0</v>
      </c>
      <c r="K37" s="46">
        <v>0</v>
      </c>
      <c r="L37" s="46">
        <v>0</v>
      </c>
      <c r="M37" s="46">
        <v>0</v>
      </c>
      <c r="N37" s="46">
        <f t="shared" si="1"/>
        <v>3650</v>
      </c>
      <c r="O37" s="47">
        <f t="shared" si="2"/>
        <v>5.1626591230551631</v>
      </c>
      <c r="P37" s="9"/>
    </row>
    <row r="38" spans="1:119">
      <c r="A38" s="12"/>
      <c r="B38" s="25">
        <v>365</v>
      </c>
      <c r="C38" s="20" t="s">
        <v>44</v>
      </c>
      <c r="D38" s="46">
        <v>500</v>
      </c>
      <c r="E38" s="46">
        <v>0</v>
      </c>
      <c r="F38" s="46">
        <v>0</v>
      </c>
      <c r="G38" s="46">
        <v>0</v>
      </c>
      <c r="H38" s="46">
        <v>0</v>
      </c>
      <c r="I38" s="46">
        <v>0</v>
      </c>
      <c r="J38" s="46">
        <v>0</v>
      </c>
      <c r="K38" s="46">
        <v>0</v>
      </c>
      <c r="L38" s="46">
        <v>0</v>
      </c>
      <c r="M38" s="46">
        <v>0</v>
      </c>
      <c r="N38" s="46">
        <f t="shared" si="1"/>
        <v>500</v>
      </c>
      <c r="O38" s="47">
        <f t="shared" si="2"/>
        <v>0.70721357850070721</v>
      </c>
      <c r="P38" s="9"/>
    </row>
    <row r="39" spans="1:119">
      <c r="A39" s="12"/>
      <c r="B39" s="25">
        <v>366</v>
      </c>
      <c r="C39" s="20" t="s">
        <v>45</v>
      </c>
      <c r="D39" s="46">
        <v>16479</v>
      </c>
      <c r="E39" s="46">
        <v>0</v>
      </c>
      <c r="F39" s="46">
        <v>0</v>
      </c>
      <c r="G39" s="46">
        <v>0</v>
      </c>
      <c r="H39" s="46">
        <v>0</v>
      </c>
      <c r="I39" s="46">
        <v>0</v>
      </c>
      <c r="J39" s="46">
        <v>0</v>
      </c>
      <c r="K39" s="46">
        <v>0</v>
      </c>
      <c r="L39" s="46">
        <v>0</v>
      </c>
      <c r="M39" s="46">
        <v>0</v>
      </c>
      <c r="N39" s="46">
        <f t="shared" si="1"/>
        <v>16479</v>
      </c>
      <c r="O39" s="47">
        <f t="shared" si="2"/>
        <v>23.30834512022631</v>
      </c>
      <c r="P39" s="9"/>
    </row>
    <row r="40" spans="1:119">
      <c r="A40" s="12"/>
      <c r="B40" s="25">
        <v>369.9</v>
      </c>
      <c r="C40" s="20" t="s">
        <v>46</v>
      </c>
      <c r="D40" s="46">
        <v>10692</v>
      </c>
      <c r="E40" s="46">
        <v>0</v>
      </c>
      <c r="F40" s="46">
        <v>0</v>
      </c>
      <c r="G40" s="46">
        <v>0</v>
      </c>
      <c r="H40" s="46">
        <v>0</v>
      </c>
      <c r="I40" s="46">
        <v>0</v>
      </c>
      <c r="J40" s="46">
        <v>0</v>
      </c>
      <c r="K40" s="46">
        <v>0</v>
      </c>
      <c r="L40" s="46">
        <v>0</v>
      </c>
      <c r="M40" s="46">
        <v>0</v>
      </c>
      <c r="N40" s="46">
        <f t="shared" si="1"/>
        <v>10692</v>
      </c>
      <c r="O40" s="47">
        <f t="shared" si="2"/>
        <v>15.123055162659123</v>
      </c>
      <c r="P40" s="9"/>
    </row>
    <row r="41" spans="1:119" ht="15.75">
      <c r="A41" s="29" t="s">
        <v>33</v>
      </c>
      <c r="B41" s="30"/>
      <c r="C41" s="31"/>
      <c r="D41" s="32">
        <f t="shared" ref="D41:M41" si="8">SUM(D42:D42)</f>
        <v>77923</v>
      </c>
      <c r="E41" s="32">
        <f t="shared" si="8"/>
        <v>0</v>
      </c>
      <c r="F41" s="32">
        <f t="shared" si="8"/>
        <v>0</v>
      </c>
      <c r="G41" s="32">
        <f t="shared" si="8"/>
        <v>0</v>
      </c>
      <c r="H41" s="32">
        <f t="shared" si="8"/>
        <v>0</v>
      </c>
      <c r="I41" s="32">
        <f t="shared" si="8"/>
        <v>0</v>
      </c>
      <c r="J41" s="32">
        <f t="shared" si="8"/>
        <v>0</v>
      </c>
      <c r="K41" s="32">
        <f t="shared" si="8"/>
        <v>0</v>
      </c>
      <c r="L41" s="32">
        <f t="shared" si="8"/>
        <v>0</v>
      </c>
      <c r="M41" s="32">
        <f t="shared" si="8"/>
        <v>0</v>
      </c>
      <c r="N41" s="32">
        <f t="shared" si="1"/>
        <v>77923</v>
      </c>
      <c r="O41" s="45">
        <f t="shared" si="2"/>
        <v>110.21640735502122</v>
      </c>
      <c r="P41" s="9"/>
    </row>
    <row r="42" spans="1:119" ht="15.75" thickBot="1">
      <c r="A42" s="12"/>
      <c r="B42" s="25">
        <v>381</v>
      </c>
      <c r="C42" s="20" t="s">
        <v>47</v>
      </c>
      <c r="D42" s="46">
        <v>77923</v>
      </c>
      <c r="E42" s="46">
        <v>0</v>
      </c>
      <c r="F42" s="46">
        <v>0</v>
      </c>
      <c r="G42" s="46">
        <v>0</v>
      </c>
      <c r="H42" s="46">
        <v>0</v>
      </c>
      <c r="I42" s="46">
        <v>0</v>
      </c>
      <c r="J42" s="46">
        <v>0</v>
      </c>
      <c r="K42" s="46">
        <v>0</v>
      </c>
      <c r="L42" s="46">
        <v>0</v>
      </c>
      <c r="M42" s="46">
        <v>0</v>
      </c>
      <c r="N42" s="46">
        <f t="shared" si="1"/>
        <v>77923</v>
      </c>
      <c r="O42" s="47">
        <f t="shared" si="2"/>
        <v>110.21640735502122</v>
      </c>
      <c r="P42" s="9"/>
    </row>
    <row r="43" spans="1:119" ht="16.5" thickBot="1">
      <c r="A43" s="14" t="s">
        <v>38</v>
      </c>
      <c r="B43" s="23"/>
      <c r="C43" s="22"/>
      <c r="D43" s="15">
        <f t="shared" ref="D43:M43" si="9">SUM(D5,D11,D15,D26,D32,D35,D41)</f>
        <v>2000756</v>
      </c>
      <c r="E43" s="15">
        <f t="shared" si="9"/>
        <v>649879</v>
      </c>
      <c r="F43" s="15">
        <f t="shared" si="9"/>
        <v>0</v>
      </c>
      <c r="G43" s="15">
        <f t="shared" si="9"/>
        <v>0</v>
      </c>
      <c r="H43" s="15">
        <f t="shared" si="9"/>
        <v>0</v>
      </c>
      <c r="I43" s="15">
        <f t="shared" si="9"/>
        <v>0</v>
      </c>
      <c r="J43" s="15">
        <f t="shared" si="9"/>
        <v>0</v>
      </c>
      <c r="K43" s="15">
        <f t="shared" si="9"/>
        <v>0</v>
      </c>
      <c r="L43" s="15">
        <f t="shared" si="9"/>
        <v>0</v>
      </c>
      <c r="M43" s="15">
        <f t="shared" si="9"/>
        <v>0</v>
      </c>
      <c r="N43" s="15">
        <f t="shared" si="1"/>
        <v>2650635</v>
      </c>
      <c r="O43" s="38">
        <f t="shared" si="2"/>
        <v>3749.1301272984442</v>
      </c>
      <c r="P43" s="6"/>
      <c r="Q43" s="2"/>
      <c r="R43" s="5"/>
      <c r="S43" s="5"/>
      <c r="T43" s="5"/>
      <c r="U43" s="5"/>
      <c r="V43" s="5"/>
      <c r="W43" s="5"/>
      <c r="X43" s="5"/>
      <c r="Y43" s="5"/>
      <c r="Z43" s="5"/>
      <c r="AA43" s="5"/>
      <c r="AB43" s="5"/>
      <c r="AC43" s="5"/>
      <c r="AD43" s="5"/>
      <c r="AE43" s="5"/>
      <c r="AF43" s="5"/>
      <c r="AG43" s="5"/>
      <c r="AH43" s="5"/>
      <c r="AI43" s="5"/>
      <c r="AJ43" s="5"/>
      <c r="AK43" s="5"/>
      <c r="AL43" s="5"/>
      <c r="AM43" s="5"/>
      <c r="AN43" s="5"/>
      <c r="AO43" s="5"/>
      <c r="AP43" s="5"/>
      <c r="AQ43" s="5"/>
      <c r="AR43" s="5"/>
      <c r="AS43" s="5"/>
      <c r="AT43" s="5"/>
      <c r="AU43" s="5"/>
      <c r="AV43" s="5"/>
      <c r="AW43" s="5"/>
      <c r="AX43" s="5"/>
      <c r="AY43" s="5"/>
      <c r="AZ43" s="5"/>
      <c r="BA43" s="5"/>
      <c r="BB43" s="5"/>
      <c r="BC43" s="5"/>
      <c r="BD43" s="5"/>
      <c r="BE43" s="5"/>
      <c r="BF43" s="5"/>
      <c r="BG43" s="5"/>
      <c r="BH43" s="5"/>
      <c r="BI43" s="5"/>
      <c r="BJ43" s="5"/>
      <c r="BK43" s="5"/>
      <c r="BL43" s="5"/>
      <c r="BM43" s="5"/>
      <c r="BN43" s="5"/>
      <c r="BO43" s="5"/>
      <c r="BP43" s="5"/>
      <c r="BQ43" s="5"/>
      <c r="BR43" s="5"/>
      <c r="BS43" s="5"/>
      <c r="BT43" s="5"/>
      <c r="BU43" s="5"/>
      <c r="BV43" s="5"/>
      <c r="BW43" s="5"/>
      <c r="BX43" s="5"/>
      <c r="BY43" s="5"/>
      <c r="BZ43" s="5"/>
      <c r="CA43" s="5"/>
      <c r="CB43" s="5"/>
      <c r="CC43" s="5"/>
      <c r="CD43" s="5"/>
      <c r="CE43" s="5"/>
      <c r="CF43" s="5"/>
      <c r="CG43" s="5"/>
      <c r="CH43" s="5"/>
      <c r="CI43" s="5"/>
      <c r="CJ43" s="5"/>
      <c r="CK43" s="5"/>
      <c r="CL43" s="5"/>
      <c r="CM43" s="5"/>
      <c r="CN43" s="5"/>
      <c r="CO43" s="5"/>
      <c r="CP43" s="5"/>
      <c r="CQ43" s="5"/>
      <c r="CR43" s="5"/>
      <c r="CS43" s="5"/>
      <c r="CT43" s="5"/>
      <c r="CU43" s="5"/>
      <c r="CV43" s="5"/>
      <c r="CW43" s="5"/>
      <c r="CX43" s="5"/>
      <c r="CY43" s="5"/>
      <c r="CZ43" s="5"/>
      <c r="DA43" s="5"/>
      <c r="DB43" s="5"/>
      <c r="DC43" s="5"/>
      <c r="DD43" s="5"/>
      <c r="DE43" s="5"/>
      <c r="DF43" s="5"/>
      <c r="DG43" s="5"/>
      <c r="DH43" s="5"/>
      <c r="DI43" s="5"/>
      <c r="DJ43" s="5"/>
      <c r="DK43" s="5"/>
      <c r="DL43" s="5"/>
      <c r="DM43" s="5"/>
      <c r="DN43" s="5"/>
      <c r="DO43" s="5"/>
    </row>
    <row r="44" spans="1:119">
      <c r="A44" s="16"/>
      <c r="B44" s="18"/>
      <c r="C44" s="18"/>
      <c r="D44" s="17"/>
      <c r="E44" s="17"/>
      <c r="F44" s="17"/>
      <c r="G44" s="17"/>
      <c r="H44" s="17"/>
      <c r="I44" s="17"/>
      <c r="J44" s="17"/>
      <c r="K44" s="17"/>
      <c r="L44" s="17"/>
      <c r="M44" s="17"/>
      <c r="N44" s="17"/>
      <c r="O44" s="19"/>
    </row>
    <row r="45" spans="1:119">
      <c r="A45" s="40"/>
      <c r="B45" s="41"/>
      <c r="C45" s="41"/>
      <c r="D45" s="42"/>
      <c r="E45" s="42"/>
      <c r="F45" s="42"/>
      <c r="G45" s="42"/>
      <c r="H45" s="42"/>
      <c r="I45" s="42"/>
      <c r="J45" s="42"/>
      <c r="K45" s="42"/>
      <c r="L45" s="118" t="s">
        <v>67</v>
      </c>
      <c r="M45" s="118"/>
      <c r="N45" s="118"/>
      <c r="O45" s="43">
        <v>707</v>
      </c>
    </row>
    <row r="46" spans="1:119">
      <c r="A46" s="119"/>
      <c r="B46" s="96"/>
      <c r="C46" s="96"/>
      <c r="D46" s="96"/>
      <c r="E46" s="96"/>
      <c r="F46" s="96"/>
      <c r="G46" s="96"/>
      <c r="H46" s="96"/>
      <c r="I46" s="96"/>
      <c r="J46" s="96"/>
      <c r="K46" s="96"/>
      <c r="L46" s="96"/>
      <c r="M46" s="96"/>
      <c r="N46" s="96"/>
      <c r="O46" s="97"/>
    </row>
    <row r="47" spans="1:119" ht="15.75" customHeight="1" thickBot="1">
      <c r="A47" s="120" t="s">
        <v>62</v>
      </c>
      <c r="B47" s="99"/>
      <c r="C47" s="99"/>
      <c r="D47" s="99"/>
      <c r="E47" s="99"/>
      <c r="F47" s="99"/>
      <c r="G47" s="99"/>
      <c r="H47" s="99"/>
      <c r="I47" s="99"/>
      <c r="J47" s="99"/>
      <c r="K47" s="99"/>
      <c r="L47" s="99"/>
      <c r="M47" s="99"/>
      <c r="N47" s="99"/>
      <c r="O47" s="100"/>
    </row>
  </sheetData>
  <mergeCells count="10">
    <mergeCell ref="L45:N45"/>
    <mergeCell ref="A46:O46"/>
    <mergeCell ref="A47:O47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pageSetUpPr fitToPage="1"/>
  </sheetPr>
  <dimension ref="A1:EC45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1" t="s">
        <v>56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7"/>
      <c r="Q1"/>
    </row>
    <row r="2" spans="1:133" ht="24" thickBot="1">
      <c r="A2" s="124" t="s">
        <v>57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  <c r="P2" s="7"/>
      <c r="Q2"/>
    </row>
    <row r="3" spans="1:133" ht="18" customHeight="1">
      <c r="A3" s="127" t="s">
        <v>49</v>
      </c>
      <c r="B3" s="108"/>
      <c r="C3" s="109"/>
      <c r="D3" s="128" t="s">
        <v>27</v>
      </c>
      <c r="E3" s="129"/>
      <c r="F3" s="129"/>
      <c r="G3" s="129"/>
      <c r="H3" s="130"/>
      <c r="I3" s="128" t="s">
        <v>28</v>
      </c>
      <c r="J3" s="130"/>
      <c r="K3" s="128" t="s">
        <v>30</v>
      </c>
      <c r="L3" s="130"/>
      <c r="M3" s="36"/>
      <c r="N3" s="37"/>
      <c r="O3" s="131" t="s">
        <v>54</v>
      </c>
      <c r="P3" s="11"/>
      <c r="Q3"/>
    </row>
    <row r="4" spans="1:133" ht="32.25" customHeight="1" thickBot="1">
      <c r="A4" s="110"/>
      <c r="B4" s="111"/>
      <c r="C4" s="112"/>
      <c r="D4" s="34" t="s">
        <v>4</v>
      </c>
      <c r="E4" s="34" t="s">
        <v>50</v>
      </c>
      <c r="F4" s="34" t="s">
        <v>51</v>
      </c>
      <c r="G4" s="34" t="s">
        <v>52</v>
      </c>
      <c r="H4" s="34" t="s">
        <v>5</v>
      </c>
      <c r="I4" s="34" t="s">
        <v>6</v>
      </c>
      <c r="J4" s="35" t="s">
        <v>53</v>
      </c>
      <c r="K4" s="35" t="s">
        <v>7</v>
      </c>
      <c r="L4" s="35" t="s">
        <v>8</v>
      </c>
      <c r="M4" s="35" t="s">
        <v>9</v>
      </c>
      <c r="N4" s="35" t="s">
        <v>29</v>
      </c>
      <c r="O4" s="117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</v>
      </c>
      <c r="B5" s="26"/>
      <c r="C5" s="26"/>
      <c r="D5" s="27">
        <f t="shared" ref="D5:M5" si="0">SUM(D6:D10)</f>
        <v>627676</v>
      </c>
      <c r="E5" s="27">
        <f t="shared" si="0"/>
        <v>730094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 t="shared" ref="N5:N41" si="1">SUM(D5:M5)</f>
        <v>1357770</v>
      </c>
      <c r="O5" s="33">
        <f t="shared" ref="O5:O41" si="2">(N5/O$43)</f>
        <v>1934.1452991452991</v>
      </c>
      <c r="P5" s="6"/>
    </row>
    <row r="6" spans="1:133">
      <c r="A6" s="12"/>
      <c r="B6" s="25">
        <v>311</v>
      </c>
      <c r="C6" s="20" t="s">
        <v>2</v>
      </c>
      <c r="D6" s="46">
        <v>535316</v>
      </c>
      <c r="E6" s="46">
        <v>730094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 t="shared" si="1"/>
        <v>1265410</v>
      </c>
      <c r="O6" s="47">
        <f t="shared" si="2"/>
        <v>1802.5783475783476</v>
      </c>
      <c r="P6" s="9"/>
    </row>
    <row r="7" spans="1:133">
      <c r="A7" s="12"/>
      <c r="B7" s="25">
        <v>312.41000000000003</v>
      </c>
      <c r="C7" s="20" t="s">
        <v>10</v>
      </c>
      <c r="D7" s="46">
        <v>12326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si="1"/>
        <v>12326</v>
      </c>
      <c r="O7" s="47">
        <f t="shared" si="2"/>
        <v>17.558404558404558</v>
      </c>
      <c r="P7" s="9"/>
    </row>
    <row r="8" spans="1:133">
      <c r="A8" s="12"/>
      <c r="B8" s="25">
        <v>312.60000000000002</v>
      </c>
      <c r="C8" s="20" t="s">
        <v>11</v>
      </c>
      <c r="D8" s="46">
        <v>58145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1"/>
        <v>58145</v>
      </c>
      <c r="O8" s="47">
        <f t="shared" si="2"/>
        <v>82.827635327635321</v>
      </c>
      <c r="P8" s="9"/>
    </row>
    <row r="9" spans="1:133">
      <c r="A9" s="12"/>
      <c r="B9" s="25">
        <v>315</v>
      </c>
      <c r="C9" s="20" t="s">
        <v>14</v>
      </c>
      <c r="D9" s="46">
        <v>14818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1"/>
        <v>14818</v>
      </c>
      <c r="O9" s="47">
        <f t="shared" si="2"/>
        <v>21.108262108262107</v>
      </c>
      <c r="P9" s="9"/>
    </row>
    <row r="10" spans="1:133">
      <c r="A10" s="12"/>
      <c r="B10" s="25">
        <v>316</v>
      </c>
      <c r="C10" s="20" t="s">
        <v>15</v>
      </c>
      <c r="D10" s="46">
        <v>7071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1"/>
        <v>7071</v>
      </c>
      <c r="O10" s="47">
        <f t="shared" si="2"/>
        <v>10.072649572649572</v>
      </c>
      <c r="P10" s="9"/>
    </row>
    <row r="11" spans="1:133" ht="15.75">
      <c r="A11" s="29" t="s">
        <v>16</v>
      </c>
      <c r="B11" s="30"/>
      <c r="C11" s="31"/>
      <c r="D11" s="32">
        <f t="shared" ref="D11:M11" si="3">SUM(D12:D14)</f>
        <v>71618</v>
      </c>
      <c r="E11" s="32">
        <f t="shared" si="3"/>
        <v>0</v>
      </c>
      <c r="F11" s="32">
        <f t="shared" si="3"/>
        <v>0</v>
      </c>
      <c r="G11" s="32">
        <f t="shared" si="3"/>
        <v>0</v>
      </c>
      <c r="H11" s="32">
        <f t="shared" si="3"/>
        <v>0</v>
      </c>
      <c r="I11" s="32">
        <f t="shared" si="3"/>
        <v>0</v>
      </c>
      <c r="J11" s="32">
        <f t="shared" si="3"/>
        <v>0</v>
      </c>
      <c r="K11" s="32">
        <f t="shared" si="3"/>
        <v>0</v>
      </c>
      <c r="L11" s="32">
        <f t="shared" si="3"/>
        <v>0</v>
      </c>
      <c r="M11" s="32">
        <f t="shared" si="3"/>
        <v>0</v>
      </c>
      <c r="N11" s="44">
        <f t="shared" si="1"/>
        <v>71618</v>
      </c>
      <c r="O11" s="45">
        <f t="shared" si="2"/>
        <v>102.01994301994301</v>
      </c>
      <c r="P11" s="10"/>
    </row>
    <row r="12" spans="1:133">
      <c r="A12" s="12"/>
      <c r="B12" s="25">
        <v>322</v>
      </c>
      <c r="C12" s="20" t="s">
        <v>0</v>
      </c>
      <c r="D12" s="46">
        <v>19055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1"/>
        <v>19055</v>
      </c>
      <c r="O12" s="47">
        <f t="shared" si="2"/>
        <v>27.143874643874643</v>
      </c>
      <c r="P12" s="9"/>
    </row>
    <row r="13" spans="1:133">
      <c r="A13" s="12"/>
      <c r="B13" s="25">
        <v>323.10000000000002</v>
      </c>
      <c r="C13" s="20" t="s">
        <v>17</v>
      </c>
      <c r="D13" s="46">
        <v>51491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1"/>
        <v>51491</v>
      </c>
      <c r="O13" s="47">
        <f t="shared" si="2"/>
        <v>73.349002849002844</v>
      </c>
      <c r="P13" s="9"/>
    </row>
    <row r="14" spans="1:133">
      <c r="A14" s="12"/>
      <c r="B14" s="25">
        <v>329</v>
      </c>
      <c r="C14" s="20" t="s">
        <v>18</v>
      </c>
      <c r="D14" s="46">
        <v>1072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1"/>
        <v>1072</v>
      </c>
      <c r="O14" s="47">
        <f t="shared" si="2"/>
        <v>1.5270655270655271</v>
      </c>
      <c r="P14" s="9"/>
    </row>
    <row r="15" spans="1:133" ht="15.75">
      <c r="A15" s="29" t="s">
        <v>20</v>
      </c>
      <c r="B15" s="30"/>
      <c r="C15" s="31"/>
      <c r="D15" s="32">
        <f t="shared" ref="D15:M15" si="4">SUM(D16:D25)</f>
        <v>186551</v>
      </c>
      <c r="E15" s="32">
        <f t="shared" si="4"/>
        <v>0</v>
      </c>
      <c r="F15" s="32">
        <f t="shared" si="4"/>
        <v>0</v>
      </c>
      <c r="G15" s="32">
        <f t="shared" si="4"/>
        <v>0</v>
      </c>
      <c r="H15" s="32">
        <f t="shared" si="4"/>
        <v>0</v>
      </c>
      <c r="I15" s="32">
        <f t="shared" si="4"/>
        <v>0</v>
      </c>
      <c r="J15" s="32">
        <f t="shared" si="4"/>
        <v>0</v>
      </c>
      <c r="K15" s="32">
        <f t="shared" si="4"/>
        <v>0</v>
      </c>
      <c r="L15" s="32">
        <f t="shared" si="4"/>
        <v>0</v>
      </c>
      <c r="M15" s="32">
        <f t="shared" si="4"/>
        <v>0</v>
      </c>
      <c r="N15" s="44">
        <f t="shared" si="1"/>
        <v>186551</v>
      </c>
      <c r="O15" s="45">
        <f t="shared" si="2"/>
        <v>265.74216524216524</v>
      </c>
      <c r="P15" s="10"/>
    </row>
    <row r="16" spans="1:133">
      <c r="A16" s="12"/>
      <c r="B16" s="25">
        <v>331.2</v>
      </c>
      <c r="C16" s="20" t="s">
        <v>19</v>
      </c>
      <c r="D16" s="46">
        <v>4600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1"/>
        <v>4600</v>
      </c>
      <c r="O16" s="47">
        <f t="shared" si="2"/>
        <v>6.5527065527065531</v>
      </c>
      <c r="P16" s="9"/>
    </row>
    <row r="17" spans="1:16">
      <c r="A17" s="12"/>
      <c r="B17" s="25">
        <v>331.7</v>
      </c>
      <c r="C17" s="20" t="s">
        <v>21</v>
      </c>
      <c r="D17" s="46">
        <v>27743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1"/>
        <v>27743</v>
      </c>
      <c r="O17" s="47">
        <f t="shared" si="2"/>
        <v>39.519943019943021</v>
      </c>
      <c r="P17" s="9"/>
    </row>
    <row r="18" spans="1:16">
      <c r="A18" s="12"/>
      <c r="B18" s="25">
        <v>334.7</v>
      </c>
      <c r="C18" s="20" t="s">
        <v>58</v>
      </c>
      <c r="D18" s="46">
        <v>15971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1"/>
        <v>15971</v>
      </c>
      <c r="O18" s="47">
        <f t="shared" si="2"/>
        <v>22.750712250712251</v>
      </c>
      <c r="P18" s="9"/>
    </row>
    <row r="19" spans="1:16">
      <c r="A19" s="12"/>
      <c r="B19" s="25">
        <v>335.12</v>
      </c>
      <c r="C19" s="20" t="s">
        <v>22</v>
      </c>
      <c r="D19" s="46">
        <v>26400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1"/>
        <v>26400</v>
      </c>
      <c r="O19" s="47">
        <f t="shared" si="2"/>
        <v>37.606837606837608</v>
      </c>
      <c r="P19" s="9"/>
    </row>
    <row r="20" spans="1:16">
      <c r="A20" s="12"/>
      <c r="B20" s="25">
        <v>335.14</v>
      </c>
      <c r="C20" s="20" t="s">
        <v>23</v>
      </c>
      <c r="D20" s="46">
        <v>186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1"/>
        <v>186</v>
      </c>
      <c r="O20" s="47">
        <f t="shared" si="2"/>
        <v>0.26495726495726496</v>
      </c>
      <c r="P20" s="9"/>
    </row>
    <row r="21" spans="1:16">
      <c r="A21" s="12"/>
      <c r="B21" s="25">
        <v>335.15</v>
      </c>
      <c r="C21" s="20" t="s">
        <v>24</v>
      </c>
      <c r="D21" s="46">
        <v>2968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1"/>
        <v>2968</v>
      </c>
      <c r="O21" s="47">
        <f t="shared" si="2"/>
        <v>4.2279202279202277</v>
      </c>
      <c r="P21" s="9"/>
    </row>
    <row r="22" spans="1:16">
      <c r="A22" s="12"/>
      <c r="B22" s="25">
        <v>335.18</v>
      </c>
      <c r="C22" s="20" t="s">
        <v>25</v>
      </c>
      <c r="D22" s="46">
        <v>30033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1"/>
        <v>30033</v>
      </c>
      <c r="O22" s="47">
        <f t="shared" si="2"/>
        <v>42.782051282051285</v>
      </c>
      <c r="P22" s="9"/>
    </row>
    <row r="23" spans="1:16">
      <c r="A23" s="12"/>
      <c r="B23" s="25">
        <v>337.2</v>
      </c>
      <c r="C23" s="20" t="s">
        <v>59</v>
      </c>
      <c r="D23" s="46">
        <v>66722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1"/>
        <v>66722</v>
      </c>
      <c r="O23" s="47">
        <f t="shared" si="2"/>
        <v>95.04558404558405</v>
      </c>
      <c r="P23" s="9"/>
    </row>
    <row r="24" spans="1:16">
      <c r="A24" s="12"/>
      <c r="B24" s="25">
        <v>337.3</v>
      </c>
      <c r="C24" s="20" t="s">
        <v>60</v>
      </c>
      <c r="D24" s="46">
        <v>11039</v>
      </c>
      <c r="E24" s="46">
        <v>0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1"/>
        <v>11039</v>
      </c>
      <c r="O24" s="47">
        <f t="shared" si="2"/>
        <v>15.725071225071225</v>
      </c>
      <c r="P24" s="9"/>
    </row>
    <row r="25" spans="1:16">
      <c r="A25" s="12"/>
      <c r="B25" s="25">
        <v>339</v>
      </c>
      <c r="C25" s="20" t="s">
        <v>26</v>
      </c>
      <c r="D25" s="46">
        <v>889</v>
      </c>
      <c r="E25" s="46">
        <v>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1"/>
        <v>889</v>
      </c>
      <c r="O25" s="47">
        <f t="shared" si="2"/>
        <v>1.2663817663817665</v>
      </c>
      <c r="P25" s="9"/>
    </row>
    <row r="26" spans="1:16" ht="15.75">
      <c r="A26" s="29" t="s">
        <v>31</v>
      </c>
      <c r="B26" s="30"/>
      <c r="C26" s="31"/>
      <c r="D26" s="32">
        <f t="shared" ref="D26:M26" si="5">SUM(D27:D30)</f>
        <v>373386</v>
      </c>
      <c r="E26" s="32">
        <f t="shared" si="5"/>
        <v>0</v>
      </c>
      <c r="F26" s="32">
        <f t="shared" si="5"/>
        <v>0</v>
      </c>
      <c r="G26" s="32">
        <f t="shared" si="5"/>
        <v>0</v>
      </c>
      <c r="H26" s="32">
        <f t="shared" si="5"/>
        <v>0</v>
      </c>
      <c r="I26" s="32">
        <f t="shared" si="5"/>
        <v>0</v>
      </c>
      <c r="J26" s="32">
        <f t="shared" si="5"/>
        <v>0</v>
      </c>
      <c r="K26" s="32">
        <f t="shared" si="5"/>
        <v>0</v>
      </c>
      <c r="L26" s="32">
        <f t="shared" si="5"/>
        <v>0</v>
      </c>
      <c r="M26" s="32">
        <f t="shared" si="5"/>
        <v>0</v>
      </c>
      <c r="N26" s="32">
        <f t="shared" si="1"/>
        <v>373386</v>
      </c>
      <c r="O26" s="45">
        <f t="shared" si="2"/>
        <v>531.88888888888891</v>
      </c>
      <c r="P26" s="10"/>
    </row>
    <row r="27" spans="1:16">
      <c r="A27" s="12"/>
      <c r="B27" s="25">
        <v>341.9</v>
      </c>
      <c r="C27" s="20" t="s">
        <v>34</v>
      </c>
      <c r="D27" s="46">
        <v>65648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si="1"/>
        <v>65648</v>
      </c>
      <c r="O27" s="47">
        <f t="shared" si="2"/>
        <v>93.515669515669515</v>
      </c>
      <c r="P27" s="9"/>
    </row>
    <row r="28" spans="1:16">
      <c r="A28" s="12"/>
      <c r="B28" s="25">
        <v>343.4</v>
      </c>
      <c r="C28" s="20" t="s">
        <v>35</v>
      </c>
      <c r="D28" s="46">
        <v>210095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1"/>
        <v>210095</v>
      </c>
      <c r="O28" s="47">
        <f t="shared" si="2"/>
        <v>299.28062678062679</v>
      </c>
      <c r="P28" s="9"/>
    </row>
    <row r="29" spans="1:16">
      <c r="A29" s="12"/>
      <c r="B29" s="25">
        <v>343.7</v>
      </c>
      <c r="C29" s="20" t="s">
        <v>36</v>
      </c>
      <c r="D29" s="46">
        <v>94583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1"/>
        <v>94583</v>
      </c>
      <c r="O29" s="47">
        <f t="shared" si="2"/>
        <v>134.73361823361824</v>
      </c>
      <c r="P29" s="9"/>
    </row>
    <row r="30" spans="1:16">
      <c r="A30" s="12"/>
      <c r="B30" s="25">
        <v>343.8</v>
      </c>
      <c r="C30" s="20" t="s">
        <v>37</v>
      </c>
      <c r="D30" s="46">
        <v>3060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1"/>
        <v>3060</v>
      </c>
      <c r="O30" s="47">
        <f t="shared" si="2"/>
        <v>4.3589743589743586</v>
      </c>
      <c r="P30" s="9"/>
    </row>
    <row r="31" spans="1:16" ht="15.75">
      <c r="A31" s="29" t="s">
        <v>32</v>
      </c>
      <c r="B31" s="30"/>
      <c r="C31" s="31"/>
      <c r="D31" s="32">
        <f t="shared" ref="D31:M31" si="6">SUM(D32:D33)</f>
        <v>7918</v>
      </c>
      <c r="E31" s="32">
        <f t="shared" si="6"/>
        <v>0</v>
      </c>
      <c r="F31" s="32">
        <f t="shared" si="6"/>
        <v>0</v>
      </c>
      <c r="G31" s="32">
        <f t="shared" si="6"/>
        <v>0</v>
      </c>
      <c r="H31" s="32">
        <f t="shared" si="6"/>
        <v>0</v>
      </c>
      <c r="I31" s="32">
        <f t="shared" si="6"/>
        <v>0</v>
      </c>
      <c r="J31" s="32">
        <f t="shared" si="6"/>
        <v>0</v>
      </c>
      <c r="K31" s="32">
        <f t="shared" si="6"/>
        <v>0</v>
      </c>
      <c r="L31" s="32">
        <f t="shared" si="6"/>
        <v>0</v>
      </c>
      <c r="M31" s="32">
        <f t="shared" si="6"/>
        <v>0</v>
      </c>
      <c r="N31" s="32">
        <f t="shared" si="1"/>
        <v>7918</v>
      </c>
      <c r="O31" s="45">
        <f t="shared" si="2"/>
        <v>11.279202279202279</v>
      </c>
      <c r="P31" s="10"/>
    </row>
    <row r="32" spans="1:16">
      <c r="A32" s="13"/>
      <c r="B32" s="39">
        <v>351.1</v>
      </c>
      <c r="C32" s="21" t="s">
        <v>40</v>
      </c>
      <c r="D32" s="46">
        <v>4069</v>
      </c>
      <c r="E32" s="46">
        <v>0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 t="shared" si="1"/>
        <v>4069</v>
      </c>
      <c r="O32" s="47">
        <f t="shared" si="2"/>
        <v>5.7962962962962967</v>
      </c>
      <c r="P32" s="9"/>
    </row>
    <row r="33" spans="1:119">
      <c r="A33" s="13"/>
      <c r="B33" s="39">
        <v>354</v>
      </c>
      <c r="C33" s="21" t="s">
        <v>41</v>
      </c>
      <c r="D33" s="46">
        <v>3849</v>
      </c>
      <c r="E33" s="46">
        <v>0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 t="shared" si="1"/>
        <v>3849</v>
      </c>
      <c r="O33" s="47">
        <f t="shared" si="2"/>
        <v>5.482905982905983</v>
      </c>
      <c r="P33" s="9"/>
    </row>
    <row r="34" spans="1:119" ht="15.75">
      <c r="A34" s="29" t="s">
        <v>3</v>
      </c>
      <c r="B34" s="30"/>
      <c r="C34" s="31"/>
      <c r="D34" s="32">
        <f t="shared" ref="D34:M34" si="7">SUM(D35:D38)</f>
        <v>8192</v>
      </c>
      <c r="E34" s="32">
        <f t="shared" si="7"/>
        <v>78206</v>
      </c>
      <c r="F34" s="32">
        <f t="shared" si="7"/>
        <v>0</v>
      </c>
      <c r="G34" s="32">
        <f t="shared" si="7"/>
        <v>0</v>
      </c>
      <c r="H34" s="32">
        <f t="shared" si="7"/>
        <v>0</v>
      </c>
      <c r="I34" s="32">
        <f t="shared" si="7"/>
        <v>0</v>
      </c>
      <c r="J34" s="32">
        <f t="shared" si="7"/>
        <v>0</v>
      </c>
      <c r="K34" s="32">
        <f t="shared" si="7"/>
        <v>0</v>
      </c>
      <c r="L34" s="32">
        <f t="shared" si="7"/>
        <v>0</v>
      </c>
      <c r="M34" s="32">
        <f t="shared" si="7"/>
        <v>0</v>
      </c>
      <c r="N34" s="32">
        <f t="shared" si="1"/>
        <v>86398</v>
      </c>
      <c r="O34" s="45">
        <f t="shared" si="2"/>
        <v>123.07407407407408</v>
      </c>
      <c r="P34" s="10"/>
    </row>
    <row r="35" spans="1:119">
      <c r="A35" s="12"/>
      <c r="B35" s="25">
        <v>361.1</v>
      </c>
      <c r="C35" s="20" t="s">
        <v>42</v>
      </c>
      <c r="D35" s="46">
        <v>1709</v>
      </c>
      <c r="E35" s="46">
        <v>73502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  <c r="M35" s="46">
        <v>0</v>
      </c>
      <c r="N35" s="46">
        <f t="shared" si="1"/>
        <v>75211</v>
      </c>
      <c r="O35" s="47">
        <f t="shared" si="2"/>
        <v>107.13817663817663</v>
      </c>
      <c r="P35" s="9"/>
    </row>
    <row r="36" spans="1:119">
      <c r="A36" s="12"/>
      <c r="B36" s="25">
        <v>362</v>
      </c>
      <c r="C36" s="20" t="s">
        <v>43</v>
      </c>
      <c r="D36" s="46">
        <v>0</v>
      </c>
      <c r="E36" s="46">
        <v>4704</v>
      </c>
      <c r="F36" s="46">
        <v>0</v>
      </c>
      <c r="G36" s="46">
        <v>0</v>
      </c>
      <c r="H36" s="46">
        <v>0</v>
      </c>
      <c r="I36" s="46">
        <v>0</v>
      </c>
      <c r="J36" s="46">
        <v>0</v>
      </c>
      <c r="K36" s="46">
        <v>0</v>
      </c>
      <c r="L36" s="46">
        <v>0</v>
      </c>
      <c r="M36" s="46">
        <v>0</v>
      </c>
      <c r="N36" s="46">
        <f t="shared" si="1"/>
        <v>4704</v>
      </c>
      <c r="O36" s="47">
        <f t="shared" si="2"/>
        <v>6.700854700854701</v>
      </c>
      <c r="P36" s="9"/>
    </row>
    <row r="37" spans="1:119">
      <c r="A37" s="12"/>
      <c r="B37" s="25">
        <v>366</v>
      </c>
      <c r="C37" s="20" t="s">
        <v>45</v>
      </c>
      <c r="D37" s="46">
        <v>1099</v>
      </c>
      <c r="E37" s="46">
        <v>0</v>
      </c>
      <c r="F37" s="46">
        <v>0</v>
      </c>
      <c r="G37" s="46">
        <v>0</v>
      </c>
      <c r="H37" s="46">
        <v>0</v>
      </c>
      <c r="I37" s="46">
        <v>0</v>
      </c>
      <c r="J37" s="46">
        <v>0</v>
      </c>
      <c r="K37" s="46">
        <v>0</v>
      </c>
      <c r="L37" s="46">
        <v>0</v>
      </c>
      <c r="M37" s="46">
        <v>0</v>
      </c>
      <c r="N37" s="46">
        <f t="shared" si="1"/>
        <v>1099</v>
      </c>
      <c r="O37" s="47">
        <f t="shared" si="2"/>
        <v>1.5655270655270654</v>
      </c>
      <c r="P37" s="9"/>
    </row>
    <row r="38" spans="1:119">
      <c r="A38" s="12"/>
      <c r="B38" s="25">
        <v>369.9</v>
      </c>
      <c r="C38" s="20" t="s">
        <v>46</v>
      </c>
      <c r="D38" s="46">
        <v>5384</v>
      </c>
      <c r="E38" s="46">
        <v>0</v>
      </c>
      <c r="F38" s="46">
        <v>0</v>
      </c>
      <c r="G38" s="46">
        <v>0</v>
      </c>
      <c r="H38" s="46">
        <v>0</v>
      </c>
      <c r="I38" s="46">
        <v>0</v>
      </c>
      <c r="J38" s="46">
        <v>0</v>
      </c>
      <c r="K38" s="46">
        <v>0</v>
      </c>
      <c r="L38" s="46">
        <v>0</v>
      </c>
      <c r="M38" s="46">
        <v>0</v>
      </c>
      <c r="N38" s="46">
        <f t="shared" si="1"/>
        <v>5384</v>
      </c>
      <c r="O38" s="47">
        <f t="shared" si="2"/>
        <v>7.6695156695156692</v>
      </c>
      <c r="P38" s="9"/>
    </row>
    <row r="39" spans="1:119" ht="15.75">
      <c r="A39" s="29" t="s">
        <v>33</v>
      </c>
      <c r="B39" s="30"/>
      <c r="C39" s="31"/>
      <c r="D39" s="32">
        <f t="shared" ref="D39:M39" si="8">SUM(D40:D40)</f>
        <v>0</v>
      </c>
      <c r="E39" s="32">
        <f t="shared" si="8"/>
        <v>40399</v>
      </c>
      <c r="F39" s="32">
        <f t="shared" si="8"/>
        <v>0</v>
      </c>
      <c r="G39" s="32">
        <f t="shared" si="8"/>
        <v>0</v>
      </c>
      <c r="H39" s="32">
        <f t="shared" si="8"/>
        <v>0</v>
      </c>
      <c r="I39" s="32">
        <f t="shared" si="8"/>
        <v>0</v>
      </c>
      <c r="J39" s="32">
        <f t="shared" si="8"/>
        <v>0</v>
      </c>
      <c r="K39" s="32">
        <f t="shared" si="8"/>
        <v>0</v>
      </c>
      <c r="L39" s="32">
        <f t="shared" si="8"/>
        <v>0</v>
      </c>
      <c r="M39" s="32">
        <f t="shared" si="8"/>
        <v>0</v>
      </c>
      <c r="N39" s="32">
        <f t="shared" si="1"/>
        <v>40399</v>
      </c>
      <c r="O39" s="45">
        <f t="shared" si="2"/>
        <v>57.548433048433047</v>
      </c>
      <c r="P39" s="9"/>
    </row>
    <row r="40" spans="1:119" ht="15.75" thickBot="1">
      <c r="A40" s="12"/>
      <c r="B40" s="25">
        <v>381</v>
      </c>
      <c r="C40" s="20" t="s">
        <v>47</v>
      </c>
      <c r="D40" s="46">
        <v>0</v>
      </c>
      <c r="E40" s="46">
        <v>40399</v>
      </c>
      <c r="F40" s="46">
        <v>0</v>
      </c>
      <c r="G40" s="46">
        <v>0</v>
      </c>
      <c r="H40" s="46">
        <v>0</v>
      </c>
      <c r="I40" s="46">
        <v>0</v>
      </c>
      <c r="J40" s="46">
        <v>0</v>
      </c>
      <c r="K40" s="46">
        <v>0</v>
      </c>
      <c r="L40" s="46">
        <v>0</v>
      </c>
      <c r="M40" s="46">
        <v>0</v>
      </c>
      <c r="N40" s="46">
        <f t="shared" si="1"/>
        <v>40399</v>
      </c>
      <c r="O40" s="47">
        <f t="shared" si="2"/>
        <v>57.548433048433047</v>
      </c>
      <c r="P40" s="9"/>
    </row>
    <row r="41" spans="1:119" ht="16.5" thickBot="1">
      <c r="A41" s="14" t="s">
        <v>38</v>
      </c>
      <c r="B41" s="23"/>
      <c r="C41" s="22"/>
      <c r="D41" s="15">
        <f t="shared" ref="D41:M41" si="9">SUM(D5,D11,D15,D26,D31,D34,D39)</f>
        <v>1275341</v>
      </c>
      <c r="E41" s="15">
        <f t="shared" si="9"/>
        <v>848699</v>
      </c>
      <c r="F41" s="15">
        <f t="shared" si="9"/>
        <v>0</v>
      </c>
      <c r="G41" s="15">
        <f t="shared" si="9"/>
        <v>0</v>
      </c>
      <c r="H41" s="15">
        <f t="shared" si="9"/>
        <v>0</v>
      </c>
      <c r="I41" s="15">
        <f t="shared" si="9"/>
        <v>0</v>
      </c>
      <c r="J41" s="15">
        <f t="shared" si="9"/>
        <v>0</v>
      </c>
      <c r="K41" s="15">
        <f t="shared" si="9"/>
        <v>0</v>
      </c>
      <c r="L41" s="15">
        <f t="shared" si="9"/>
        <v>0</v>
      </c>
      <c r="M41" s="15">
        <f t="shared" si="9"/>
        <v>0</v>
      </c>
      <c r="N41" s="15">
        <f t="shared" si="1"/>
        <v>2124040</v>
      </c>
      <c r="O41" s="38">
        <f t="shared" si="2"/>
        <v>3025.6980056980055</v>
      </c>
      <c r="P41" s="6"/>
      <c r="Q41" s="2"/>
      <c r="R41" s="5"/>
      <c r="S41" s="5"/>
      <c r="T41" s="5"/>
      <c r="U41" s="5"/>
      <c r="V41" s="5"/>
      <c r="W41" s="5"/>
      <c r="X41" s="5"/>
      <c r="Y41" s="5"/>
      <c r="Z41" s="5"/>
      <c r="AA41" s="5"/>
      <c r="AB41" s="5"/>
      <c r="AC41" s="5"/>
      <c r="AD41" s="5"/>
      <c r="AE41" s="5"/>
      <c r="AF41" s="5"/>
      <c r="AG41" s="5"/>
      <c r="AH41" s="5"/>
      <c r="AI41" s="5"/>
      <c r="AJ41" s="5"/>
      <c r="AK41" s="5"/>
      <c r="AL41" s="5"/>
      <c r="AM41" s="5"/>
      <c r="AN41" s="5"/>
      <c r="AO41" s="5"/>
      <c r="AP41" s="5"/>
      <c r="AQ41" s="5"/>
      <c r="AR41" s="5"/>
      <c r="AS41" s="5"/>
      <c r="AT41" s="5"/>
      <c r="AU41" s="5"/>
      <c r="AV41" s="5"/>
      <c r="AW41" s="5"/>
      <c r="AX41" s="5"/>
      <c r="AY41" s="5"/>
      <c r="AZ41" s="5"/>
      <c r="BA41" s="5"/>
      <c r="BB41" s="5"/>
      <c r="BC41" s="5"/>
      <c r="BD41" s="5"/>
      <c r="BE41" s="5"/>
      <c r="BF41" s="5"/>
      <c r="BG41" s="5"/>
      <c r="BH41" s="5"/>
      <c r="BI41" s="5"/>
      <c r="BJ41" s="5"/>
      <c r="BK41" s="5"/>
      <c r="BL41" s="5"/>
      <c r="BM41" s="5"/>
      <c r="BN41" s="5"/>
      <c r="BO41" s="5"/>
      <c r="BP41" s="5"/>
      <c r="BQ41" s="5"/>
      <c r="BR41" s="5"/>
      <c r="BS41" s="5"/>
      <c r="BT41" s="5"/>
      <c r="BU41" s="5"/>
      <c r="BV41" s="5"/>
      <c r="BW41" s="5"/>
      <c r="BX41" s="5"/>
      <c r="BY41" s="5"/>
      <c r="BZ41" s="5"/>
      <c r="CA41" s="5"/>
      <c r="CB41" s="5"/>
      <c r="CC41" s="5"/>
      <c r="CD41" s="5"/>
      <c r="CE41" s="5"/>
      <c r="CF41" s="5"/>
      <c r="CG41" s="5"/>
      <c r="CH41" s="5"/>
      <c r="CI41" s="5"/>
      <c r="CJ41" s="5"/>
      <c r="CK41" s="5"/>
      <c r="CL41" s="5"/>
      <c r="CM41" s="5"/>
      <c r="CN41" s="5"/>
      <c r="CO41" s="5"/>
      <c r="CP41" s="5"/>
      <c r="CQ41" s="5"/>
      <c r="CR41" s="5"/>
      <c r="CS41" s="5"/>
      <c r="CT41" s="5"/>
      <c r="CU41" s="5"/>
      <c r="CV41" s="5"/>
      <c r="CW41" s="5"/>
      <c r="CX41" s="5"/>
      <c r="CY41" s="5"/>
      <c r="CZ41" s="5"/>
      <c r="DA41" s="5"/>
      <c r="DB41" s="5"/>
      <c r="DC41" s="5"/>
      <c r="DD41" s="5"/>
      <c r="DE41" s="5"/>
      <c r="DF41" s="5"/>
      <c r="DG41" s="5"/>
      <c r="DH41" s="5"/>
      <c r="DI41" s="5"/>
      <c r="DJ41" s="5"/>
      <c r="DK41" s="5"/>
      <c r="DL41" s="5"/>
      <c r="DM41" s="5"/>
      <c r="DN41" s="5"/>
      <c r="DO41" s="5"/>
    </row>
    <row r="42" spans="1:119">
      <c r="A42" s="16"/>
      <c r="B42" s="18"/>
      <c r="C42" s="18"/>
      <c r="D42" s="17"/>
      <c r="E42" s="17"/>
      <c r="F42" s="17"/>
      <c r="G42" s="17"/>
      <c r="H42" s="17"/>
      <c r="I42" s="17"/>
      <c r="J42" s="17"/>
      <c r="K42" s="17"/>
      <c r="L42" s="17"/>
      <c r="M42" s="17"/>
      <c r="N42" s="17"/>
      <c r="O42" s="19"/>
    </row>
    <row r="43" spans="1:119">
      <c r="A43" s="40"/>
      <c r="B43" s="41"/>
      <c r="C43" s="41"/>
      <c r="D43" s="42"/>
      <c r="E43" s="42"/>
      <c r="F43" s="42"/>
      <c r="G43" s="42"/>
      <c r="H43" s="42"/>
      <c r="I43" s="42"/>
      <c r="J43" s="42"/>
      <c r="K43" s="42"/>
      <c r="L43" s="118" t="s">
        <v>61</v>
      </c>
      <c r="M43" s="118"/>
      <c r="N43" s="118"/>
      <c r="O43" s="43">
        <v>702</v>
      </c>
    </row>
    <row r="44" spans="1:119">
      <c r="A44" s="119"/>
      <c r="B44" s="96"/>
      <c r="C44" s="96"/>
      <c r="D44" s="96"/>
      <c r="E44" s="96"/>
      <c r="F44" s="96"/>
      <c r="G44" s="96"/>
      <c r="H44" s="96"/>
      <c r="I44" s="96"/>
      <c r="J44" s="96"/>
      <c r="K44" s="96"/>
      <c r="L44" s="96"/>
      <c r="M44" s="96"/>
      <c r="N44" s="96"/>
      <c r="O44" s="97"/>
    </row>
    <row r="45" spans="1:119" ht="15.75" thickBot="1">
      <c r="A45" s="120" t="s">
        <v>62</v>
      </c>
      <c r="B45" s="99"/>
      <c r="C45" s="99"/>
      <c r="D45" s="99"/>
      <c r="E45" s="99"/>
      <c r="F45" s="99"/>
      <c r="G45" s="99"/>
      <c r="H45" s="99"/>
      <c r="I45" s="99"/>
      <c r="J45" s="99"/>
      <c r="K45" s="99"/>
      <c r="L45" s="99"/>
      <c r="M45" s="99"/>
      <c r="N45" s="99"/>
      <c r="O45" s="100"/>
    </row>
  </sheetData>
  <mergeCells count="10">
    <mergeCell ref="L43:N43"/>
    <mergeCell ref="A44:O44"/>
    <mergeCell ref="A45:O45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pageSetUpPr fitToPage="1"/>
  </sheetPr>
  <dimension ref="A1:EC46"/>
  <sheetViews>
    <sheetView zoomScaleNormal="100"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1" t="s">
        <v>56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7"/>
      <c r="Q1"/>
    </row>
    <row r="2" spans="1:133" ht="24" thickBot="1">
      <c r="A2" s="124" t="s">
        <v>39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  <c r="P2" s="7"/>
      <c r="Q2"/>
    </row>
    <row r="3" spans="1:133" ht="18" customHeight="1">
      <c r="A3" s="127" t="s">
        <v>49</v>
      </c>
      <c r="B3" s="108"/>
      <c r="C3" s="109"/>
      <c r="D3" s="128" t="s">
        <v>27</v>
      </c>
      <c r="E3" s="129"/>
      <c r="F3" s="129"/>
      <c r="G3" s="129"/>
      <c r="H3" s="130"/>
      <c r="I3" s="128" t="s">
        <v>28</v>
      </c>
      <c r="J3" s="130"/>
      <c r="K3" s="128" t="s">
        <v>30</v>
      </c>
      <c r="L3" s="130"/>
      <c r="M3" s="36"/>
      <c r="N3" s="37"/>
      <c r="O3" s="131" t="s">
        <v>54</v>
      </c>
      <c r="P3" s="11"/>
      <c r="Q3"/>
    </row>
    <row r="4" spans="1:133" ht="32.25" customHeight="1" thickBot="1">
      <c r="A4" s="110"/>
      <c r="B4" s="111"/>
      <c r="C4" s="112"/>
      <c r="D4" s="34" t="s">
        <v>4</v>
      </c>
      <c r="E4" s="34" t="s">
        <v>50</v>
      </c>
      <c r="F4" s="34" t="s">
        <v>51</v>
      </c>
      <c r="G4" s="34" t="s">
        <v>52</v>
      </c>
      <c r="H4" s="34" t="s">
        <v>5</v>
      </c>
      <c r="I4" s="34" t="s">
        <v>6</v>
      </c>
      <c r="J4" s="35" t="s">
        <v>53</v>
      </c>
      <c r="K4" s="35" t="s">
        <v>7</v>
      </c>
      <c r="L4" s="35" t="s">
        <v>8</v>
      </c>
      <c r="M4" s="35" t="s">
        <v>9</v>
      </c>
      <c r="N4" s="35" t="s">
        <v>29</v>
      </c>
      <c r="O4" s="117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</v>
      </c>
      <c r="B5" s="26"/>
      <c r="C5" s="26"/>
      <c r="D5" s="27">
        <f t="shared" ref="D5:M5" si="0">SUM(D6:D12)</f>
        <v>791587</v>
      </c>
      <c r="E5" s="27">
        <f t="shared" si="0"/>
        <v>1011554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>SUM(D5:M5)</f>
        <v>1803141</v>
      </c>
      <c r="O5" s="33">
        <f t="shared" ref="O5:O42" si="1">(N5/O$44)</f>
        <v>2007.9521158129176</v>
      </c>
      <c r="P5" s="6"/>
    </row>
    <row r="6" spans="1:133">
      <c r="A6" s="12"/>
      <c r="B6" s="25">
        <v>311</v>
      </c>
      <c r="C6" s="20" t="s">
        <v>2</v>
      </c>
      <c r="D6" s="46">
        <v>668980</v>
      </c>
      <c r="E6" s="46">
        <v>1011554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1680534</v>
      </c>
      <c r="O6" s="47">
        <f t="shared" si="1"/>
        <v>1871.4187082405344</v>
      </c>
      <c r="P6" s="9"/>
    </row>
    <row r="7" spans="1:133">
      <c r="A7" s="12"/>
      <c r="B7" s="25">
        <v>312.41000000000003</v>
      </c>
      <c r="C7" s="20" t="s">
        <v>10</v>
      </c>
      <c r="D7" s="46">
        <v>11053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2" si="2">SUM(D7:M7)</f>
        <v>11053</v>
      </c>
      <c r="O7" s="47">
        <f t="shared" si="1"/>
        <v>12.308463251670378</v>
      </c>
      <c r="P7" s="9"/>
    </row>
    <row r="8" spans="1:133">
      <c r="A8" s="12"/>
      <c r="B8" s="25">
        <v>312.60000000000002</v>
      </c>
      <c r="C8" s="20" t="s">
        <v>11</v>
      </c>
      <c r="D8" s="46">
        <v>60142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60142</v>
      </c>
      <c r="O8" s="47">
        <f t="shared" si="1"/>
        <v>66.973273942093542</v>
      </c>
      <c r="P8" s="9"/>
    </row>
    <row r="9" spans="1:133">
      <c r="A9" s="12"/>
      <c r="B9" s="25">
        <v>314.10000000000002</v>
      </c>
      <c r="C9" s="20" t="s">
        <v>12</v>
      </c>
      <c r="D9" s="46">
        <v>29468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2"/>
        <v>29468</v>
      </c>
      <c r="O9" s="47">
        <f t="shared" si="1"/>
        <v>32.815144766146993</v>
      </c>
      <c r="P9" s="9"/>
    </row>
    <row r="10" spans="1:133">
      <c r="A10" s="12"/>
      <c r="B10" s="25">
        <v>314.8</v>
      </c>
      <c r="C10" s="20" t="s">
        <v>13</v>
      </c>
      <c r="D10" s="46">
        <v>664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664</v>
      </c>
      <c r="O10" s="47">
        <f t="shared" si="1"/>
        <v>0.73942093541202669</v>
      </c>
      <c r="P10" s="9"/>
    </row>
    <row r="11" spans="1:133">
      <c r="A11" s="12"/>
      <c r="B11" s="25">
        <v>315</v>
      </c>
      <c r="C11" s="20" t="s">
        <v>14</v>
      </c>
      <c r="D11" s="46">
        <v>14389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14389</v>
      </c>
      <c r="O11" s="47">
        <f t="shared" si="1"/>
        <v>16.023385300668153</v>
      </c>
      <c r="P11" s="9"/>
    </row>
    <row r="12" spans="1:133">
      <c r="A12" s="12"/>
      <c r="B12" s="25">
        <v>316</v>
      </c>
      <c r="C12" s="20" t="s">
        <v>15</v>
      </c>
      <c r="D12" s="46">
        <v>6891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6891</v>
      </c>
      <c r="O12" s="47">
        <f t="shared" si="1"/>
        <v>7.6737193763919818</v>
      </c>
      <c r="P12" s="9"/>
    </row>
    <row r="13" spans="1:133" ht="15.75">
      <c r="A13" s="29" t="s">
        <v>16</v>
      </c>
      <c r="B13" s="30"/>
      <c r="C13" s="31"/>
      <c r="D13" s="32">
        <f t="shared" ref="D13:M13" si="3">SUM(D14:D16)</f>
        <v>76003</v>
      </c>
      <c r="E13" s="32">
        <f t="shared" si="3"/>
        <v>0</v>
      </c>
      <c r="F13" s="32">
        <f t="shared" si="3"/>
        <v>0</v>
      </c>
      <c r="G13" s="32">
        <f t="shared" si="3"/>
        <v>0</v>
      </c>
      <c r="H13" s="32">
        <f t="shared" si="3"/>
        <v>0</v>
      </c>
      <c r="I13" s="32">
        <f t="shared" si="3"/>
        <v>0</v>
      </c>
      <c r="J13" s="32">
        <f t="shared" si="3"/>
        <v>0</v>
      </c>
      <c r="K13" s="32">
        <f t="shared" si="3"/>
        <v>0</v>
      </c>
      <c r="L13" s="32">
        <f t="shared" si="3"/>
        <v>0</v>
      </c>
      <c r="M13" s="32">
        <f t="shared" si="3"/>
        <v>0</v>
      </c>
      <c r="N13" s="44">
        <f>SUM(D13:M13)</f>
        <v>76003</v>
      </c>
      <c r="O13" s="45">
        <f t="shared" si="1"/>
        <v>84.6358574610245</v>
      </c>
      <c r="P13" s="10"/>
    </row>
    <row r="14" spans="1:133">
      <c r="A14" s="12"/>
      <c r="B14" s="25">
        <v>322</v>
      </c>
      <c r="C14" s="20" t="s">
        <v>0</v>
      </c>
      <c r="D14" s="46">
        <v>27648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>SUM(D14:M14)</f>
        <v>27648</v>
      </c>
      <c r="O14" s="47">
        <f t="shared" si="1"/>
        <v>30.788418708240535</v>
      </c>
      <c r="P14" s="9"/>
    </row>
    <row r="15" spans="1:133">
      <c r="A15" s="12"/>
      <c r="B15" s="25">
        <v>323.10000000000002</v>
      </c>
      <c r="C15" s="20" t="s">
        <v>17</v>
      </c>
      <c r="D15" s="46">
        <v>47155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>SUM(D15:M15)</f>
        <v>47155</v>
      </c>
      <c r="O15" s="47">
        <f t="shared" si="1"/>
        <v>52.511135857461028</v>
      </c>
      <c r="P15" s="9"/>
    </row>
    <row r="16" spans="1:133">
      <c r="A16" s="12"/>
      <c r="B16" s="25">
        <v>329</v>
      </c>
      <c r="C16" s="20" t="s">
        <v>18</v>
      </c>
      <c r="D16" s="46">
        <v>1200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>SUM(D16:M16)</f>
        <v>1200</v>
      </c>
      <c r="O16" s="47">
        <f t="shared" si="1"/>
        <v>1.3363028953229399</v>
      </c>
      <c r="P16" s="9"/>
    </row>
    <row r="17" spans="1:16" ht="15.75">
      <c r="A17" s="29" t="s">
        <v>20</v>
      </c>
      <c r="B17" s="30"/>
      <c r="C17" s="31"/>
      <c r="D17" s="32">
        <f t="shared" ref="D17:M17" si="4">SUM(D18:D24)</f>
        <v>131453</v>
      </c>
      <c r="E17" s="32">
        <f t="shared" si="4"/>
        <v>0</v>
      </c>
      <c r="F17" s="32">
        <f t="shared" si="4"/>
        <v>0</v>
      </c>
      <c r="G17" s="32">
        <f t="shared" si="4"/>
        <v>0</v>
      </c>
      <c r="H17" s="32">
        <f t="shared" si="4"/>
        <v>0</v>
      </c>
      <c r="I17" s="32">
        <f t="shared" si="4"/>
        <v>0</v>
      </c>
      <c r="J17" s="32">
        <f t="shared" si="4"/>
        <v>0</v>
      </c>
      <c r="K17" s="32">
        <f t="shared" si="4"/>
        <v>0</v>
      </c>
      <c r="L17" s="32">
        <f t="shared" si="4"/>
        <v>0</v>
      </c>
      <c r="M17" s="32">
        <f t="shared" si="4"/>
        <v>0</v>
      </c>
      <c r="N17" s="44">
        <f>SUM(D17:M17)</f>
        <v>131453</v>
      </c>
      <c r="O17" s="45">
        <f t="shared" si="1"/>
        <v>146.38418708240533</v>
      </c>
      <c r="P17" s="10"/>
    </row>
    <row r="18" spans="1:16">
      <c r="A18" s="12"/>
      <c r="B18" s="25">
        <v>331.2</v>
      </c>
      <c r="C18" s="20" t="s">
        <v>19</v>
      </c>
      <c r="D18" s="46">
        <v>8600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ref="N18:N23" si="5">SUM(D18:M18)</f>
        <v>8600</v>
      </c>
      <c r="O18" s="47">
        <f t="shared" si="1"/>
        <v>9.5768374164810695</v>
      </c>
      <c r="P18" s="9"/>
    </row>
    <row r="19" spans="1:16">
      <c r="A19" s="12"/>
      <c r="B19" s="25">
        <v>331.7</v>
      </c>
      <c r="C19" s="20" t="s">
        <v>21</v>
      </c>
      <c r="D19" s="46">
        <v>62551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5"/>
        <v>62551</v>
      </c>
      <c r="O19" s="47">
        <f t="shared" si="1"/>
        <v>69.655902004454347</v>
      </c>
      <c r="P19" s="9"/>
    </row>
    <row r="20" spans="1:16">
      <c r="A20" s="12"/>
      <c r="B20" s="25">
        <v>335.12</v>
      </c>
      <c r="C20" s="20" t="s">
        <v>22</v>
      </c>
      <c r="D20" s="46">
        <v>26429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5"/>
        <v>26429</v>
      </c>
      <c r="O20" s="47">
        <f t="shared" si="1"/>
        <v>29.430957683741649</v>
      </c>
      <c r="P20" s="9"/>
    </row>
    <row r="21" spans="1:16">
      <c r="A21" s="12"/>
      <c r="B21" s="25">
        <v>335.14</v>
      </c>
      <c r="C21" s="20" t="s">
        <v>23</v>
      </c>
      <c r="D21" s="46">
        <v>324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5"/>
        <v>324</v>
      </c>
      <c r="O21" s="47">
        <f t="shared" si="1"/>
        <v>0.36080178173719374</v>
      </c>
      <c r="P21" s="9"/>
    </row>
    <row r="22" spans="1:16">
      <c r="A22" s="12"/>
      <c r="B22" s="25">
        <v>335.15</v>
      </c>
      <c r="C22" s="20" t="s">
        <v>24</v>
      </c>
      <c r="D22" s="46">
        <v>557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5"/>
        <v>557</v>
      </c>
      <c r="O22" s="47">
        <f t="shared" si="1"/>
        <v>0.62026726057906456</v>
      </c>
      <c r="P22" s="9"/>
    </row>
    <row r="23" spans="1:16">
      <c r="A23" s="12"/>
      <c r="B23" s="25">
        <v>335.18</v>
      </c>
      <c r="C23" s="20" t="s">
        <v>25</v>
      </c>
      <c r="D23" s="46">
        <v>31656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5"/>
        <v>31656</v>
      </c>
      <c r="O23" s="47">
        <f t="shared" si="1"/>
        <v>35.251670378619153</v>
      </c>
      <c r="P23" s="9"/>
    </row>
    <row r="24" spans="1:16">
      <c r="A24" s="12"/>
      <c r="B24" s="25">
        <v>339</v>
      </c>
      <c r="C24" s="20" t="s">
        <v>26</v>
      </c>
      <c r="D24" s="46">
        <v>1336</v>
      </c>
      <c r="E24" s="46">
        <v>0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ref="N24:N42" si="6">SUM(D24:M24)</f>
        <v>1336</v>
      </c>
      <c r="O24" s="47">
        <f t="shared" si="1"/>
        <v>1.487750556792873</v>
      </c>
      <c r="P24" s="9"/>
    </row>
    <row r="25" spans="1:16" ht="15.75">
      <c r="A25" s="29" t="s">
        <v>31</v>
      </c>
      <c r="B25" s="30"/>
      <c r="C25" s="31"/>
      <c r="D25" s="32">
        <f t="shared" ref="D25:M25" si="7">SUM(D26:D29)</f>
        <v>388510</v>
      </c>
      <c r="E25" s="32">
        <f t="shared" si="7"/>
        <v>0</v>
      </c>
      <c r="F25" s="32">
        <f t="shared" si="7"/>
        <v>0</v>
      </c>
      <c r="G25" s="32">
        <f t="shared" si="7"/>
        <v>0</v>
      </c>
      <c r="H25" s="32">
        <f t="shared" si="7"/>
        <v>0</v>
      </c>
      <c r="I25" s="32">
        <f t="shared" si="7"/>
        <v>0</v>
      </c>
      <c r="J25" s="32">
        <f t="shared" si="7"/>
        <v>0</v>
      </c>
      <c r="K25" s="32">
        <f t="shared" si="7"/>
        <v>0</v>
      </c>
      <c r="L25" s="32">
        <f t="shared" si="7"/>
        <v>0</v>
      </c>
      <c r="M25" s="32">
        <f t="shared" si="7"/>
        <v>0</v>
      </c>
      <c r="N25" s="32">
        <f t="shared" si="6"/>
        <v>388510</v>
      </c>
      <c r="O25" s="45">
        <f t="shared" si="1"/>
        <v>432.63919821826283</v>
      </c>
      <c r="P25" s="10"/>
    </row>
    <row r="26" spans="1:16">
      <c r="A26" s="12"/>
      <c r="B26" s="25">
        <v>341.9</v>
      </c>
      <c r="C26" s="20" t="s">
        <v>34</v>
      </c>
      <c r="D26" s="46">
        <v>65050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6"/>
        <v>65050</v>
      </c>
      <c r="O26" s="47">
        <f t="shared" si="1"/>
        <v>72.438752783964361</v>
      </c>
      <c r="P26" s="9"/>
    </row>
    <row r="27" spans="1:16">
      <c r="A27" s="12"/>
      <c r="B27" s="25">
        <v>343.4</v>
      </c>
      <c r="C27" s="20" t="s">
        <v>35</v>
      </c>
      <c r="D27" s="46">
        <v>221970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si="6"/>
        <v>221970</v>
      </c>
      <c r="O27" s="47">
        <f t="shared" si="1"/>
        <v>247.18262806236081</v>
      </c>
      <c r="P27" s="9"/>
    </row>
    <row r="28" spans="1:16">
      <c r="A28" s="12"/>
      <c r="B28" s="25">
        <v>343.7</v>
      </c>
      <c r="C28" s="20" t="s">
        <v>36</v>
      </c>
      <c r="D28" s="46">
        <v>100470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6"/>
        <v>100470</v>
      </c>
      <c r="O28" s="47">
        <f t="shared" si="1"/>
        <v>111.88195991091314</v>
      </c>
      <c r="P28" s="9"/>
    </row>
    <row r="29" spans="1:16">
      <c r="A29" s="12"/>
      <c r="B29" s="25">
        <v>343.8</v>
      </c>
      <c r="C29" s="20" t="s">
        <v>37</v>
      </c>
      <c r="D29" s="46">
        <v>1020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6"/>
        <v>1020</v>
      </c>
      <c r="O29" s="47">
        <f t="shared" si="1"/>
        <v>1.1358574610244989</v>
      </c>
      <c r="P29" s="9"/>
    </row>
    <row r="30" spans="1:16" ht="15.75">
      <c r="A30" s="29" t="s">
        <v>32</v>
      </c>
      <c r="B30" s="30"/>
      <c r="C30" s="31"/>
      <c r="D30" s="32">
        <f t="shared" ref="D30:M30" si="8">SUM(D31:D32)</f>
        <v>7902</v>
      </c>
      <c r="E30" s="32">
        <f t="shared" si="8"/>
        <v>0</v>
      </c>
      <c r="F30" s="32">
        <f t="shared" si="8"/>
        <v>0</v>
      </c>
      <c r="G30" s="32">
        <f t="shared" si="8"/>
        <v>0</v>
      </c>
      <c r="H30" s="32">
        <f t="shared" si="8"/>
        <v>0</v>
      </c>
      <c r="I30" s="32">
        <f t="shared" si="8"/>
        <v>0</v>
      </c>
      <c r="J30" s="32">
        <f t="shared" si="8"/>
        <v>0</v>
      </c>
      <c r="K30" s="32">
        <f t="shared" si="8"/>
        <v>0</v>
      </c>
      <c r="L30" s="32">
        <f t="shared" si="8"/>
        <v>0</v>
      </c>
      <c r="M30" s="32">
        <f t="shared" si="8"/>
        <v>0</v>
      </c>
      <c r="N30" s="32">
        <f t="shared" si="6"/>
        <v>7902</v>
      </c>
      <c r="O30" s="45">
        <f t="shared" si="1"/>
        <v>8.799554565701559</v>
      </c>
      <c r="P30" s="10"/>
    </row>
    <row r="31" spans="1:16">
      <c r="A31" s="13"/>
      <c r="B31" s="39">
        <v>351.1</v>
      </c>
      <c r="C31" s="21" t="s">
        <v>40</v>
      </c>
      <c r="D31" s="46">
        <v>4706</v>
      </c>
      <c r="E31" s="46">
        <v>0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f t="shared" si="6"/>
        <v>4706</v>
      </c>
      <c r="O31" s="47">
        <f t="shared" si="1"/>
        <v>5.2405345211581293</v>
      </c>
      <c r="P31" s="9"/>
    </row>
    <row r="32" spans="1:16">
      <c r="A32" s="13"/>
      <c r="B32" s="39">
        <v>354</v>
      </c>
      <c r="C32" s="21" t="s">
        <v>41</v>
      </c>
      <c r="D32" s="46">
        <v>3196</v>
      </c>
      <c r="E32" s="46">
        <v>0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 t="shared" si="6"/>
        <v>3196</v>
      </c>
      <c r="O32" s="47">
        <f t="shared" si="1"/>
        <v>3.5590200445434297</v>
      </c>
      <c r="P32" s="9"/>
    </row>
    <row r="33" spans="1:119" ht="15.75">
      <c r="A33" s="29" t="s">
        <v>3</v>
      </c>
      <c r="B33" s="30"/>
      <c r="C33" s="31"/>
      <c r="D33" s="32">
        <f t="shared" ref="D33:M33" si="9">SUM(D34:D38)</f>
        <v>13181</v>
      </c>
      <c r="E33" s="32">
        <f t="shared" si="9"/>
        <v>148837</v>
      </c>
      <c r="F33" s="32">
        <f t="shared" si="9"/>
        <v>0</v>
      </c>
      <c r="G33" s="32">
        <f t="shared" si="9"/>
        <v>0</v>
      </c>
      <c r="H33" s="32">
        <f t="shared" si="9"/>
        <v>0</v>
      </c>
      <c r="I33" s="32">
        <f t="shared" si="9"/>
        <v>0</v>
      </c>
      <c r="J33" s="32">
        <f t="shared" si="9"/>
        <v>0</v>
      </c>
      <c r="K33" s="32">
        <f t="shared" si="9"/>
        <v>0</v>
      </c>
      <c r="L33" s="32">
        <f t="shared" si="9"/>
        <v>0</v>
      </c>
      <c r="M33" s="32">
        <f t="shared" si="9"/>
        <v>0</v>
      </c>
      <c r="N33" s="32">
        <f t="shared" si="6"/>
        <v>162018</v>
      </c>
      <c r="O33" s="45">
        <f t="shared" si="1"/>
        <v>180.42093541202672</v>
      </c>
      <c r="P33" s="10"/>
    </row>
    <row r="34" spans="1:119">
      <c r="A34" s="12"/>
      <c r="B34" s="25">
        <v>361.1</v>
      </c>
      <c r="C34" s="20" t="s">
        <v>42</v>
      </c>
      <c r="D34" s="46">
        <v>3674</v>
      </c>
      <c r="E34" s="46">
        <v>148837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f t="shared" si="6"/>
        <v>152511</v>
      </c>
      <c r="O34" s="47">
        <f t="shared" si="1"/>
        <v>169.83407572383072</v>
      </c>
      <c r="P34" s="9"/>
    </row>
    <row r="35" spans="1:119">
      <c r="A35" s="12"/>
      <c r="B35" s="25">
        <v>362</v>
      </c>
      <c r="C35" s="20" t="s">
        <v>43</v>
      </c>
      <c r="D35" s="46">
        <v>3215</v>
      </c>
      <c r="E35" s="46">
        <v>0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  <c r="M35" s="46">
        <v>0</v>
      </c>
      <c r="N35" s="46">
        <f t="shared" si="6"/>
        <v>3215</v>
      </c>
      <c r="O35" s="47">
        <f t="shared" si="1"/>
        <v>3.5801781737193763</v>
      </c>
      <c r="P35" s="9"/>
    </row>
    <row r="36" spans="1:119">
      <c r="A36" s="12"/>
      <c r="B36" s="25">
        <v>365</v>
      </c>
      <c r="C36" s="20" t="s">
        <v>44</v>
      </c>
      <c r="D36" s="46">
        <v>2262</v>
      </c>
      <c r="E36" s="46">
        <v>0</v>
      </c>
      <c r="F36" s="46">
        <v>0</v>
      </c>
      <c r="G36" s="46">
        <v>0</v>
      </c>
      <c r="H36" s="46">
        <v>0</v>
      </c>
      <c r="I36" s="46">
        <v>0</v>
      </c>
      <c r="J36" s="46">
        <v>0</v>
      </c>
      <c r="K36" s="46">
        <v>0</v>
      </c>
      <c r="L36" s="46">
        <v>0</v>
      </c>
      <c r="M36" s="46">
        <v>0</v>
      </c>
      <c r="N36" s="46">
        <f t="shared" si="6"/>
        <v>2262</v>
      </c>
      <c r="O36" s="47">
        <f t="shared" si="1"/>
        <v>2.5189309576837418</v>
      </c>
      <c r="P36" s="9"/>
    </row>
    <row r="37" spans="1:119">
      <c r="A37" s="12"/>
      <c r="B37" s="25">
        <v>366</v>
      </c>
      <c r="C37" s="20" t="s">
        <v>45</v>
      </c>
      <c r="D37" s="46">
        <v>719</v>
      </c>
      <c r="E37" s="46">
        <v>0</v>
      </c>
      <c r="F37" s="46">
        <v>0</v>
      </c>
      <c r="G37" s="46">
        <v>0</v>
      </c>
      <c r="H37" s="46">
        <v>0</v>
      </c>
      <c r="I37" s="46">
        <v>0</v>
      </c>
      <c r="J37" s="46">
        <v>0</v>
      </c>
      <c r="K37" s="46">
        <v>0</v>
      </c>
      <c r="L37" s="46">
        <v>0</v>
      </c>
      <c r="M37" s="46">
        <v>0</v>
      </c>
      <c r="N37" s="46">
        <f t="shared" si="6"/>
        <v>719</v>
      </c>
      <c r="O37" s="47">
        <f t="shared" si="1"/>
        <v>0.80066815144766146</v>
      </c>
      <c r="P37" s="9"/>
    </row>
    <row r="38" spans="1:119">
      <c r="A38" s="12"/>
      <c r="B38" s="25">
        <v>369.9</v>
      </c>
      <c r="C38" s="20" t="s">
        <v>46</v>
      </c>
      <c r="D38" s="46">
        <v>3311</v>
      </c>
      <c r="E38" s="46">
        <v>0</v>
      </c>
      <c r="F38" s="46">
        <v>0</v>
      </c>
      <c r="G38" s="46">
        <v>0</v>
      </c>
      <c r="H38" s="46">
        <v>0</v>
      </c>
      <c r="I38" s="46">
        <v>0</v>
      </c>
      <c r="J38" s="46">
        <v>0</v>
      </c>
      <c r="K38" s="46">
        <v>0</v>
      </c>
      <c r="L38" s="46">
        <v>0</v>
      </c>
      <c r="M38" s="46">
        <v>0</v>
      </c>
      <c r="N38" s="46">
        <f t="shared" si="6"/>
        <v>3311</v>
      </c>
      <c r="O38" s="47">
        <f t="shared" si="1"/>
        <v>3.6870824053452114</v>
      </c>
      <c r="P38" s="9"/>
    </row>
    <row r="39" spans="1:119" ht="15.75">
      <c r="A39" s="29" t="s">
        <v>33</v>
      </c>
      <c r="B39" s="30"/>
      <c r="C39" s="31"/>
      <c r="D39" s="32">
        <f t="shared" ref="D39:M39" si="10">SUM(D40:D41)</f>
        <v>17766</v>
      </c>
      <c r="E39" s="32">
        <f t="shared" si="10"/>
        <v>201128</v>
      </c>
      <c r="F39" s="32">
        <f t="shared" si="10"/>
        <v>0</v>
      </c>
      <c r="G39" s="32">
        <f t="shared" si="10"/>
        <v>0</v>
      </c>
      <c r="H39" s="32">
        <f t="shared" si="10"/>
        <v>0</v>
      </c>
      <c r="I39" s="32">
        <f t="shared" si="10"/>
        <v>0</v>
      </c>
      <c r="J39" s="32">
        <f t="shared" si="10"/>
        <v>0</v>
      </c>
      <c r="K39" s="32">
        <f t="shared" si="10"/>
        <v>0</v>
      </c>
      <c r="L39" s="32">
        <f t="shared" si="10"/>
        <v>0</v>
      </c>
      <c r="M39" s="32">
        <f t="shared" si="10"/>
        <v>0</v>
      </c>
      <c r="N39" s="32">
        <f t="shared" si="6"/>
        <v>218894</v>
      </c>
      <c r="O39" s="45">
        <f t="shared" si="1"/>
        <v>243.75723830734967</v>
      </c>
      <c r="P39" s="9"/>
    </row>
    <row r="40" spans="1:119">
      <c r="A40" s="12"/>
      <c r="B40" s="25">
        <v>381</v>
      </c>
      <c r="C40" s="20" t="s">
        <v>47</v>
      </c>
      <c r="D40" s="46">
        <v>0</v>
      </c>
      <c r="E40" s="46">
        <v>201128</v>
      </c>
      <c r="F40" s="46">
        <v>0</v>
      </c>
      <c r="G40" s="46">
        <v>0</v>
      </c>
      <c r="H40" s="46">
        <v>0</v>
      </c>
      <c r="I40" s="46">
        <v>0</v>
      </c>
      <c r="J40" s="46">
        <v>0</v>
      </c>
      <c r="K40" s="46">
        <v>0</v>
      </c>
      <c r="L40" s="46">
        <v>0</v>
      </c>
      <c r="M40" s="46">
        <v>0</v>
      </c>
      <c r="N40" s="46">
        <f t="shared" si="6"/>
        <v>201128</v>
      </c>
      <c r="O40" s="47">
        <f t="shared" si="1"/>
        <v>223.97327394209353</v>
      </c>
      <c r="P40" s="9"/>
    </row>
    <row r="41" spans="1:119" ht="15.75" thickBot="1">
      <c r="A41" s="12"/>
      <c r="B41" s="25">
        <v>384</v>
      </c>
      <c r="C41" s="20" t="s">
        <v>48</v>
      </c>
      <c r="D41" s="46">
        <v>17766</v>
      </c>
      <c r="E41" s="46">
        <v>0</v>
      </c>
      <c r="F41" s="46">
        <v>0</v>
      </c>
      <c r="G41" s="46">
        <v>0</v>
      </c>
      <c r="H41" s="46">
        <v>0</v>
      </c>
      <c r="I41" s="46">
        <v>0</v>
      </c>
      <c r="J41" s="46">
        <v>0</v>
      </c>
      <c r="K41" s="46">
        <v>0</v>
      </c>
      <c r="L41" s="46">
        <v>0</v>
      </c>
      <c r="M41" s="46">
        <v>0</v>
      </c>
      <c r="N41" s="46">
        <f t="shared" si="6"/>
        <v>17766</v>
      </c>
      <c r="O41" s="47">
        <f t="shared" si="1"/>
        <v>19.783964365256125</v>
      </c>
      <c r="P41" s="9"/>
    </row>
    <row r="42" spans="1:119" ht="16.5" thickBot="1">
      <c r="A42" s="14" t="s">
        <v>38</v>
      </c>
      <c r="B42" s="23"/>
      <c r="C42" s="22"/>
      <c r="D42" s="15">
        <f t="shared" ref="D42:M42" si="11">SUM(D5,D13,D17,D25,D30,D33,D39)</f>
        <v>1426402</v>
      </c>
      <c r="E42" s="15">
        <f t="shared" si="11"/>
        <v>1361519</v>
      </c>
      <c r="F42" s="15">
        <f t="shared" si="11"/>
        <v>0</v>
      </c>
      <c r="G42" s="15">
        <f t="shared" si="11"/>
        <v>0</v>
      </c>
      <c r="H42" s="15">
        <f t="shared" si="11"/>
        <v>0</v>
      </c>
      <c r="I42" s="15">
        <f t="shared" si="11"/>
        <v>0</v>
      </c>
      <c r="J42" s="15">
        <f t="shared" si="11"/>
        <v>0</v>
      </c>
      <c r="K42" s="15">
        <f t="shared" si="11"/>
        <v>0</v>
      </c>
      <c r="L42" s="15">
        <f t="shared" si="11"/>
        <v>0</v>
      </c>
      <c r="M42" s="15">
        <f t="shared" si="11"/>
        <v>0</v>
      </c>
      <c r="N42" s="15">
        <f t="shared" si="6"/>
        <v>2787921</v>
      </c>
      <c r="O42" s="38">
        <f t="shared" si="1"/>
        <v>3104.589086859688</v>
      </c>
      <c r="P42" s="6"/>
      <c r="Q42" s="2"/>
      <c r="R42" s="5"/>
      <c r="S42" s="5"/>
      <c r="T42" s="5"/>
      <c r="U42" s="5"/>
      <c r="V42" s="5"/>
      <c r="W42" s="5"/>
      <c r="X42" s="5"/>
      <c r="Y42" s="5"/>
      <c r="Z42" s="5"/>
      <c r="AA42" s="5"/>
      <c r="AB42" s="5"/>
      <c r="AC42" s="5"/>
      <c r="AD42" s="5"/>
      <c r="AE42" s="5"/>
      <c r="AF42" s="5"/>
      <c r="AG42" s="5"/>
      <c r="AH42" s="5"/>
      <c r="AI42" s="5"/>
      <c r="AJ42" s="5"/>
      <c r="AK42" s="5"/>
      <c r="AL42" s="5"/>
      <c r="AM42" s="5"/>
      <c r="AN42" s="5"/>
      <c r="AO42" s="5"/>
      <c r="AP42" s="5"/>
      <c r="AQ42" s="5"/>
      <c r="AR42" s="5"/>
      <c r="AS42" s="5"/>
      <c r="AT42" s="5"/>
      <c r="AU42" s="5"/>
      <c r="AV42" s="5"/>
      <c r="AW42" s="5"/>
      <c r="AX42" s="5"/>
      <c r="AY42" s="5"/>
      <c r="AZ42" s="5"/>
      <c r="BA42" s="5"/>
      <c r="BB42" s="5"/>
      <c r="BC42" s="5"/>
      <c r="BD42" s="5"/>
      <c r="BE42" s="5"/>
      <c r="BF42" s="5"/>
      <c r="BG42" s="5"/>
      <c r="BH42" s="5"/>
      <c r="BI42" s="5"/>
      <c r="BJ42" s="5"/>
      <c r="BK42" s="5"/>
      <c r="BL42" s="5"/>
      <c r="BM42" s="5"/>
      <c r="BN42" s="5"/>
      <c r="BO42" s="5"/>
      <c r="BP42" s="5"/>
      <c r="BQ42" s="5"/>
      <c r="BR42" s="5"/>
      <c r="BS42" s="5"/>
      <c r="BT42" s="5"/>
      <c r="BU42" s="5"/>
      <c r="BV42" s="5"/>
      <c r="BW42" s="5"/>
      <c r="BX42" s="5"/>
      <c r="BY42" s="5"/>
      <c r="BZ42" s="5"/>
      <c r="CA42" s="5"/>
      <c r="CB42" s="5"/>
      <c r="CC42" s="5"/>
      <c r="CD42" s="5"/>
      <c r="CE42" s="5"/>
      <c r="CF42" s="5"/>
      <c r="CG42" s="5"/>
      <c r="CH42" s="5"/>
      <c r="CI42" s="5"/>
      <c r="CJ42" s="5"/>
      <c r="CK42" s="5"/>
      <c r="CL42" s="5"/>
      <c r="CM42" s="5"/>
      <c r="CN42" s="5"/>
      <c r="CO42" s="5"/>
      <c r="CP42" s="5"/>
      <c r="CQ42" s="5"/>
      <c r="CR42" s="5"/>
      <c r="CS42" s="5"/>
      <c r="CT42" s="5"/>
      <c r="CU42" s="5"/>
      <c r="CV42" s="5"/>
      <c r="CW42" s="5"/>
      <c r="CX42" s="5"/>
      <c r="CY42" s="5"/>
      <c r="CZ42" s="5"/>
      <c r="DA42" s="5"/>
      <c r="DB42" s="5"/>
      <c r="DC42" s="5"/>
      <c r="DD42" s="5"/>
      <c r="DE42" s="5"/>
      <c r="DF42" s="5"/>
      <c r="DG42" s="5"/>
      <c r="DH42" s="5"/>
      <c r="DI42" s="5"/>
      <c r="DJ42" s="5"/>
      <c r="DK42" s="5"/>
      <c r="DL42" s="5"/>
      <c r="DM42" s="5"/>
      <c r="DN42" s="5"/>
      <c r="DO42" s="5"/>
    </row>
    <row r="43" spans="1:119">
      <c r="A43" s="16"/>
      <c r="B43" s="18"/>
      <c r="C43" s="18"/>
      <c r="D43" s="17"/>
      <c r="E43" s="17"/>
      <c r="F43" s="17"/>
      <c r="G43" s="17"/>
      <c r="H43" s="17"/>
      <c r="I43" s="17"/>
      <c r="J43" s="17"/>
      <c r="K43" s="17"/>
      <c r="L43" s="17"/>
      <c r="M43" s="17"/>
      <c r="N43" s="17"/>
      <c r="O43" s="19"/>
    </row>
    <row r="44" spans="1:119">
      <c r="A44" s="40"/>
      <c r="B44" s="41"/>
      <c r="C44" s="41"/>
      <c r="D44" s="42"/>
      <c r="E44" s="42"/>
      <c r="F44" s="42"/>
      <c r="G44" s="42"/>
      <c r="H44" s="42"/>
      <c r="I44" s="42"/>
      <c r="J44" s="42"/>
      <c r="K44" s="42"/>
      <c r="L44" s="118" t="s">
        <v>55</v>
      </c>
      <c r="M44" s="118"/>
      <c r="N44" s="118"/>
      <c r="O44" s="43">
        <v>898</v>
      </c>
    </row>
    <row r="45" spans="1:119">
      <c r="A45" s="119"/>
      <c r="B45" s="96"/>
      <c r="C45" s="96"/>
      <c r="D45" s="96"/>
      <c r="E45" s="96"/>
      <c r="F45" s="96"/>
      <c r="G45" s="96"/>
      <c r="H45" s="96"/>
      <c r="I45" s="96"/>
      <c r="J45" s="96"/>
      <c r="K45" s="96"/>
      <c r="L45" s="96"/>
      <c r="M45" s="96"/>
      <c r="N45" s="96"/>
      <c r="O45" s="97"/>
    </row>
    <row r="46" spans="1:119" ht="15.75" thickBot="1">
      <c r="A46" s="120" t="s">
        <v>62</v>
      </c>
      <c r="B46" s="99"/>
      <c r="C46" s="99"/>
      <c r="D46" s="99"/>
      <c r="E46" s="99"/>
      <c r="F46" s="99"/>
      <c r="G46" s="99"/>
      <c r="H46" s="99"/>
      <c r="I46" s="99"/>
      <c r="J46" s="99"/>
      <c r="K46" s="99"/>
      <c r="L46" s="99"/>
      <c r="M46" s="99"/>
      <c r="N46" s="99"/>
      <c r="O46" s="100"/>
    </row>
  </sheetData>
  <mergeCells count="10">
    <mergeCell ref="A46:O46"/>
    <mergeCell ref="A45:O45"/>
    <mergeCell ref="L44:N44"/>
    <mergeCell ref="A1:O1"/>
    <mergeCell ref="D3:H3"/>
    <mergeCell ref="I3:J3"/>
    <mergeCell ref="K3:L3"/>
    <mergeCell ref="O3:O4"/>
    <mergeCell ref="A2:O2"/>
    <mergeCell ref="A3:C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>
    <pageSetUpPr fitToPage="1"/>
  </sheetPr>
  <dimension ref="A1:EC48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1" t="s">
        <v>56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7"/>
      <c r="Q1"/>
    </row>
    <row r="2" spans="1:133" ht="24" thickBot="1">
      <c r="A2" s="124" t="s">
        <v>80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  <c r="P2" s="7"/>
      <c r="Q2"/>
    </row>
    <row r="3" spans="1:133" ht="18" customHeight="1">
      <c r="A3" s="127" t="s">
        <v>49</v>
      </c>
      <c r="B3" s="108"/>
      <c r="C3" s="109"/>
      <c r="D3" s="128" t="s">
        <v>27</v>
      </c>
      <c r="E3" s="129"/>
      <c r="F3" s="129"/>
      <c r="G3" s="129"/>
      <c r="H3" s="130"/>
      <c r="I3" s="128" t="s">
        <v>28</v>
      </c>
      <c r="J3" s="130"/>
      <c r="K3" s="128" t="s">
        <v>30</v>
      </c>
      <c r="L3" s="130"/>
      <c r="M3" s="36"/>
      <c r="N3" s="37"/>
      <c r="O3" s="131" t="s">
        <v>54</v>
      </c>
      <c r="P3" s="11"/>
      <c r="Q3"/>
    </row>
    <row r="4" spans="1:133" ht="32.25" customHeight="1" thickBot="1">
      <c r="A4" s="110"/>
      <c r="B4" s="111"/>
      <c r="C4" s="112"/>
      <c r="D4" s="34" t="s">
        <v>4</v>
      </c>
      <c r="E4" s="34" t="s">
        <v>50</v>
      </c>
      <c r="F4" s="34" t="s">
        <v>51</v>
      </c>
      <c r="G4" s="34" t="s">
        <v>52</v>
      </c>
      <c r="H4" s="34" t="s">
        <v>5</v>
      </c>
      <c r="I4" s="34" t="s">
        <v>6</v>
      </c>
      <c r="J4" s="35" t="s">
        <v>53</v>
      </c>
      <c r="K4" s="35" t="s">
        <v>7</v>
      </c>
      <c r="L4" s="35" t="s">
        <v>8</v>
      </c>
      <c r="M4" s="35" t="s">
        <v>9</v>
      </c>
      <c r="N4" s="35" t="s">
        <v>29</v>
      </c>
      <c r="O4" s="117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</v>
      </c>
      <c r="B5" s="26"/>
      <c r="C5" s="26"/>
      <c r="D5" s="27">
        <f t="shared" ref="D5:M5" si="0">SUM(D6:D12)</f>
        <v>865273</v>
      </c>
      <c r="E5" s="27">
        <f t="shared" si="0"/>
        <v>1041717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>SUM(D5:M5)</f>
        <v>1906990</v>
      </c>
      <c r="O5" s="33">
        <f t="shared" ref="O5:O44" si="1">(N5/O$46)</f>
        <v>2054.9461206896553</v>
      </c>
      <c r="P5" s="6"/>
    </row>
    <row r="6" spans="1:133">
      <c r="A6" s="12"/>
      <c r="B6" s="25">
        <v>311</v>
      </c>
      <c r="C6" s="20" t="s">
        <v>2</v>
      </c>
      <c r="D6" s="46">
        <v>679171</v>
      </c>
      <c r="E6" s="46">
        <v>1041717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1720888</v>
      </c>
      <c r="O6" s="47">
        <f t="shared" si="1"/>
        <v>1854.405172413793</v>
      </c>
      <c r="P6" s="9"/>
    </row>
    <row r="7" spans="1:133">
      <c r="A7" s="12"/>
      <c r="B7" s="25">
        <v>312.41000000000003</v>
      </c>
      <c r="C7" s="20" t="s">
        <v>10</v>
      </c>
      <c r="D7" s="46">
        <v>12172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2" si="2">SUM(D7:M7)</f>
        <v>12172</v>
      </c>
      <c r="O7" s="47">
        <f t="shared" si="1"/>
        <v>13.116379310344827</v>
      </c>
      <c r="P7" s="9"/>
    </row>
    <row r="8" spans="1:133">
      <c r="A8" s="12"/>
      <c r="B8" s="25">
        <v>312.60000000000002</v>
      </c>
      <c r="C8" s="20" t="s">
        <v>11</v>
      </c>
      <c r="D8" s="46">
        <v>71550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71550</v>
      </c>
      <c r="O8" s="47">
        <f t="shared" si="1"/>
        <v>77.10129310344827</v>
      </c>
      <c r="P8" s="9"/>
    </row>
    <row r="9" spans="1:133">
      <c r="A9" s="12"/>
      <c r="B9" s="25">
        <v>314.10000000000002</v>
      </c>
      <c r="C9" s="20" t="s">
        <v>12</v>
      </c>
      <c r="D9" s="46">
        <v>67128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2"/>
        <v>67128</v>
      </c>
      <c r="O9" s="47">
        <f t="shared" si="1"/>
        <v>72.33620689655173</v>
      </c>
      <c r="P9" s="9"/>
    </row>
    <row r="10" spans="1:133">
      <c r="A10" s="12"/>
      <c r="B10" s="25">
        <v>314.8</v>
      </c>
      <c r="C10" s="20" t="s">
        <v>13</v>
      </c>
      <c r="D10" s="46">
        <v>13903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13903</v>
      </c>
      <c r="O10" s="47">
        <f t="shared" si="1"/>
        <v>14.981681034482758</v>
      </c>
      <c r="P10" s="9"/>
    </row>
    <row r="11" spans="1:133">
      <c r="A11" s="12"/>
      <c r="B11" s="25">
        <v>315</v>
      </c>
      <c r="C11" s="20" t="s">
        <v>14</v>
      </c>
      <c r="D11" s="46">
        <v>14860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14860</v>
      </c>
      <c r="O11" s="47">
        <f t="shared" si="1"/>
        <v>16.012931034482758</v>
      </c>
      <c r="P11" s="9"/>
    </row>
    <row r="12" spans="1:133">
      <c r="A12" s="12"/>
      <c r="B12" s="25">
        <v>316</v>
      </c>
      <c r="C12" s="20" t="s">
        <v>15</v>
      </c>
      <c r="D12" s="46">
        <v>6489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6489</v>
      </c>
      <c r="O12" s="47">
        <f t="shared" si="1"/>
        <v>6.9924568965517242</v>
      </c>
      <c r="P12" s="9"/>
    </row>
    <row r="13" spans="1:133" ht="15.75">
      <c r="A13" s="29" t="s">
        <v>81</v>
      </c>
      <c r="B13" s="30"/>
      <c r="C13" s="31"/>
      <c r="D13" s="32">
        <f t="shared" ref="D13:M13" si="3">SUM(D14:D16)</f>
        <v>74114</v>
      </c>
      <c r="E13" s="32">
        <f t="shared" si="3"/>
        <v>0</v>
      </c>
      <c r="F13" s="32">
        <f t="shared" si="3"/>
        <v>0</v>
      </c>
      <c r="G13" s="32">
        <f t="shared" si="3"/>
        <v>0</v>
      </c>
      <c r="H13" s="32">
        <f t="shared" si="3"/>
        <v>0</v>
      </c>
      <c r="I13" s="32">
        <f t="shared" si="3"/>
        <v>0</v>
      </c>
      <c r="J13" s="32">
        <f t="shared" si="3"/>
        <v>0</v>
      </c>
      <c r="K13" s="32">
        <f t="shared" si="3"/>
        <v>0</v>
      </c>
      <c r="L13" s="32">
        <f t="shared" si="3"/>
        <v>0</v>
      </c>
      <c r="M13" s="32">
        <f t="shared" si="3"/>
        <v>0</v>
      </c>
      <c r="N13" s="44">
        <f>SUM(D13:M13)</f>
        <v>74114</v>
      </c>
      <c r="O13" s="45">
        <f t="shared" si="1"/>
        <v>79.864224137931032</v>
      </c>
      <c r="P13" s="10"/>
    </row>
    <row r="14" spans="1:133">
      <c r="A14" s="12"/>
      <c r="B14" s="25">
        <v>322</v>
      </c>
      <c r="C14" s="20" t="s">
        <v>0</v>
      </c>
      <c r="D14" s="46">
        <v>26770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>SUM(D14:M14)</f>
        <v>26770</v>
      </c>
      <c r="O14" s="47">
        <f t="shared" si="1"/>
        <v>28.84698275862069</v>
      </c>
      <c r="P14" s="9"/>
    </row>
    <row r="15" spans="1:133">
      <c r="A15" s="12"/>
      <c r="B15" s="25">
        <v>323.10000000000002</v>
      </c>
      <c r="C15" s="20" t="s">
        <v>17</v>
      </c>
      <c r="D15" s="46">
        <v>44262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>SUM(D15:M15)</f>
        <v>44262</v>
      </c>
      <c r="O15" s="47">
        <f t="shared" si="1"/>
        <v>47.696120689655174</v>
      </c>
      <c r="P15" s="9"/>
    </row>
    <row r="16" spans="1:133">
      <c r="A16" s="12"/>
      <c r="B16" s="25">
        <v>329</v>
      </c>
      <c r="C16" s="20" t="s">
        <v>82</v>
      </c>
      <c r="D16" s="46">
        <v>3082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>SUM(D16:M16)</f>
        <v>3082</v>
      </c>
      <c r="O16" s="47">
        <f t="shared" si="1"/>
        <v>3.3211206896551726</v>
      </c>
      <c r="P16" s="9"/>
    </row>
    <row r="17" spans="1:16" ht="15.75">
      <c r="A17" s="29" t="s">
        <v>20</v>
      </c>
      <c r="B17" s="30"/>
      <c r="C17" s="31"/>
      <c r="D17" s="32">
        <f t="shared" ref="D17:M17" si="4">SUM(D18:D24)</f>
        <v>354601</v>
      </c>
      <c r="E17" s="32">
        <f t="shared" si="4"/>
        <v>0</v>
      </c>
      <c r="F17" s="32">
        <f t="shared" si="4"/>
        <v>0</v>
      </c>
      <c r="G17" s="32">
        <f t="shared" si="4"/>
        <v>0</v>
      </c>
      <c r="H17" s="32">
        <f t="shared" si="4"/>
        <v>0</v>
      </c>
      <c r="I17" s="32">
        <f t="shared" si="4"/>
        <v>0</v>
      </c>
      <c r="J17" s="32">
        <f t="shared" si="4"/>
        <v>0</v>
      </c>
      <c r="K17" s="32">
        <f t="shared" si="4"/>
        <v>0</v>
      </c>
      <c r="L17" s="32">
        <f t="shared" si="4"/>
        <v>0</v>
      </c>
      <c r="M17" s="32">
        <f t="shared" si="4"/>
        <v>0</v>
      </c>
      <c r="N17" s="44">
        <f>SUM(D17:M17)</f>
        <v>354601</v>
      </c>
      <c r="O17" s="45">
        <f t="shared" si="1"/>
        <v>382.11314655172413</v>
      </c>
      <c r="P17" s="10"/>
    </row>
    <row r="18" spans="1:16">
      <c r="A18" s="12"/>
      <c r="B18" s="25">
        <v>331.7</v>
      </c>
      <c r="C18" s="20" t="s">
        <v>21</v>
      </c>
      <c r="D18" s="46">
        <v>144699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ref="N18:N23" si="5">SUM(D18:M18)</f>
        <v>144699</v>
      </c>
      <c r="O18" s="47">
        <f t="shared" si="1"/>
        <v>155.92564655172413</v>
      </c>
      <c r="P18" s="9"/>
    </row>
    <row r="19" spans="1:16">
      <c r="A19" s="12"/>
      <c r="B19" s="25">
        <v>334.7</v>
      </c>
      <c r="C19" s="20" t="s">
        <v>58</v>
      </c>
      <c r="D19" s="46">
        <v>140015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5"/>
        <v>140015</v>
      </c>
      <c r="O19" s="47">
        <f t="shared" si="1"/>
        <v>150.8782327586207</v>
      </c>
      <c r="P19" s="9"/>
    </row>
    <row r="20" spans="1:16">
      <c r="A20" s="12"/>
      <c r="B20" s="25">
        <v>335.12</v>
      </c>
      <c r="C20" s="20" t="s">
        <v>22</v>
      </c>
      <c r="D20" s="46">
        <v>26744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5"/>
        <v>26744</v>
      </c>
      <c r="O20" s="47">
        <f t="shared" si="1"/>
        <v>28.818965517241381</v>
      </c>
      <c r="P20" s="9"/>
    </row>
    <row r="21" spans="1:16">
      <c r="A21" s="12"/>
      <c r="B21" s="25">
        <v>335.14</v>
      </c>
      <c r="C21" s="20" t="s">
        <v>23</v>
      </c>
      <c r="D21" s="46">
        <v>402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5"/>
        <v>402</v>
      </c>
      <c r="O21" s="47">
        <f t="shared" si="1"/>
        <v>0.43318965517241381</v>
      </c>
      <c r="P21" s="9"/>
    </row>
    <row r="22" spans="1:16">
      <c r="A22" s="12"/>
      <c r="B22" s="25">
        <v>335.15</v>
      </c>
      <c r="C22" s="20" t="s">
        <v>24</v>
      </c>
      <c r="D22" s="46">
        <v>5916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5"/>
        <v>5916</v>
      </c>
      <c r="O22" s="47">
        <f t="shared" si="1"/>
        <v>6.375</v>
      </c>
      <c r="P22" s="9"/>
    </row>
    <row r="23" spans="1:16">
      <c r="A23" s="12"/>
      <c r="B23" s="25">
        <v>335.18</v>
      </c>
      <c r="C23" s="20" t="s">
        <v>25</v>
      </c>
      <c r="D23" s="46">
        <v>35169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5"/>
        <v>35169</v>
      </c>
      <c r="O23" s="47">
        <f t="shared" si="1"/>
        <v>37.897629310344826</v>
      </c>
      <c r="P23" s="9"/>
    </row>
    <row r="24" spans="1:16">
      <c r="A24" s="12"/>
      <c r="B24" s="25">
        <v>339</v>
      </c>
      <c r="C24" s="20" t="s">
        <v>26</v>
      </c>
      <c r="D24" s="46">
        <v>1656</v>
      </c>
      <c r="E24" s="46">
        <v>0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>SUM(D24:M24)</f>
        <v>1656</v>
      </c>
      <c r="O24" s="47">
        <f t="shared" si="1"/>
        <v>1.7844827586206897</v>
      </c>
      <c r="P24" s="9"/>
    </row>
    <row r="25" spans="1:16" ht="15.75">
      <c r="A25" s="29" t="s">
        <v>31</v>
      </c>
      <c r="B25" s="30"/>
      <c r="C25" s="31"/>
      <c r="D25" s="32">
        <f t="shared" ref="D25:M25" si="6">SUM(D26:D30)</f>
        <v>370522</v>
      </c>
      <c r="E25" s="32">
        <f t="shared" si="6"/>
        <v>0</v>
      </c>
      <c r="F25" s="32">
        <f t="shared" si="6"/>
        <v>0</v>
      </c>
      <c r="G25" s="32">
        <f t="shared" si="6"/>
        <v>0</v>
      </c>
      <c r="H25" s="32">
        <f t="shared" si="6"/>
        <v>0</v>
      </c>
      <c r="I25" s="32">
        <f t="shared" si="6"/>
        <v>0</v>
      </c>
      <c r="J25" s="32">
        <f t="shared" si="6"/>
        <v>0</v>
      </c>
      <c r="K25" s="32">
        <f t="shared" si="6"/>
        <v>0</v>
      </c>
      <c r="L25" s="32">
        <f t="shared" si="6"/>
        <v>0</v>
      </c>
      <c r="M25" s="32">
        <f t="shared" si="6"/>
        <v>0</v>
      </c>
      <c r="N25" s="32">
        <f>SUM(D25:M25)</f>
        <v>370522</v>
      </c>
      <c r="O25" s="45">
        <f t="shared" si="1"/>
        <v>399.26939655172413</v>
      </c>
      <c r="P25" s="10"/>
    </row>
    <row r="26" spans="1:16">
      <c r="A26" s="12"/>
      <c r="B26" s="25">
        <v>341.9</v>
      </c>
      <c r="C26" s="20" t="s">
        <v>34</v>
      </c>
      <c r="D26" s="46">
        <v>3470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ref="N26:N32" si="7">SUM(D26:M26)</f>
        <v>3470</v>
      </c>
      <c r="O26" s="47">
        <f t="shared" si="1"/>
        <v>3.7392241379310347</v>
      </c>
      <c r="P26" s="9"/>
    </row>
    <row r="27" spans="1:16">
      <c r="A27" s="12"/>
      <c r="B27" s="25">
        <v>342.2</v>
      </c>
      <c r="C27" s="20" t="s">
        <v>66</v>
      </c>
      <c r="D27" s="46">
        <v>43000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si="7"/>
        <v>43000</v>
      </c>
      <c r="O27" s="47">
        <f t="shared" si="1"/>
        <v>46.336206896551722</v>
      </c>
      <c r="P27" s="9"/>
    </row>
    <row r="28" spans="1:16">
      <c r="A28" s="12"/>
      <c r="B28" s="25">
        <v>343.4</v>
      </c>
      <c r="C28" s="20" t="s">
        <v>35</v>
      </c>
      <c r="D28" s="46">
        <v>213901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7"/>
        <v>213901</v>
      </c>
      <c r="O28" s="47">
        <f t="shared" si="1"/>
        <v>230.4967672413793</v>
      </c>
      <c r="P28" s="9"/>
    </row>
    <row r="29" spans="1:16">
      <c r="A29" s="12"/>
      <c r="B29" s="25">
        <v>343.7</v>
      </c>
      <c r="C29" s="20" t="s">
        <v>36</v>
      </c>
      <c r="D29" s="46">
        <v>105996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7"/>
        <v>105996</v>
      </c>
      <c r="O29" s="47">
        <f t="shared" si="1"/>
        <v>114.21982758620689</v>
      </c>
      <c r="P29" s="9"/>
    </row>
    <row r="30" spans="1:16">
      <c r="A30" s="12"/>
      <c r="B30" s="25">
        <v>343.8</v>
      </c>
      <c r="C30" s="20" t="s">
        <v>37</v>
      </c>
      <c r="D30" s="46">
        <v>4155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7"/>
        <v>4155</v>
      </c>
      <c r="O30" s="47">
        <f t="shared" si="1"/>
        <v>4.4773706896551726</v>
      </c>
      <c r="P30" s="9"/>
    </row>
    <row r="31" spans="1:16" ht="15.75">
      <c r="A31" s="29" t="s">
        <v>32</v>
      </c>
      <c r="B31" s="30"/>
      <c r="C31" s="31"/>
      <c r="D31" s="32">
        <f t="shared" ref="D31:M31" si="8">SUM(D32:D33)</f>
        <v>15558</v>
      </c>
      <c r="E31" s="32">
        <f t="shared" si="8"/>
        <v>0</v>
      </c>
      <c r="F31" s="32">
        <f t="shared" si="8"/>
        <v>0</v>
      </c>
      <c r="G31" s="32">
        <f t="shared" si="8"/>
        <v>0</v>
      </c>
      <c r="H31" s="32">
        <f t="shared" si="8"/>
        <v>0</v>
      </c>
      <c r="I31" s="32">
        <f t="shared" si="8"/>
        <v>0</v>
      </c>
      <c r="J31" s="32">
        <f t="shared" si="8"/>
        <v>0</v>
      </c>
      <c r="K31" s="32">
        <f t="shared" si="8"/>
        <v>0</v>
      </c>
      <c r="L31" s="32">
        <f t="shared" si="8"/>
        <v>0</v>
      </c>
      <c r="M31" s="32">
        <f t="shared" si="8"/>
        <v>0</v>
      </c>
      <c r="N31" s="32">
        <f t="shared" si="7"/>
        <v>15558</v>
      </c>
      <c r="O31" s="45">
        <f t="shared" si="1"/>
        <v>16.765086206896552</v>
      </c>
      <c r="P31" s="10"/>
    </row>
    <row r="32" spans="1:16">
      <c r="A32" s="13"/>
      <c r="B32" s="39">
        <v>351.1</v>
      </c>
      <c r="C32" s="21" t="s">
        <v>40</v>
      </c>
      <c r="D32" s="46">
        <v>12111</v>
      </c>
      <c r="E32" s="46">
        <v>0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 t="shared" si="7"/>
        <v>12111</v>
      </c>
      <c r="O32" s="47">
        <f t="shared" si="1"/>
        <v>13.050646551724139</v>
      </c>
      <c r="P32" s="9"/>
    </row>
    <row r="33" spans="1:119">
      <c r="A33" s="13"/>
      <c r="B33" s="39">
        <v>354</v>
      </c>
      <c r="C33" s="21" t="s">
        <v>41</v>
      </c>
      <c r="D33" s="46">
        <v>3447</v>
      </c>
      <c r="E33" s="46">
        <v>0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 t="shared" ref="N33:N44" si="9">SUM(D33:M33)</f>
        <v>3447</v>
      </c>
      <c r="O33" s="47">
        <f t="shared" si="1"/>
        <v>3.7144396551724137</v>
      </c>
      <c r="P33" s="9"/>
    </row>
    <row r="34" spans="1:119" ht="15.75">
      <c r="A34" s="29" t="s">
        <v>3</v>
      </c>
      <c r="B34" s="30"/>
      <c r="C34" s="31"/>
      <c r="D34" s="32">
        <f t="shared" ref="D34:M34" si="10">SUM(D35:D40)</f>
        <v>10968</v>
      </c>
      <c r="E34" s="32">
        <f t="shared" si="10"/>
        <v>155180</v>
      </c>
      <c r="F34" s="32">
        <f t="shared" si="10"/>
        <v>0</v>
      </c>
      <c r="G34" s="32">
        <f t="shared" si="10"/>
        <v>0</v>
      </c>
      <c r="H34" s="32">
        <f t="shared" si="10"/>
        <v>0</v>
      </c>
      <c r="I34" s="32">
        <f t="shared" si="10"/>
        <v>0</v>
      </c>
      <c r="J34" s="32">
        <f t="shared" si="10"/>
        <v>0</v>
      </c>
      <c r="K34" s="32">
        <f t="shared" si="10"/>
        <v>0</v>
      </c>
      <c r="L34" s="32">
        <f t="shared" si="10"/>
        <v>0</v>
      </c>
      <c r="M34" s="32">
        <f t="shared" si="10"/>
        <v>0</v>
      </c>
      <c r="N34" s="32">
        <f t="shared" si="9"/>
        <v>166148</v>
      </c>
      <c r="O34" s="45">
        <f t="shared" si="1"/>
        <v>179.03879310344828</v>
      </c>
      <c r="P34" s="10"/>
    </row>
    <row r="35" spans="1:119">
      <c r="A35" s="12"/>
      <c r="B35" s="25">
        <v>361.1</v>
      </c>
      <c r="C35" s="20" t="s">
        <v>42</v>
      </c>
      <c r="D35" s="46">
        <v>7238</v>
      </c>
      <c r="E35" s="46">
        <v>150465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  <c r="M35" s="46">
        <v>0</v>
      </c>
      <c r="N35" s="46">
        <f t="shared" si="9"/>
        <v>157703</v>
      </c>
      <c r="O35" s="47">
        <f t="shared" si="1"/>
        <v>169.93857758620689</v>
      </c>
      <c r="P35" s="9"/>
    </row>
    <row r="36" spans="1:119">
      <c r="A36" s="12"/>
      <c r="B36" s="25">
        <v>362</v>
      </c>
      <c r="C36" s="20" t="s">
        <v>43</v>
      </c>
      <c r="D36" s="46">
        <v>0</v>
      </c>
      <c r="E36" s="46">
        <v>4715</v>
      </c>
      <c r="F36" s="46">
        <v>0</v>
      </c>
      <c r="G36" s="46">
        <v>0</v>
      </c>
      <c r="H36" s="46">
        <v>0</v>
      </c>
      <c r="I36" s="46">
        <v>0</v>
      </c>
      <c r="J36" s="46">
        <v>0</v>
      </c>
      <c r="K36" s="46">
        <v>0</v>
      </c>
      <c r="L36" s="46">
        <v>0</v>
      </c>
      <c r="M36" s="46">
        <v>0</v>
      </c>
      <c r="N36" s="46">
        <f t="shared" si="9"/>
        <v>4715</v>
      </c>
      <c r="O36" s="47">
        <f t="shared" si="1"/>
        <v>5.0808189655172411</v>
      </c>
      <c r="P36" s="9"/>
    </row>
    <row r="37" spans="1:119">
      <c r="A37" s="12"/>
      <c r="B37" s="25">
        <v>364</v>
      </c>
      <c r="C37" s="20" t="s">
        <v>83</v>
      </c>
      <c r="D37" s="46">
        <v>150</v>
      </c>
      <c r="E37" s="46">
        <v>0</v>
      </c>
      <c r="F37" s="46">
        <v>0</v>
      </c>
      <c r="G37" s="46">
        <v>0</v>
      </c>
      <c r="H37" s="46">
        <v>0</v>
      </c>
      <c r="I37" s="46">
        <v>0</v>
      </c>
      <c r="J37" s="46">
        <v>0</v>
      </c>
      <c r="K37" s="46">
        <v>0</v>
      </c>
      <c r="L37" s="46">
        <v>0</v>
      </c>
      <c r="M37" s="46">
        <v>0</v>
      </c>
      <c r="N37" s="46">
        <f t="shared" si="9"/>
        <v>150</v>
      </c>
      <c r="O37" s="47">
        <f t="shared" si="1"/>
        <v>0.16163793103448276</v>
      </c>
      <c r="P37" s="9"/>
    </row>
    <row r="38" spans="1:119">
      <c r="A38" s="12"/>
      <c r="B38" s="25">
        <v>365</v>
      </c>
      <c r="C38" s="20" t="s">
        <v>44</v>
      </c>
      <c r="D38" s="46">
        <v>100</v>
      </c>
      <c r="E38" s="46">
        <v>0</v>
      </c>
      <c r="F38" s="46">
        <v>0</v>
      </c>
      <c r="G38" s="46">
        <v>0</v>
      </c>
      <c r="H38" s="46">
        <v>0</v>
      </c>
      <c r="I38" s="46">
        <v>0</v>
      </c>
      <c r="J38" s="46">
        <v>0</v>
      </c>
      <c r="K38" s="46">
        <v>0</v>
      </c>
      <c r="L38" s="46">
        <v>0</v>
      </c>
      <c r="M38" s="46">
        <v>0</v>
      </c>
      <c r="N38" s="46">
        <f t="shared" si="9"/>
        <v>100</v>
      </c>
      <c r="O38" s="47">
        <f t="shared" si="1"/>
        <v>0.10775862068965517</v>
      </c>
      <c r="P38" s="9"/>
    </row>
    <row r="39" spans="1:119">
      <c r="A39" s="12"/>
      <c r="B39" s="25">
        <v>366</v>
      </c>
      <c r="C39" s="20" t="s">
        <v>45</v>
      </c>
      <c r="D39" s="46">
        <v>1490</v>
      </c>
      <c r="E39" s="46">
        <v>0</v>
      </c>
      <c r="F39" s="46">
        <v>0</v>
      </c>
      <c r="G39" s="46">
        <v>0</v>
      </c>
      <c r="H39" s="46">
        <v>0</v>
      </c>
      <c r="I39" s="46">
        <v>0</v>
      </c>
      <c r="J39" s="46">
        <v>0</v>
      </c>
      <c r="K39" s="46">
        <v>0</v>
      </c>
      <c r="L39" s="46">
        <v>0</v>
      </c>
      <c r="M39" s="46">
        <v>0</v>
      </c>
      <c r="N39" s="46">
        <f t="shared" si="9"/>
        <v>1490</v>
      </c>
      <c r="O39" s="47">
        <f t="shared" si="1"/>
        <v>1.6056034482758621</v>
      </c>
      <c r="P39" s="9"/>
    </row>
    <row r="40" spans="1:119">
      <c r="A40" s="12"/>
      <c r="B40" s="25">
        <v>369.9</v>
      </c>
      <c r="C40" s="20" t="s">
        <v>46</v>
      </c>
      <c r="D40" s="46">
        <v>1990</v>
      </c>
      <c r="E40" s="46">
        <v>0</v>
      </c>
      <c r="F40" s="46">
        <v>0</v>
      </c>
      <c r="G40" s="46">
        <v>0</v>
      </c>
      <c r="H40" s="46">
        <v>0</v>
      </c>
      <c r="I40" s="46">
        <v>0</v>
      </c>
      <c r="J40" s="46">
        <v>0</v>
      </c>
      <c r="K40" s="46">
        <v>0</v>
      </c>
      <c r="L40" s="46">
        <v>0</v>
      </c>
      <c r="M40" s="46">
        <v>0</v>
      </c>
      <c r="N40" s="46">
        <f t="shared" si="9"/>
        <v>1990</v>
      </c>
      <c r="O40" s="47">
        <f t="shared" si="1"/>
        <v>2.1443965517241379</v>
      </c>
      <c r="P40" s="9"/>
    </row>
    <row r="41" spans="1:119" ht="15.75">
      <c r="A41" s="29" t="s">
        <v>33</v>
      </c>
      <c r="B41" s="30"/>
      <c r="C41" s="31"/>
      <c r="D41" s="32">
        <f t="shared" ref="D41:M41" si="11">SUM(D42:D43)</f>
        <v>26750</v>
      </c>
      <c r="E41" s="32">
        <f t="shared" si="11"/>
        <v>9200000</v>
      </c>
      <c r="F41" s="32">
        <f t="shared" si="11"/>
        <v>0</v>
      </c>
      <c r="G41" s="32">
        <f t="shared" si="11"/>
        <v>0</v>
      </c>
      <c r="H41" s="32">
        <f t="shared" si="11"/>
        <v>0</v>
      </c>
      <c r="I41" s="32">
        <f t="shared" si="11"/>
        <v>0</v>
      </c>
      <c r="J41" s="32">
        <f t="shared" si="11"/>
        <v>0</v>
      </c>
      <c r="K41" s="32">
        <f t="shared" si="11"/>
        <v>0</v>
      </c>
      <c r="L41" s="32">
        <f t="shared" si="11"/>
        <v>0</v>
      </c>
      <c r="M41" s="32">
        <f t="shared" si="11"/>
        <v>0</v>
      </c>
      <c r="N41" s="32">
        <f t="shared" si="9"/>
        <v>9226750</v>
      </c>
      <c r="O41" s="45">
        <f t="shared" si="1"/>
        <v>9942.6185344827591</v>
      </c>
      <c r="P41" s="9"/>
    </row>
    <row r="42" spans="1:119">
      <c r="A42" s="12"/>
      <c r="B42" s="25">
        <v>381</v>
      </c>
      <c r="C42" s="20" t="s">
        <v>47</v>
      </c>
      <c r="D42" s="46">
        <v>26750</v>
      </c>
      <c r="E42" s="46">
        <v>0</v>
      </c>
      <c r="F42" s="46">
        <v>0</v>
      </c>
      <c r="G42" s="46">
        <v>0</v>
      </c>
      <c r="H42" s="46">
        <v>0</v>
      </c>
      <c r="I42" s="46">
        <v>0</v>
      </c>
      <c r="J42" s="46">
        <v>0</v>
      </c>
      <c r="K42" s="46">
        <v>0</v>
      </c>
      <c r="L42" s="46">
        <v>0</v>
      </c>
      <c r="M42" s="46">
        <v>0</v>
      </c>
      <c r="N42" s="46">
        <f t="shared" si="9"/>
        <v>26750</v>
      </c>
      <c r="O42" s="47">
        <f t="shared" si="1"/>
        <v>28.825431034482758</v>
      </c>
      <c r="P42" s="9"/>
    </row>
    <row r="43" spans="1:119" ht="15.75" thickBot="1">
      <c r="A43" s="12"/>
      <c r="B43" s="25">
        <v>384</v>
      </c>
      <c r="C43" s="20" t="s">
        <v>48</v>
      </c>
      <c r="D43" s="46">
        <v>0</v>
      </c>
      <c r="E43" s="46">
        <v>9200000</v>
      </c>
      <c r="F43" s="46">
        <v>0</v>
      </c>
      <c r="G43" s="46">
        <v>0</v>
      </c>
      <c r="H43" s="46">
        <v>0</v>
      </c>
      <c r="I43" s="46">
        <v>0</v>
      </c>
      <c r="J43" s="46">
        <v>0</v>
      </c>
      <c r="K43" s="46">
        <v>0</v>
      </c>
      <c r="L43" s="46">
        <v>0</v>
      </c>
      <c r="M43" s="46">
        <v>0</v>
      </c>
      <c r="N43" s="46">
        <f t="shared" si="9"/>
        <v>9200000</v>
      </c>
      <c r="O43" s="47">
        <f t="shared" si="1"/>
        <v>9913.7931034482754</v>
      </c>
      <c r="P43" s="9"/>
    </row>
    <row r="44" spans="1:119" ht="16.5" thickBot="1">
      <c r="A44" s="14" t="s">
        <v>38</v>
      </c>
      <c r="B44" s="23"/>
      <c r="C44" s="22"/>
      <c r="D44" s="15">
        <f t="shared" ref="D44:M44" si="12">SUM(D5,D13,D17,D25,D31,D34,D41)</f>
        <v>1717786</v>
      </c>
      <c r="E44" s="15">
        <f t="shared" si="12"/>
        <v>10396897</v>
      </c>
      <c r="F44" s="15">
        <f t="shared" si="12"/>
        <v>0</v>
      </c>
      <c r="G44" s="15">
        <f t="shared" si="12"/>
        <v>0</v>
      </c>
      <c r="H44" s="15">
        <f t="shared" si="12"/>
        <v>0</v>
      </c>
      <c r="I44" s="15">
        <f t="shared" si="12"/>
        <v>0</v>
      </c>
      <c r="J44" s="15">
        <f t="shared" si="12"/>
        <v>0</v>
      </c>
      <c r="K44" s="15">
        <f t="shared" si="12"/>
        <v>0</v>
      </c>
      <c r="L44" s="15">
        <f t="shared" si="12"/>
        <v>0</v>
      </c>
      <c r="M44" s="15">
        <f t="shared" si="12"/>
        <v>0</v>
      </c>
      <c r="N44" s="15">
        <f t="shared" si="9"/>
        <v>12114683</v>
      </c>
      <c r="O44" s="38">
        <f t="shared" si="1"/>
        <v>13054.615301724138</v>
      </c>
      <c r="P44" s="6"/>
      <c r="Q44" s="2"/>
      <c r="R44" s="5"/>
      <c r="S44" s="5"/>
      <c r="T44" s="5"/>
      <c r="U44" s="5"/>
      <c r="V44" s="5"/>
      <c r="W44" s="5"/>
      <c r="X44" s="5"/>
      <c r="Y44" s="5"/>
      <c r="Z44" s="5"/>
      <c r="AA44" s="5"/>
      <c r="AB44" s="5"/>
      <c r="AC44" s="5"/>
      <c r="AD44" s="5"/>
      <c r="AE44" s="5"/>
      <c r="AF44" s="5"/>
      <c r="AG44" s="5"/>
      <c r="AH44" s="5"/>
      <c r="AI44" s="5"/>
      <c r="AJ44" s="5"/>
      <c r="AK44" s="5"/>
      <c r="AL44" s="5"/>
      <c r="AM44" s="5"/>
      <c r="AN44" s="5"/>
      <c r="AO44" s="5"/>
      <c r="AP44" s="5"/>
      <c r="AQ44" s="5"/>
      <c r="AR44" s="5"/>
      <c r="AS44" s="5"/>
      <c r="AT44" s="5"/>
      <c r="AU44" s="5"/>
      <c r="AV44" s="5"/>
      <c r="AW44" s="5"/>
      <c r="AX44" s="5"/>
      <c r="AY44" s="5"/>
      <c r="AZ44" s="5"/>
      <c r="BA44" s="5"/>
      <c r="BB44" s="5"/>
      <c r="BC44" s="5"/>
      <c r="BD44" s="5"/>
      <c r="BE44" s="5"/>
      <c r="BF44" s="5"/>
      <c r="BG44" s="5"/>
      <c r="BH44" s="5"/>
      <c r="BI44" s="5"/>
      <c r="BJ44" s="5"/>
      <c r="BK44" s="5"/>
      <c r="BL44" s="5"/>
      <c r="BM44" s="5"/>
      <c r="BN44" s="5"/>
      <c r="BO44" s="5"/>
      <c r="BP44" s="5"/>
      <c r="BQ44" s="5"/>
      <c r="BR44" s="5"/>
      <c r="BS44" s="5"/>
      <c r="BT44" s="5"/>
      <c r="BU44" s="5"/>
      <c r="BV44" s="5"/>
      <c r="BW44" s="5"/>
      <c r="BX44" s="5"/>
      <c r="BY44" s="5"/>
      <c r="BZ44" s="5"/>
      <c r="CA44" s="5"/>
      <c r="CB44" s="5"/>
      <c r="CC44" s="5"/>
      <c r="CD44" s="5"/>
      <c r="CE44" s="5"/>
      <c r="CF44" s="5"/>
      <c r="CG44" s="5"/>
      <c r="CH44" s="5"/>
      <c r="CI44" s="5"/>
      <c r="CJ44" s="5"/>
      <c r="CK44" s="5"/>
      <c r="CL44" s="5"/>
      <c r="CM44" s="5"/>
      <c r="CN44" s="5"/>
      <c r="CO44" s="5"/>
      <c r="CP44" s="5"/>
      <c r="CQ44" s="5"/>
      <c r="CR44" s="5"/>
      <c r="CS44" s="5"/>
      <c r="CT44" s="5"/>
      <c r="CU44" s="5"/>
      <c r="CV44" s="5"/>
      <c r="CW44" s="5"/>
      <c r="CX44" s="5"/>
      <c r="CY44" s="5"/>
      <c r="CZ44" s="5"/>
      <c r="DA44" s="5"/>
      <c r="DB44" s="5"/>
      <c r="DC44" s="5"/>
      <c r="DD44" s="5"/>
      <c r="DE44" s="5"/>
      <c r="DF44" s="5"/>
      <c r="DG44" s="5"/>
      <c r="DH44" s="5"/>
      <c r="DI44" s="5"/>
      <c r="DJ44" s="5"/>
      <c r="DK44" s="5"/>
      <c r="DL44" s="5"/>
      <c r="DM44" s="5"/>
      <c r="DN44" s="5"/>
      <c r="DO44" s="5"/>
    </row>
    <row r="45" spans="1:119">
      <c r="A45" s="16"/>
      <c r="B45" s="18"/>
      <c r="C45" s="18"/>
      <c r="D45" s="17"/>
      <c r="E45" s="17"/>
      <c r="F45" s="17"/>
      <c r="G45" s="17"/>
      <c r="H45" s="17"/>
      <c r="I45" s="17"/>
      <c r="J45" s="17"/>
      <c r="K45" s="17"/>
      <c r="L45" s="17"/>
      <c r="M45" s="17"/>
      <c r="N45" s="17"/>
      <c r="O45" s="19"/>
    </row>
    <row r="46" spans="1:119">
      <c r="A46" s="40"/>
      <c r="B46" s="41"/>
      <c r="C46" s="41"/>
      <c r="D46" s="42"/>
      <c r="E46" s="42"/>
      <c r="F46" s="42"/>
      <c r="G46" s="42"/>
      <c r="H46" s="42"/>
      <c r="I46" s="42"/>
      <c r="J46" s="42"/>
      <c r="K46" s="42"/>
      <c r="L46" s="118" t="s">
        <v>84</v>
      </c>
      <c r="M46" s="118"/>
      <c r="N46" s="118"/>
      <c r="O46" s="43">
        <v>928</v>
      </c>
    </row>
    <row r="47" spans="1:119">
      <c r="A47" s="119"/>
      <c r="B47" s="96"/>
      <c r="C47" s="96"/>
      <c r="D47" s="96"/>
      <c r="E47" s="96"/>
      <c r="F47" s="96"/>
      <c r="G47" s="96"/>
      <c r="H47" s="96"/>
      <c r="I47" s="96"/>
      <c r="J47" s="96"/>
      <c r="K47" s="96"/>
      <c r="L47" s="96"/>
      <c r="M47" s="96"/>
      <c r="N47" s="96"/>
      <c r="O47" s="97"/>
    </row>
    <row r="48" spans="1:119" ht="15.75" customHeight="1" thickBot="1">
      <c r="A48" s="120" t="s">
        <v>62</v>
      </c>
      <c r="B48" s="99"/>
      <c r="C48" s="99"/>
      <c r="D48" s="99"/>
      <c r="E48" s="99"/>
      <c r="F48" s="99"/>
      <c r="G48" s="99"/>
      <c r="H48" s="99"/>
      <c r="I48" s="99"/>
      <c r="J48" s="99"/>
      <c r="K48" s="99"/>
      <c r="L48" s="99"/>
      <c r="M48" s="99"/>
      <c r="N48" s="99"/>
      <c r="O48" s="100"/>
    </row>
  </sheetData>
  <mergeCells count="10">
    <mergeCell ref="L46:N46"/>
    <mergeCell ref="A47:O47"/>
    <mergeCell ref="A48:O48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4" fitToHeight="0" orientation="landscape" r:id="rId1"/>
  <headerFooter>
    <oddFooter>&amp;L&amp;14Office of Economic and Demographic Research&amp;R&amp;14Page &amp;P of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16</vt:i4>
      </vt:variant>
      <vt:variant>
        <vt:lpstr>Named Ranges</vt:lpstr>
      </vt:variant>
      <vt:variant>
        <vt:i4>32</vt:i4>
      </vt:variant>
    </vt:vector>
  </HeadingPairs>
  <TitlesOfParts>
    <vt:vector size="48" baseType="lpstr">
      <vt:lpstr>2023</vt:lpstr>
      <vt:lpstr>2022</vt:lpstr>
      <vt:lpstr>2021</vt:lpstr>
      <vt:lpstr>2020</vt:lpstr>
      <vt:lpstr>2019</vt:lpstr>
      <vt:lpstr>2018</vt:lpstr>
      <vt:lpstr>2017</vt:lpstr>
      <vt:lpstr>2016</vt:lpstr>
      <vt:lpstr>2015</vt:lpstr>
      <vt:lpstr>2014</vt:lpstr>
      <vt:lpstr>2013</vt:lpstr>
      <vt:lpstr>2012</vt:lpstr>
      <vt:lpstr>2011</vt:lpstr>
      <vt:lpstr>2010</vt:lpstr>
      <vt:lpstr>2009</vt:lpstr>
      <vt:lpstr>2008</vt:lpstr>
      <vt:lpstr>'2008'!Print_Area</vt:lpstr>
      <vt:lpstr>'2009'!Print_Area</vt:lpstr>
      <vt:lpstr>'2010'!Print_Area</vt:lpstr>
      <vt:lpstr>'2011'!Print_Area</vt:lpstr>
      <vt:lpstr>'2012'!Print_Area</vt:lpstr>
      <vt:lpstr>'2013'!Print_Area</vt:lpstr>
      <vt:lpstr>'2014'!Print_Area</vt:lpstr>
      <vt:lpstr>'2015'!Print_Area</vt:lpstr>
      <vt:lpstr>'2016'!Print_Area</vt:lpstr>
      <vt:lpstr>'2017'!Print_Area</vt:lpstr>
      <vt:lpstr>'2018'!Print_Area</vt:lpstr>
      <vt:lpstr>'2019'!Print_Area</vt:lpstr>
      <vt:lpstr>'2020'!Print_Area</vt:lpstr>
      <vt:lpstr>'2021'!Print_Area</vt:lpstr>
      <vt:lpstr>'2022'!Print_Area</vt:lpstr>
      <vt:lpstr>'2023'!Print_Area</vt:lpstr>
      <vt:lpstr>'2008'!Print_Titles</vt:lpstr>
      <vt:lpstr>'2009'!Print_Titles</vt:lpstr>
      <vt:lpstr>'2010'!Print_Titles</vt:lpstr>
      <vt:lpstr>'2011'!Print_Titles</vt:lpstr>
      <vt:lpstr>'2012'!Print_Titles</vt:lpstr>
      <vt:lpstr>'2013'!Print_Titles</vt:lpstr>
      <vt:lpstr>'2014'!Print_Titles</vt:lpstr>
      <vt:lpstr>'2015'!Print_Titles</vt:lpstr>
      <vt:lpstr>'2016'!Print_Titles</vt:lpstr>
      <vt:lpstr>'2017'!Print_Titles</vt:lpstr>
      <vt:lpstr>'2018'!Print_Titles</vt:lpstr>
      <vt:lpstr>'2019'!Print_Titles</vt:lpstr>
      <vt:lpstr>'2020'!Print_Titles</vt:lpstr>
      <vt:lpstr>'2021'!Print_Titles</vt:lpstr>
      <vt:lpstr>'2022'!Print_Titles</vt:lpstr>
      <vt:lpstr>'2023'!Print_Titles</vt:lpstr>
    </vt:vector>
  </TitlesOfParts>
  <Company>Florida Legislature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Florida Legislature</dc:creator>
  <cp:lastModifiedBy>O'Cain, Steve</cp:lastModifiedBy>
  <cp:lastPrinted>2025-02-11T20:44:49Z</cp:lastPrinted>
  <dcterms:created xsi:type="dcterms:W3CDTF">2000-08-31T21:26:31Z</dcterms:created>
  <dcterms:modified xsi:type="dcterms:W3CDTF">2025-02-11T20:44:59Z</dcterms:modified>
</cp:coreProperties>
</file>