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16" documentId="11_CBC815F73147F412951DF699190F98918F72C910" xr6:coauthVersionLast="47" xr6:coauthVersionMax="47" xr10:uidLastSave="{B068361A-DAC6-4B5D-841E-6DC52BCC74AB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'2008'!$A$1:$O$69</definedName>
    <definedName name="_xlnm.Print_Area" localSheetId="14">'2009'!$A$1:$O$72</definedName>
    <definedName name="_xlnm.Print_Area" localSheetId="13">'2010'!$A$1:$O$72</definedName>
    <definedName name="_xlnm.Print_Area" localSheetId="12">'2011'!$A$1:$O$73</definedName>
    <definedName name="_xlnm.Print_Area" localSheetId="11">'2012'!$A$1:$O$69</definedName>
    <definedName name="_xlnm.Print_Area" localSheetId="10">'2013'!$A$1:$O$74</definedName>
    <definedName name="_xlnm.Print_Area" localSheetId="9">'2014'!$A$1:$O$75</definedName>
    <definedName name="_xlnm.Print_Area" localSheetId="8">'2015'!$A$1:$O$75</definedName>
    <definedName name="_xlnm.Print_Area" localSheetId="7">'2016'!$A$1:$O$73</definedName>
    <definedName name="_xlnm.Print_Area" localSheetId="6">'2017'!$A$1:$O$71</definedName>
    <definedName name="_xlnm.Print_Area" localSheetId="5">'2018'!$A$1:$O$72</definedName>
    <definedName name="_xlnm.Print_Area" localSheetId="4">'2019'!$A$1:$O$74</definedName>
    <definedName name="_xlnm.Print_Area" localSheetId="3">'2020'!$A$1:$O$79</definedName>
    <definedName name="_xlnm.Print_Area" localSheetId="2">'2021'!$A$1:$P$78</definedName>
    <definedName name="_xlnm.Print_Area" localSheetId="1">'2022'!$A$1:$P$78</definedName>
    <definedName name="_xlnm.Print_Area" localSheetId="0">'2023'!$A$1:$P$81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6" i="48" l="1"/>
  <c r="P76" i="48" s="1"/>
  <c r="O75" i="48"/>
  <c r="P75" i="48" s="1"/>
  <c r="O74" i="48"/>
  <c r="P74" i="48" s="1"/>
  <c r="N73" i="48"/>
  <c r="M73" i="48"/>
  <c r="L73" i="48"/>
  <c r="K73" i="48"/>
  <c r="J73" i="48"/>
  <c r="I73" i="48"/>
  <c r="H73" i="48"/>
  <c r="G73" i="48"/>
  <c r="F73" i="48"/>
  <c r="E73" i="48"/>
  <c r="D73" i="48"/>
  <c r="O72" i="48"/>
  <c r="P72" i="48" s="1"/>
  <c r="O71" i="48"/>
  <c r="P71" i="48" s="1"/>
  <c r="O70" i="48"/>
  <c r="P70" i="48" s="1"/>
  <c r="O69" i="48"/>
  <c r="P69" i="48" s="1"/>
  <c r="O68" i="48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N62" i="48"/>
  <c r="M62" i="48"/>
  <c r="L62" i="48"/>
  <c r="K62" i="48"/>
  <c r="J62" i="48"/>
  <c r="I62" i="48"/>
  <c r="H62" i="48"/>
  <c r="G62" i="48"/>
  <c r="F62" i="48"/>
  <c r="E62" i="48"/>
  <c r="D62" i="48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N55" i="48"/>
  <c r="M55" i="48"/>
  <c r="L55" i="48"/>
  <c r="K55" i="48"/>
  <c r="J55" i="48"/>
  <c r="I55" i="48"/>
  <c r="H55" i="48"/>
  <c r="G55" i="48"/>
  <c r="F55" i="48"/>
  <c r="E55" i="48"/>
  <c r="D55" i="48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0" i="47"/>
  <c r="P20" i="47" s="1"/>
  <c r="O73" i="48" l="1"/>
  <c r="P73" i="48" s="1"/>
  <c r="O62" i="48"/>
  <c r="P62" i="48" s="1"/>
  <c r="O30" i="48"/>
  <c r="P30" i="48" s="1"/>
  <c r="E77" i="48"/>
  <c r="F77" i="48"/>
  <c r="G77" i="48"/>
  <c r="H77" i="48"/>
  <c r="J77" i="48"/>
  <c r="I77" i="48"/>
  <c r="L77" i="48"/>
  <c r="M77" i="48"/>
  <c r="N77" i="48"/>
  <c r="D77" i="48"/>
  <c r="O13" i="48"/>
  <c r="P13" i="48" s="1"/>
  <c r="K77" i="48"/>
  <c r="O55" i="48"/>
  <c r="P55" i="48" s="1"/>
  <c r="O5" i="48"/>
  <c r="P5" i="48" s="1"/>
  <c r="O43" i="48"/>
  <c r="P43" i="48" s="1"/>
  <c r="O73" i="47"/>
  <c r="P73" i="47" s="1"/>
  <c r="O72" i="47"/>
  <c r="P72" i="47" s="1"/>
  <c r="O71" i="47"/>
  <c r="P71" i="47" s="1"/>
  <c r="O70" i="47"/>
  <c r="P70" i="47" s="1"/>
  <c r="O69" i="47"/>
  <c r="P69" i="47" s="1"/>
  <c r="N68" i="47"/>
  <c r="M68" i="47"/>
  <c r="L68" i="47"/>
  <c r="K68" i="47"/>
  <c r="J68" i="47"/>
  <c r="I68" i="47"/>
  <c r="H68" i="47"/>
  <c r="G68" i="47"/>
  <c r="F68" i="47"/>
  <c r="E68" i="47"/>
  <c r="D68" i="47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N58" i="47"/>
  <c r="M58" i="47"/>
  <c r="L58" i="47"/>
  <c r="K58" i="47"/>
  <c r="J58" i="47"/>
  <c r="I58" i="47"/>
  <c r="H58" i="47"/>
  <c r="G58" i="47"/>
  <c r="F58" i="47"/>
  <c r="E58" i="47"/>
  <c r="D58" i="47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77" i="48" l="1"/>
  <c r="P77" i="48" s="1"/>
  <c r="O68" i="47"/>
  <c r="P68" i="47" s="1"/>
  <c r="O58" i="47"/>
  <c r="P58" i="47" s="1"/>
  <c r="O51" i="47"/>
  <c r="P51" i="47" s="1"/>
  <c r="O42" i="47"/>
  <c r="P42" i="47" s="1"/>
  <c r="L74" i="47"/>
  <c r="K74" i="47"/>
  <c r="O30" i="47"/>
  <c r="P30" i="47" s="1"/>
  <c r="M74" i="47"/>
  <c r="E74" i="47"/>
  <c r="N74" i="47"/>
  <c r="O15" i="47"/>
  <c r="P15" i="47" s="1"/>
  <c r="J74" i="47"/>
  <c r="D74" i="47"/>
  <c r="G74" i="47"/>
  <c r="H74" i="47"/>
  <c r="I74" i="47"/>
  <c r="O5" i="47"/>
  <c r="P5" i="47" s="1"/>
  <c r="F74" i="47"/>
  <c r="O73" i="46"/>
  <c r="P73" i="46"/>
  <c r="O72" i="46"/>
  <c r="P72" i="46" s="1"/>
  <c r="O71" i="46"/>
  <c r="P71" i="46"/>
  <c r="O70" i="46"/>
  <c r="P70" i="46" s="1"/>
  <c r="O69" i="46"/>
  <c r="P69" i="46" s="1"/>
  <c r="O68" i="46"/>
  <c r="P68" i="46" s="1"/>
  <c r="O67" i="46"/>
  <c r="P67" i="46" s="1"/>
  <c r="N66" i="46"/>
  <c r="M66" i="46"/>
  <c r="L66" i="46"/>
  <c r="K66" i="46"/>
  <c r="J66" i="46"/>
  <c r="I66" i="46"/>
  <c r="H66" i="46"/>
  <c r="G66" i="46"/>
  <c r="G74" i="46" s="1"/>
  <c r="F66" i="46"/>
  <c r="E66" i="46"/>
  <c r="D66" i="46"/>
  <c r="O65" i="46"/>
  <c r="P65" i="46" s="1"/>
  <c r="O64" i="46"/>
  <c r="P64" i="46" s="1"/>
  <c r="O63" i="46"/>
  <c r="P63" i="46" s="1"/>
  <c r="O62" i="46"/>
  <c r="P62" i="46" s="1"/>
  <c r="O61" i="46"/>
  <c r="P61" i="46"/>
  <c r="O60" i="46"/>
  <c r="P60" i="46"/>
  <c r="O59" i="46"/>
  <c r="P59" i="46" s="1"/>
  <c r="O58" i="46"/>
  <c r="P58" i="46" s="1"/>
  <c r="O57" i="46"/>
  <c r="P57" i="46" s="1"/>
  <c r="N56" i="46"/>
  <c r="M56" i="46"/>
  <c r="L56" i="46"/>
  <c r="K56" i="46"/>
  <c r="J56" i="46"/>
  <c r="I56" i="46"/>
  <c r="I74" i="46" s="1"/>
  <c r="H56" i="46"/>
  <c r="G56" i="46"/>
  <c r="F56" i="46"/>
  <c r="E56" i="46"/>
  <c r="D56" i="46"/>
  <c r="O55" i="46"/>
  <c r="P55" i="46"/>
  <c r="O54" i="46"/>
  <c r="P54" i="46" s="1"/>
  <c r="O53" i="46"/>
  <c r="P53" i="46" s="1"/>
  <c r="O52" i="46"/>
  <c r="P52" i="46"/>
  <c r="O51" i="46"/>
  <c r="P51" i="46"/>
  <c r="O50" i="46"/>
  <c r="P50" i="46" s="1"/>
  <c r="N49" i="46"/>
  <c r="M49" i="46"/>
  <c r="L49" i="46"/>
  <c r="K49" i="46"/>
  <c r="J49" i="46"/>
  <c r="O49" i="46" s="1"/>
  <c r="P49" i="46" s="1"/>
  <c r="I49" i="46"/>
  <c r="H49" i="46"/>
  <c r="G49" i="46"/>
  <c r="F49" i="46"/>
  <c r="E49" i="46"/>
  <c r="D49" i="46"/>
  <c r="O48" i="46"/>
  <c r="P48" i="46" s="1"/>
  <c r="O47" i="46"/>
  <c r="P47" i="46" s="1"/>
  <c r="O46" i="46"/>
  <c r="P46" i="46" s="1"/>
  <c r="O45" i="46"/>
  <c r="P45" i="46" s="1"/>
  <c r="O44" i="46"/>
  <c r="P44" i="46" s="1"/>
  <c r="O43" i="46"/>
  <c r="P43" i="46" s="1"/>
  <c r="O42" i="46"/>
  <c r="P42" i="46" s="1"/>
  <c r="N41" i="46"/>
  <c r="M41" i="46"/>
  <c r="L41" i="46"/>
  <c r="K41" i="46"/>
  <c r="J41" i="46"/>
  <c r="I41" i="46"/>
  <c r="H41" i="46"/>
  <c r="G41" i="46"/>
  <c r="F41" i="46"/>
  <c r="E41" i="46"/>
  <c r="D41" i="46"/>
  <c r="O40" i="46"/>
  <c r="P40" i="46" s="1"/>
  <c r="O39" i="46"/>
  <c r="P39" i="46" s="1"/>
  <c r="O38" i="46"/>
  <c r="P38" i="46" s="1"/>
  <c r="O37" i="46"/>
  <c r="P37" i="46" s="1"/>
  <c r="O36" i="46"/>
  <c r="P36" i="46" s="1"/>
  <c r="O35" i="46"/>
  <c r="P35" i="46"/>
  <c r="O34" i="46"/>
  <c r="P34" i="46" s="1"/>
  <c r="O33" i="46"/>
  <c r="P33" i="46" s="1"/>
  <c r="O32" i="46"/>
  <c r="P32" i="46" s="1"/>
  <c r="O31" i="46"/>
  <c r="P31" i="46"/>
  <c r="N30" i="46"/>
  <c r="O30" i="46" s="1"/>
  <c r="P30" i="46" s="1"/>
  <c r="M30" i="46"/>
  <c r="L30" i="46"/>
  <c r="K30" i="46"/>
  <c r="J30" i="46"/>
  <c r="I30" i="46"/>
  <c r="H30" i="46"/>
  <c r="G30" i="46"/>
  <c r="F30" i="46"/>
  <c r="E30" i="46"/>
  <c r="D30" i="46"/>
  <c r="O29" i="46"/>
  <c r="P29" i="46" s="1"/>
  <c r="O28" i="46"/>
  <c r="P28" i="46" s="1"/>
  <c r="O27" i="46"/>
  <c r="P27" i="46" s="1"/>
  <c r="O26" i="46"/>
  <c r="P26" i="46" s="1"/>
  <c r="O25" i="46"/>
  <c r="P25" i="46"/>
  <c r="O24" i="46"/>
  <c r="P24" i="46" s="1"/>
  <c r="O23" i="46"/>
  <c r="P23" i="46" s="1"/>
  <c r="O22" i="46"/>
  <c r="P22" i="46" s="1"/>
  <c r="O21" i="46"/>
  <c r="P21" i="46" s="1"/>
  <c r="O20" i="46"/>
  <c r="P20" i="46" s="1"/>
  <c r="O19" i="46"/>
  <c r="P19" i="46"/>
  <c r="O18" i="46"/>
  <c r="P18" i="46"/>
  <c r="O17" i="46"/>
  <c r="P17" i="46" s="1"/>
  <c r="O16" i="46"/>
  <c r="P16" i="46" s="1"/>
  <c r="N15" i="46"/>
  <c r="M15" i="46"/>
  <c r="L15" i="46"/>
  <c r="K15" i="46"/>
  <c r="J15" i="46"/>
  <c r="I15" i="46"/>
  <c r="H15" i="46"/>
  <c r="G15" i="46"/>
  <c r="F15" i="46"/>
  <c r="F74" i="46" s="1"/>
  <c r="E15" i="46"/>
  <c r="E74" i="46" s="1"/>
  <c r="D15" i="46"/>
  <c r="D74" i="46" s="1"/>
  <c r="O14" i="46"/>
  <c r="P14" i="46" s="1"/>
  <c r="O13" i="46"/>
  <c r="P13" i="46"/>
  <c r="O12" i="46"/>
  <c r="P12" i="46" s="1"/>
  <c r="O11" i="46"/>
  <c r="P11" i="46" s="1"/>
  <c r="O10" i="46"/>
  <c r="P10" i="46" s="1"/>
  <c r="O9" i="46"/>
  <c r="P9" i="46" s="1"/>
  <c r="O8" i="46"/>
  <c r="P8" i="46"/>
  <c r="O7" i="46"/>
  <c r="P7" i="46" s="1"/>
  <c r="O6" i="46"/>
  <c r="P6" i="46" s="1"/>
  <c r="N5" i="46"/>
  <c r="M5" i="46"/>
  <c r="L5" i="46"/>
  <c r="L74" i="46" s="1"/>
  <c r="K5" i="46"/>
  <c r="K74" i="46" s="1"/>
  <c r="J5" i="46"/>
  <c r="I5" i="46"/>
  <c r="H5" i="46"/>
  <c r="G5" i="46"/>
  <c r="F5" i="46"/>
  <c r="E5" i="46"/>
  <c r="D5" i="46"/>
  <c r="N74" i="45"/>
  <c r="O74" i="45"/>
  <c r="N73" i="45"/>
  <c r="O73" i="45"/>
  <c r="N72" i="45"/>
  <c r="O72" i="45" s="1"/>
  <c r="N71" i="45"/>
  <c r="O71" i="45" s="1"/>
  <c r="N70" i="45"/>
  <c r="O70" i="45" s="1"/>
  <c r="N69" i="45"/>
  <c r="O69" i="45" s="1"/>
  <c r="M68" i="45"/>
  <c r="L68" i="45"/>
  <c r="K68" i="45"/>
  <c r="J68" i="45"/>
  <c r="I68" i="45"/>
  <c r="H68" i="45"/>
  <c r="G68" i="45"/>
  <c r="F68" i="45"/>
  <c r="N68" i="45" s="1"/>
  <c r="O68" i="45" s="1"/>
  <c r="E68" i="45"/>
  <c r="D68" i="45"/>
  <c r="N67" i="45"/>
  <c r="O67" i="45" s="1"/>
  <c r="N66" i="45"/>
  <c r="O66" i="45" s="1"/>
  <c r="N65" i="45"/>
  <c r="O65" i="45" s="1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 s="1"/>
  <c r="M58" i="45"/>
  <c r="L58" i="45"/>
  <c r="K58" i="45"/>
  <c r="J58" i="45"/>
  <c r="I58" i="45"/>
  <c r="N58" i="45" s="1"/>
  <c r="O58" i="45" s="1"/>
  <c r="H58" i="45"/>
  <c r="G58" i="45"/>
  <c r="F58" i="45"/>
  <c r="E58" i="45"/>
  <c r="D58" i="45"/>
  <c r="N57" i="45"/>
  <c r="O57" i="45" s="1"/>
  <c r="N56" i="45"/>
  <c r="O56" i="45" s="1"/>
  <c r="N55" i="45"/>
  <c r="O55" i="45" s="1"/>
  <c r="N54" i="45"/>
  <c r="O54" i="45" s="1"/>
  <c r="N53" i="45"/>
  <c r="O53" i="45" s="1"/>
  <c r="N52" i="45"/>
  <c r="O52" i="45" s="1"/>
  <c r="M51" i="45"/>
  <c r="L51" i="45"/>
  <c r="K51" i="45"/>
  <c r="J51" i="45"/>
  <c r="I51" i="45"/>
  <c r="H51" i="45"/>
  <c r="G51" i="45"/>
  <c r="F51" i="45"/>
  <c r="E51" i="45"/>
  <c r="D51" i="45"/>
  <c r="N50" i="45"/>
  <c r="O50" i="45" s="1"/>
  <c r="N49" i="45"/>
  <c r="O49" i="45" s="1"/>
  <c r="N48" i="45"/>
  <c r="O48" i="45" s="1"/>
  <c r="N47" i="45"/>
  <c r="O47" i="45" s="1"/>
  <c r="N46" i="45"/>
  <c r="O46" i="45" s="1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 s="1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 s="1"/>
  <c r="N27" i="45"/>
  <c r="O27" i="45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/>
  <c r="M15" i="45"/>
  <c r="L15" i="45"/>
  <c r="K15" i="45"/>
  <c r="J15" i="45"/>
  <c r="I15" i="45"/>
  <c r="H15" i="45"/>
  <c r="G15" i="45"/>
  <c r="F15" i="45"/>
  <c r="E15" i="45"/>
  <c r="N15" i="45" s="1"/>
  <c r="O15" i="45" s="1"/>
  <c r="D15" i="45"/>
  <c r="N14" i="45"/>
  <c r="O14" i="45" s="1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/>
  <c r="N6" i="45"/>
  <c r="O6" i="45" s="1"/>
  <c r="M5" i="45"/>
  <c r="L5" i="45"/>
  <c r="K5" i="45"/>
  <c r="J5" i="45"/>
  <c r="I5" i="45"/>
  <c r="I75" i="45" s="1"/>
  <c r="H5" i="45"/>
  <c r="H75" i="45" s="1"/>
  <c r="G5" i="45"/>
  <c r="G75" i="45" s="1"/>
  <c r="F5" i="45"/>
  <c r="N5" i="45" s="1"/>
  <c r="O5" i="45" s="1"/>
  <c r="E5" i="45"/>
  <c r="D5" i="45"/>
  <c r="N69" i="44"/>
  <c r="O69" i="44" s="1"/>
  <c r="N68" i="44"/>
  <c r="O68" i="44" s="1"/>
  <c r="N67" i="44"/>
  <c r="O67" i="44" s="1"/>
  <c r="N66" i="44"/>
  <c r="O66" i="44" s="1"/>
  <c r="N65" i="44"/>
  <c r="O65" i="44" s="1"/>
  <c r="N64" i="44"/>
  <c r="O64" i="44" s="1"/>
  <c r="N63" i="44"/>
  <c r="O63" i="44" s="1"/>
  <c r="M62" i="44"/>
  <c r="L62" i="44"/>
  <c r="K62" i="44"/>
  <c r="J62" i="44"/>
  <c r="I62" i="44"/>
  <c r="H62" i="44"/>
  <c r="G62" i="44"/>
  <c r="F62" i="44"/>
  <c r="E62" i="44"/>
  <c r="D62" i="44"/>
  <c r="N62" i="44" s="1"/>
  <c r="O62" i="44" s="1"/>
  <c r="N61" i="44"/>
  <c r="O61" i="44" s="1"/>
  <c r="N60" i="44"/>
  <c r="O60" i="44" s="1"/>
  <c r="N59" i="44"/>
  <c r="O59" i="44" s="1"/>
  <c r="N58" i="44"/>
  <c r="O58" i="44" s="1"/>
  <c r="N57" i="44"/>
  <c r="O57" i="44"/>
  <c r="N56" i="44"/>
  <c r="O56" i="44"/>
  <c r="N55" i="44"/>
  <c r="O55" i="44" s="1"/>
  <c r="N54" i="44"/>
  <c r="O54" i="44" s="1"/>
  <c r="M53" i="44"/>
  <c r="L53" i="44"/>
  <c r="K53" i="44"/>
  <c r="J53" i="44"/>
  <c r="I53" i="44"/>
  <c r="H53" i="44"/>
  <c r="G53" i="44"/>
  <c r="F53" i="44"/>
  <c r="E53" i="44"/>
  <c r="D53" i="44"/>
  <c r="N52" i="44"/>
  <c r="O52" i="44" s="1"/>
  <c r="N51" i="44"/>
  <c r="O51" i="44" s="1"/>
  <c r="N50" i="44"/>
  <c r="O50" i="44" s="1"/>
  <c r="N49" i="44"/>
  <c r="O49" i="44" s="1"/>
  <c r="N48" i="44"/>
  <c r="O48" i="44" s="1"/>
  <c r="N47" i="44"/>
  <c r="O47" i="44" s="1"/>
  <c r="M46" i="44"/>
  <c r="L46" i="44"/>
  <c r="K46" i="44"/>
  <c r="J46" i="44"/>
  <c r="I46" i="44"/>
  <c r="H46" i="44"/>
  <c r="G46" i="44"/>
  <c r="F46" i="44"/>
  <c r="E46" i="44"/>
  <c r="D46" i="44"/>
  <c r="N46" i="44" s="1"/>
  <c r="O46" i="44" s="1"/>
  <c r="N45" i="44"/>
  <c r="O45" i="44" s="1"/>
  <c r="N44" i="44"/>
  <c r="O44" i="44" s="1"/>
  <c r="N43" i="44"/>
  <c r="O43" i="44" s="1"/>
  <c r="N42" i="44"/>
  <c r="O42" i="44" s="1"/>
  <c r="N41" i="44"/>
  <c r="O41" i="44"/>
  <c r="N40" i="44"/>
  <c r="O40" i="44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8" i="44" s="1"/>
  <c r="O38" i="44" s="1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M25" i="44"/>
  <c r="L25" i="44"/>
  <c r="K25" i="44"/>
  <c r="J25" i="44"/>
  <c r="I25" i="44"/>
  <c r="H25" i="44"/>
  <c r="N25" i="44" s="1"/>
  <c r="O25" i="44" s="1"/>
  <c r="G25" i="44"/>
  <c r="F25" i="44"/>
  <c r="E25" i="44"/>
  <c r="D25" i="44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M70" i="44" s="1"/>
  <c r="L5" i="44"/>
  <c r="L70" i="44" s="1"/>
  <c r="K5" i="44"/>
  <c r="K70" i="44" s="1"/>
  <c r="J5" i="44"/>
  <c r="N5" i="44" s="1"/>
  <c r="O5" i="44" s="1"/>
  <c r="I5" i="44"/>
  <c r="H5" i="44"/>
  <c r="G5" i="44"/>
  <c r="F5" i="44"/>
  <c r="E5" i="44"/>
  <c r="D5" i="44"/>
  <c r="N67" i="43"/>
  <c r="O67" i="43" s="1"/>
  <c r="N66" i="43"/>
  <c r="O66" i="43" s="1"/>
  <c r="N65" i="43"/>
  <c r="O65" i="43" s="1"/>
  <c r="N64" i="43"/>
  <c r="O64" i="43" s="1"/>
  <c r="N63" i="43"/>
  <c r="O63" i="43" s="1"/>
  <c r="M62" i="43"/>
  <c r="L62" i="43"/>
  <c r="K62" i="43"/>
  <c r="J62" i="43"/>
  <c r="N62" i="43" s="1"/>
  <c r="O62" i="43" s="1"/>
  <c r="I62" i="43"/>
  <c r="H62" i="43"/>
  <c r="G62" i="43"/>
  <c r="F62" i="43"/>
  <c r="E62" i="43"/>
  <c r="D62" i="43"/>
  <c r="N61" i="43"/>
  <c r="O61" i="43" s="1"/>
  <c r="N60" i="43"/>
  <c r="O60" i="43" s="1"/>
  <c r="N59" i="43"/>
  <c r="O59" i="43" s="1"/>
  <c r="N58" i="43"/>
  <c r="O58" i="43"/>
  <c r="N57" i="43"/>
  <c r="O57" i="43"/>
  <c r="N56" i="43"/>
  <c r="O56" i="43" s="1"/>
  <c r="N55" i="43"/>
  <c r="O55" i="43" s="1"/>
  <c r="N54" i="43"/>
  <c r="O54" i="43" s="1"/>
  <c r="M53" i="43"/>
  <c r="L53" i="43"/>
  <c r="K53" i="43"/>
  <c r="J53" i="43"/>
  <c r="J68" i="43" s="1"/>
  <c r="I53" i="43"/>
  <c r="H53" i="43"/>
  <c r="G53" i="43"/>
  <c r="F53" i="43"/>
  <c r="E53" i="43"/>
  <c r="N53" i="43" s="1"/>
  <c r="O53" i="43" s="1"/>
  <c r="D53" i="43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M46" i="43"/>
  <c r="L46" i="43"/>
  <c r="K46" i="43"/>
  <c r="J46" i="43"/>
  <c r="I46" i="43"/>
  <c r="H46" i="43"/>
  <c r="G46" i="43"/>
  <c r="F46" i="43"/>
  <c r="F68" i="43" s="1"/>
  <c r="E46" i="43"/>
  <c r="D46" i="43"/>
  <c r="N45" i="43"/>
  <c r="O45" i="43" s="1"/>
  <c r="N44" i="43"/>
  <c r="O44" i="43" s="1"/>
  <c r="N43" i="43"/>
  <c r="O43" i="43" s="1"/>
  <c r="N42" i="43"/>
  <c r="O42" i="43"/>
  <c r="N41" i="43"/>
  <c r="O41" i="43"/>
  <c r="N40" i="43"/>
  <c r="O40" i="43" s="1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M25" i="43"/>
  <c r="L25" i="43"/>
  <c r="K25" i="43"/>
  <c r="N25" i="43" s="1"/>
  <c r="O25" i="43" s="1"/>
  <c r="J25" i="43"/>
  <c r="I25" i="43"/>
  <c r="H25" i="43"/>
  <c r="G25" i="43"/>
  <c r="F25" i="43"/>
  <c r="E25" i="43"/>
  <c r="D25" i="43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/>
  <c r="N18" i="43"/>
  <c r="O18" i="43" s="1"/>
  <c r="N17" i="43"/>
  <c r="O17" i="43" s="1"/>
  <c r="N16" i="43"/>
  <c r="O16" i="43" s="1"/>
  <c r="M15" i="43"/>
  <c r="L15" i="43"/>
  <c r="L68" i="43" s="1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66" i="42"/>
  <c r="O66" i="42" s="1"/>
  <c r="N65" i="42"/>
  <c r="O65" i="42" s="1"/>
  <c r="N64" i="42"/>
  <c r="O64" i="42" s="1"/>
  <c r="N63" i="42"/>
  <c r="O63" i="42" s="1"/>
  <c r="N62" i="42"/>
  <c r="O62" i="42" s="1"/>
  <c r="M61" i="42"/>
  <c r="L61" i="42"/>
  <c r="K61" i="42"/>
  <c r="K67" i="42" s="1"/>
  <c r="J61" i="42"/>
  <c r="I61" i="42"/>
  <c r="H61" i="42"/>
  <c r="G61" i="42"/>
  <c r="F61" i="42"/>
  <c r="E61" i="42"/>
  <c r="D61" i="42"/>
  <c r="N60" i="42"/>
  <c r="O60" i="42" s="1"/>
  <c r="N59" i="42"/>
  <c r="O59" i="42" s="1"/>
  <c r="N58" i="42"/>
  <c r="O58" i="42"/>
  <c r="N57" i="42"/>
  <c r="O57" i="42" s="1"/>
  <c r="N56" i="42"/>
  <c r="O56" i="42" s="1"/>
  <c r="N55" i="42"/>
  <c r="O55" i="42" s="1"/>
  <c r="N54" i="42"/>
  <c r="O54" i="42" s="1"/>
  <c r="M53" i="42"/>
  <c r="L53" i="42"/>
  <c r="K53" i="42"/>
  <c r="J53" i="42"/>
  <c r="I53" i="42"/>
  <c r="H53" i="42"/>
  <c r="G53" i="42"/>
  <c r="F53" i="42"/>
  <c r="E53" i="42"/>
  <c r="D53" i="42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 s="1"/>
  <c r="M46" i="42"/>
  <c r="L46" i="42"/>
  <c r="K46" i="42"/>
  <c r="J46" i="42"/>
  <c r="I46" i="42"/>
  <c r="I67" i="42" s="1"/>
  <c r="H46" i="42"/>
  <c r="G46" i="42"/>
  <c r="F46" i="42"/>
  <c r="E46" i="42"/>
  <c r="D46" i="42"/>
  <c r="N45" i="42"/>
  <c r="O45" i="42" s="1"/>
  <c r="N44" i="42"/>
  <c r="O44" i="42" s="1"/>
  <c r="N43" i="42"/>
  <c r="O43" i="42" s="1"/>
  <c r="N42" i="42"/>
  <c r="O42" i="42" s="1"/>
  <c r="N41" i="42"/>
  <c r="O41" i="42"/>
  <c r="N40" i="42"/>
  <c r="O40" i="42" s="1"/>
  <c r="M39" i="42"/>
  <c r="L39" i="42"/>
  <c r="K39" i="42"/>
  <c r="J39" i="42"/>
  <c r="I39" i="42"/>
  <c r="H39" i="42"/>
  <c r="N39" i="42" s="1"/>
  <c r="O39" i="42" s="1"/>
  <c r="G39" i="42"/>
  <c r="F39" i="42"/>
  <c r="E39" i="42"/>
  <c r="D39" i="42"/>
  <c r="N38" i="42"/>
  <c r="O38" i="42" s="1"/>
  <c r="N37" i="42"/>
  <c r="O37" i="42" s="1"/>
  <c r="N36" i="42"/>
  <c r="O36" i="42" s="1"/>
  <c r="N35" i="42"/>
  <c r="O35" i="42" s="1"/>
  <c r="N34" i="42"/>
  <c r="O34" i="42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/>
  <c r="M26" i="42"/>
  <c r="L26" i="42"/>
  <c r="L67" i="42" s="1"/>
  <c r="K26" i="42"/>
  <c r="J26" i="42"/>
  <c r="I26" i="42"/>
  <c r="H26" i="42"/>
  <c r="G26" i="42"/>
  <c r="F26" i="42"/>
  <c r="E26" i="42"/>
  <c r="D26" i="42"/>
  <c r="N26" i="42" s="1"/>
  <c r="O26" i="42" s="1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N12" i="42"/>
  <c r="O12" i="42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N5" i="42" s="1"/>
  <c r="O5" i="42" s="1"/>
  <c r="H5" i="42"/>
  <c r="G5" i="42"/>
  <c r="F5" i="42"/>
  <c r="E5" i="42"/>
  <c r="D5" i="42"/>
  <c r="N68" i="41"/>
  <c r="O68" i="41"/>
  <c r="N67" i="41"/>
  <c r="O67" i="41"/>
  <c r="N66" i="41"/>
  <c r="O66" i="41" s="1"/>
  <c r="N65" i="41"/>
  <c r="O65" i="41" s="1"/>
  <c r="M64" i="41"/>
  <c r="L64" i="41"/>
  <c r="K64" i="41"/>
  <c r="J64" i="41"/>
  <c r="I64" i="41"/>
  <c r="H64" i="41"/>
  <c r="G64" i="41"/>
  <c r="F64" i="41"/>
  <c r="E64" i="41"/>
  <c r="D64" i="4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 s="1"/>
  <c r="M55" i="41"/>
  <c r="L55" i="41"/>
  <c r="N55" i="41" s="1"/>
  <c r="O55" i="41" s="1"/>
  <c r="K55" i="41"/>
  <c r="J55" i="41"/>
  <c r="I55" i="41"/>
  <c r="H55" i="41"/>
  <c r="G55" i="41"/>
  <c r="F55" i="41"/>
  <c r="E55" i="41"/>
  <c r="D55" i="41"/>
  <c r="N54" i="41"/>
  <c r="O54" i="41" s="1"/>
  <c r="N53" i="41"/>
  <c r="O53" i="41" s="1"/>
  <c r="N52" i="41"/>
  <c r="O52" i="41" s="1"/>
  <c r="N51" i="41"/>
  <c r="O51" i="41"/>
  <c r="N50" i="41"/>
  <c r="O50" i="41" s="1"/>
  <c r="N49" i="41"/>
  <c r="O49" i="41" s="1"/>
  <c r="M48" i="41"/>
  <c r="L48" i="41"/>
  <c r="L69" i="41" s="1"/>
  <c r="K48" i="41"/>
  <c r="K69" i="41" s="1"/>
  <c r="J48" i="41"/>
  <c r="I48" i="41"/>
  <c r="H48" i="41"/>
  <c r="N48" i="41" s="1"/>
  <c r="O48" i="41" s="1"/>
  <c r="G48" i="41"/>
  <c r="F48" i="41"/>
  <c r="E48" i="41"/>
  <c r="D48" i="41"/>
  <c r="N47" i="41"/>
  <c r="O47" i="41" s="1"/>
  <c r="N46" i="41"/>
  <c r="O46" i="41" s="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 s="1"/>
  <c r="N39" i="41"/>
  <c r="O39" i="41" s="1"/>
  <c r="N38" i="41"/>
  <c r="O38" i="41"/>
  <c r="M37" i="41"/>
  <c r="L37" i="41"/>
  <c r="K37" i="41"/>
  <c r="J37" i="41"/>
  <c r="I37" i="41"/>
  <c r="H37" i="41"/>
  <c r="G37" i="41"/>
  <c r="F37" i="41"/>
  <c r="E37" i="41"/>
  <c r="D37" i="4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/>
  <c r="N29" i="41"/>
  <c r="O29" i="41" s="1"/>
  <c r="N28" i="41"/>
  <c r="O28" i="41" s="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/>
  <c r="M15" i="41"/>
  <c r="M69" i="41" s="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H69" i="41" s="1"/>
  <c r="G5" i="41"/>
  <c r="F5" i="41"/>
  <c r="N5" i="41" s="1"/>
  <c r="O5" i="41" s="1"/>
  <c r="E5" i="41"/>
  <c r="E69" i="41" s="1"/>
  <c r="D5" i="41"/>
  <c r="D69" i="41" s="1"/>
  <c r="N70" i="40"/>
  <c r="O70" i="40" s="1"/>
  <c r="N69" i="40"/>
  <c r="O69" i="40" s="1"/>
  <c r="N68" i="40"/>
  <c r="O68" i="40" s="1"/>
  <c r="N67" i="40"/>
  <c r="O67" i="40" s="1"/>
  <c r="N66" i="40"/>
  <c r="O66" i="40" s="1"/>
  <c r="M65" i="40"/>
  <c r="L65" i="40"/>
  <c r="K65" i="40"/>
  <c r="J65" i="40"/>
  <c r="I65" i="40"/>
  <c r="H65" i="40"/>
  <c r="G65" i="40"/>
  <c r="F65" i="40"/>
  <c r="E65" i="40"/>
  <c r="D65" i="40"/>
  <c r="N64" i="40"/>
  <c r="O64" i="40"/>
  <c r="N63" i="40"/>
  <c r="O63" i="40"/>
  <c r="N62" i="40"/>
  <c r="O62" i="40" s="1"/>
  <c r="N61" i="40"/>
  <c r="O61" i="40" s="1"/>
  <c r="N60" i="40"/>
  <c r="O60" i="40" s="1"/>
  <c r="N59" i="40"/>
  <c r="O59" i="40" s="1"/>
  <c r="N58" i="40"/>
  <c r="O58" i="40" s="1"/>
  <c r="N57" i="40"/>
  <c r="O57" i="40"/>
  <c r="M56" i="40"/>
  <c r="L56" i="40"/>
  <c r="K56" i="40"/>
  <c r="J56" i="40"/>
  <c r="I56" i="40"/>
  <c r="H56" i="40"/>
  <c r="G56" i="40"/>
  <c r="F56" i="40"/>
  <c r="E56" i="40"/>
  <c r="D56" i="40"/>
  <c r="N56" i="40" s="1"/>
  <c r="O56" i="40" s="1"/>
  <c r="N55" i="40"/>
  <c r="O55" i="40"/>
  <c r="N54" i="40"/>
  <c r="O54" i="40" s="1"/>
  <c r="N53" i="40"/>
  <c r="O53" i="40" s="1"/>
  <c r="N52" i="40"/>
  <c r="O52" i="40" s="1"/>
  <c r="N51" i="40"/>
  <c r="O51" i="40" s="1"/>
  <c r="N50" i="40"/>
  <c r="O50" i="40" s="1"/>
  <c r="M49" i="40"/>
  <c r="L49" i="40"/>
  <c r="K49" i="40"/>
  <c r="J49" i="40"/>
  <c r="I49" i="40"/>
  <c r="H49" i="40"/>
  <c r="G49" i="40"/>
  <c r="F49" i="40"/>
  <c r="E49" i="40"/>
  <c r="D49" i="40"/>
  <c r="N49" i="40" s="1"/>
  <c r="O49" i="40" s="1"/>
  <c r="N48" i="40"/>
  <c r="O48" i="40"/>
  <c r="N47" i="40"/>
  <c r="O47" i="40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/>
  <c r="N40" i="40"/>
  <c r="O40" i="40" s="1"/>
  <c r="M39" i="40"/>
  <c r="L39" i="40"/>
  <c r="K39" i="40"/>
  <c r="J39" i="40"/>
  <c r="I39" i="40"/>
  <c r="H39" i="40"/>
  <c r="G39" i="40"/>
  <c r="F39" i="40"/>
  <c r="E39" i="40"/>
  <c r="N39" i="40" s="1"/>
  <c r="O39" i="40" s="1"/>
  <c r="D39" i="40"/>
  <c r="N38" i="40"/>
  <c r="O38" i="40" s="1"/>
  <c r="N37" i="40"/>
  <c r="O37" i="40" s="1"/>
  <c r="N36" i="40"/>
  <c r="O36" i="40" s="1"/>
  <c r="N35" i="40"/>
  <c r="O35" i="40" s="1"/>
  <c r="N34" i="40"/>
  <c r="O34" i="40"/>
  <c r="N33" i="40"/>
  <c r="O33" i="40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J71" i="40" s="1"/>
  <c r="I15" i="40"/>
  <c r="H15" i="40"/>
  <c r="H71" i="40" s="1"/>
  <c r="G15" i="40"/>
  <c r="F15" i="40"/>
  <c r="E15" i="40"/>
  <c r="D15" i="40"/>
  <c r="N14" i="40"/>
  <c r="O14" i="40" s="1"/>
  <c r="N13" i="40"/>
  <c r="O13" i="40" s="1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M71" i="40" s="1"/>
  <c r="L5" i="40"/>
  <c r="L71" i="40" s="1"/>
  <c r="K5" i="40"/>
  <c r="J5" i="40"/>
  <c r="I5" i="40"/>
  <c r="H5" i="40"/>
  <c r="G5" i="40"/>
  <c r="F5" i="40"/>
  <c r="E5" i="40"/>
  <c r="D5" i="40"/>
  <c r="N70" i="39"/>
  <c r="O70" i="39"/>
  <c r="N69" i="39"/>
  <c r="O69" i="39" s="1"/>
  <c r="N68" i="39"/>
  <c r="O68" i="39" s="1"/>
  <c r="N67" i="39"/>
  <c r="O67" i="39" s="1"/>
  <c r="N66" i="39"/>
  <c r="O66" i="39" s="1"/>
  <c r="M65" i="39"/>
  <c r="L65" i="39"/>
  <c r="K65" i="39"/>
  <c r="J65" i="39"/>
  <c r="N65" i="39" s="1"/>
  <c r="O65" i="39" s="1"/>
  <c r="I65" i="39"/>
  <c r="H65" i="39"/>
  <c r="G65" i="39"/>
  <c r="F65" i="39"/>
  <c r="E65" i="39"/>
  <c r="D65" i="39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M56" i="39"/>
  <c r="L56" i="39"/>
  <c r="L71" i="39" s="1"/>
  <c r="K56" i="39"/>
  <c r="J56" i="39"/>
  <c r="I56" i="39"/>
  <c r="H56" i="39"/>
  <c r="G56" i="39"/>
  <c r="F56" i="39"/>
  <c r="E56" i="39"/>
  <c r="D56" i="39"/>
  <c r="N55" i="39"/>
  <c r="O55" i="39" s="1"/>
  <c r="N54" i="39"/>
  <c r="O54" i="39" s="1"/>
  <c r="N53" i="39"/>
  <c r="O53" i="39"/>
  <c r="N52" i="39"/>
  <c r="O52" i="39" s="1"/>
  <c r="N51" i="39"/>
  <c r="O51" i="39" s="1"/>
  <c r="N50" i="39"/>
  <c r="O50" i="39" s="1"/>
  <c r="M49" i="39"/>
  <c r="L49" i="39"/>
  <c r="K49" i="39"/>
  <c r="J49" i="39"/>
  <c r="I49" i="39"/>
  <c r="H49" i="39"/>
  <c r="H71" i="39" s="1"/>
  <c r="G49" i="39"/>
  <c r="F49" i="39"/>
  <c r="E49" i="39"/>
  <c r="D49" i="39"/>
  <c r="N48" i="39"/>
  <c r="O48" i="39" s="1"/>
  <c r="N47" i="39"/>
  <c r="O47" i="39" s="1"/>
  <c r="N46" i="39"/>
  <c r="O46" i="39" s="1"/>
  <c r="N45" i="39"/>
  <c r="O45" i="39"/>
  <c r="N44" i="39"/>
  <c r="O44" i="39" s="1"/>
  <c r="N43" i="39"/>
  <c r="O43" i="39" s="1"/>
  <c r="N42" i="39"/>
  <c r="O42" i="39" s="1"/>
  <c r="N41" i="39"/>
  <c r="O41" i="39" s="1"/>
  <c r="N40" i="39"/>
  <c r="O40" i="39"/>
  <c r="M39" i="39"/>
  <c r="L39" i="39"/>
  <c r="K39" i="39"/>
  <c r="J39" i="39"/>
  <c r="I39" i="39"/>
  <c r="H39" i="39"/>
  <c r="G39" i="39"/>
  <c r="F39" i="39"/>
  <c r="E39" i="39"/>
  <c r="D39" i="39"/>
  <c r="N38" i="39"/>
  <c r="O38" i="39" s="1"/>
  <c r="N37" i="39"/>
  <c r="O37" i="39" s="1"/>
  <c r="N36" i="39"/>
  <c r="O36" i="39" s="1"/>
  <c r="N35" i="39"/>
  <c r="O35" i="39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/>
  <c r="M25" i="39"/>
  <c r="L25" i="39"/>
  <c r="K25" i="39"/>
  <c r="J25" i="39"/>
  <c r="I25" i="39"/>
  <c r="H25" i="39"/>
  <c r="G25" i="39"/>
  <c r="F25" i="39"/>
  <c r="E25" i="39"/>
  <c r="E71" i="39" s="1"/>
  <c r="D25" i="39"/>
  <c r="D71" i="39" s="1"/>
  <c r="N24" i="39"/>
  <c r="O24" i="39" s="1"/>
  <c r="N23" i="39"/>
  <c r="O23" i="39" s="1"/>
  <c r="N22" i="39"/>
  <c r="O22" i="39"/>
  <c r="N21" i="39"/>
  <c r="O21" i="39"/>
  <c r="N20" i="39"/>
  <c r="O20" i="39"/>
  <c r="N19" i="39"/>
  <c r="O19" i="39" s="1"/>
  <c r="N18" i="39"/>
  <c r="O18" i="39" s="1"/>
  <c r="N17" i="39"/>
  <c r="O17" i="39" s="1"/>
  <c r="N16" i="39"/>
  <c r="O16" i="39" s="1"/>
  <c r="N15" i="39"/>
  <c r="O15" i="39"/>
  <c r="M14" i="39"/>
  <c r="L14" i="39"/>
  <c r="K14" i="39"/>
  <c r="J14" i="39"/>
  <c r="N14" i="39" s="1"/>
  <c r="O14" i="39" s="1"/>
  <c r="I14" i="39"/>
  <c r="I71" i="39" s="1"/>
  <c r="H14" i="39"/>
  <c r="G14" i="39"/>
  <c r="F14" i="39"/>
  <c r="E14" i="39"/>
  <c r="D14" i="39"/>
  <c r="N13" i="39"/>
  <c r="O13" i="39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/>
  <c r="N6" i="39"/>
  <c r="O6" i="39"/>
  <c r="M5" i="39"/>
  <c r="M71" i="39" s="1"/>
  <c r="L5" i="39"/>
  <c r="K5" i="39"/>
  <c r="K71" i="39" s="1"/>
  <c r="J5" i="39"/>
  <c r="I5" i="39"/>
  <c r="H5" i="39"/>
  <c r="G5" i="39"/>
  <c r="F5" i="39"/>
  <c r="F71" i="39" s="1"/>
  <c r="E5" i="39"/>
  <c r="N5" i="39" s="1"/>
  <c r="O5" i="39" s="1"/>
  <c r="D5" i="39"/>
  <c r="N64" i="38"/>
  <c r="O64" i="38" s="1"/>
  <c r="N63" i="38"/>
  <c r="O63" i="38" s="1"/>
  <c r="N62" i="38"/>
  <c r="O62" i="38" s="1"/>
  <c r="M61" i="38"/>
  <c r="L61" i="38"/>
  <c r="K61" i="38"/>
  <c r="J61" i="38"/>
  <c r="I61" i="38"/>
  <c r="H61" i="38"/>
  <c r="G61" i="38"/>
  <c r="G65" i="38" s="1"/>
  <c r="F61" i="38"/>
  <c r="E61" i="38"/>
  <c r="D61" i="38"/>
  <c r="N60" i="38"/>
  <c r="O60" i="38" s="1"/>
  <c r="N59" i="38"/>
  <c r="O59" i="38"/>
  <c r="N58" i="38"/>
  <c r="O58" i="38" s="1"/>
  <c r="N57" i="38"/>
  <c r="O57" i="38" s="1"/>
  <c r="N56" i="38"/>
  <c r="O56" i="38"/>
  <c r="N55" i="38"/>
  <c r="O55" i="38" s="1"/>
  <c r="N54" i="38"/>
  <c r="O54" i="38" s="1"/>
  <c r="N53" i="38"/>
  <c r="O53" i="38"/>
  <c r="N52" i="38"/>
  <c r="O52" i="38" s="1"/>
  <c r="N51" i="38"/>
  <c r="O51" i="38" s="1"/>
  <c r="N50" i="38"/>
  <c r="O50" i="38"/>
  <c r="M49" i="38"/>
  <c r="L49" i="38"/>
  <c r="K49" i="38"/>
  <c r="J49" i="38"/>
  <c r="I49" i="38"/>
  <c r="H49" i="38"/>
  <c r="G49" i="38"/>
  <c r="F49" i="38"/>
  <c r="E49" i="38"/>
  <c r="D49" i="38"/>
  <c r="N48" i="38"/>
  <c r="O48" i="38" s="1"/>
  <c r="N47" i="38"/>
  <c r="O47" i="38" s="1"/>
  <c r="N46" i="38"/>
  <c r="O46" i="38" s="1"/>
  <c r="N45" i="38"/>
  <c r="O45" i="38" s="1"/>
  <c r="N44" i="38"/>
  <c r="O44" i="38" s="1"/>
  <c r="N43" i="38"/>
  <c r="O43" i="38" s="1"/>
  <c r="M42" i="38"/>
  <c r="M65" i="38" s="1"/>
  <c r="L42" i="38"/>
  <c r="K42" i="38"/>
  <c r="J42" i="38"/>
  <c r="I42" i="38"/>
  <c r="H42" i="38"/>
  <c r="G42" i="38"/>
  <c r="F42" i="38"/>
  <c r="E42" i="38"/>
  <c r="D42" i="38"/>
  <c r="N41" i="38"/>
  <c r="O41" i="38" s="1"/>
  <c r="N40" i="38"/>
  <c r="O40" i="38" s="1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/>
  <c r="N25" i="38"/>
  <c r="O25" i="38" s="1"/>
  <c r="N24" i="38"/>
  <c r="O24" i="38" s="1"/>
  <c r="N23" i="38"/>
  <c r="O23" i="38" s="1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20" i="38" s="1"/>
  <c r="O20" i="38" s="1"/>
  <c r="N19" i="38"/>
  <c r="O19" i="38" s="1"/>
  <c r="N18" i="38"/>
  <c r="O18" i="38" s="1"/>
  <c r="N17" i="38"/>
  <c r="O17" i="38" s="1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 s="1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F65" i="38" s="1"/>
  <c r="E5" i="38"/>
  <c r="D5" i="38"/>
  <c r="N69" i="37"/>
  <c r="O69" i="37" s="1"/>
  <c r="N68" i="37"/>
  <c r="O68" i="37"/>
  <c r="N67" i="37"/>
  <c r="O67" i="37"/>
  <c r="N66" i="37"/>
  <c r="O66" i="37" s="1"/>
  <c r="N65" i="37"/>
  <c r="O65" i="37" s="1"/>
  <c r="N64" i="37"/>
  <c r="O64" i="37"/>
  <c r="M63" i="37"/>
  <c r="L63" i="37"/>
  <c r="K63" i="37"/>
  <c r="J63" i="37"/>
  <c r="I63" i="37"/>
  <c r="H63" i="37"/>
  <c r="G63" i="37"/>
  <c r="F63" i="37"/>
  <c r="E63" i="37"/>
  <c r="D63" i="37"/>
  <c r="N62" i="37"/>
  <c r="O62" i="37" s="1"/>
  <c r="N61" i="37"/>
  <c r="O61" i="37" s="1"/>
  <c r="N60" i="37"/>
  <c r="O60" i="37" s="1"/>
  <c r="N59" i="37"/>
  <c r="O59" i="37" s="1"/>
  <c r="N58" i="37"/>
  <c r="O58" i="37" s="1"/>
  <c r="N57" i="37"/>
  <c r="O57" i="37" s="1"/>
  <c r="N56" i="37"/>
  <c r="O56" i="37" s="1"/>
  <c r="N55" i="37"/>
  <c r="O55" i="37" s="1"/>
  <c r="M54" i="37"/>
  <c r="L54" i="37"/>
  <c r="K54" i="37"/>
  <c r="J54" i="37"/>
  <c r="I54" i="37"/>
  <c r="H54" i="37"/>
  <c r="G54" i="37"/>
  <c r="F54" i="37"/>
  <c r="E54" i="37"/>
  <c r="D54" i="37"/>
  <c r="N53" i="37"/>
  <c r="O53" i="37" s="1"/>
  <c r="N52" i="37"/>
  <c r="O52" i="37"/>
  <c r="N51" i="37"/>
  <c r="O51" i="37"/>
  <c r="N50" i="37"/>
  <c r="O50" i="37" s="1"/>
  <c r="N49" i="37"/>
  <c r="O49" i="37" s="1"/>
  <c r="N48" i="37"/>
  <c r="O48" i="37" s="1"/>
  <c r="M47" i="37"/>
  <c r="L47" i="37"/>
  <c r="K47" i="37"/>
  <c r="J47" i="37"/>
  <c r="I47" i="37"/>
  <c r="H47" i="37"/>
  <c r="G47" i="37"/>
  <c r="F47" i="37"/>
  <c r="E47" i="37"/>
  <c r="E70" i="37" s="1"/>
  <c r="D47" i="37"/>
  <c r="N46" i="37"/>
  <c r="O46" i="37" s="1"/>
  <c r="N45" i="37"/>
  <c r="O45" i="37" s="1"/>
  <c r="N44" i="37"/>
  <c r="O44" i="37"/>
  <c r="N43" i="37"/>
  <c r="O43" i="37"/>
  <c r="N42" i="37"/>
  <c r="O42" i="37" s="1"/>
  <c r="N41" i="37"/>
  <c r="O41" i="37"/>
  <c r="N40" i="37"/>
  <c r="O40" i="37" s="1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7" i="37"/>
  <c r="O37" i="37" s="1"/>
  <c r="N36" i="37"/>
  <c r="O36" i="37" s="1"/>
  <c r="N35" i="37"/>
  <c r="O35" i="37"/>
  <c r="N34" i="37"/>
  <c r="O34" i="37" s="1"/>
  <c r="N33" i="37"/>
  <c r="O33" i="37"/>
  <c r="N32" i="37"/>
  <c r="O32" i="37" s="1"/>
  <c r="N31" i="37"/>
  <c r="O31" i="37" s="1"/>
  <c r="N30" i="37"/>
  <c r="O30" i="37" s="1"/>
  <c r="N29" i="37"/>
  <c r="O29" i="37"/>
  <c r="N28" i="37"/>
  <c r="O28" i="37"/>
  <c r="N27" i="37"/>
  <c r="O27" i="37"/>
  <c r="M26" i="37"/>
  <c r="L26" i="37"/>
  <c r="K26" i="37"/>
  <c r="K70" i="37" s="1"/>
  <c r="J26" i="37"/>
  <c r="I26" i="37"/>
  <c r="H26" i="37"/>
  <c r="G26" i="37"/>
  <c r="F26" i="37"/>
  <c r="E26" i="37"/>
  <c r="D26" i="37"/>
  <c r="N25" i="37"/>
  <c r="O25" i="37" s="1"/>
  <c r="N24" i="37"/>
  <c r="O24" i="37" s="1"/>
  <c r="N23" i="37"/>
  <c r="O23" i="37"/>
  <c r="N22" i="37"/>
  <c r="O22" i="37" s="1"/>
  <c r="N21" i="37"/>
  <c r="O21" i="37" s="1"/>
  <c r="N20" i="37"/>
  <c r="O20" i="37" s="1"/>
  <c r="N19" i="37"/>
  <c r="O19" i="37" s="1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F70" i="37" s="1"/>
  <c r="E5" i="37"/>
  <c r="D5" i="37"/>
  <c r="D70" i="37" s="1"/>
  <c r="N64" i="36"/>
  <c r="O64" i="36" s="1"/>
  <c r="N63" i="36"/>
  <c r="O63" i="36" s="1"/>
  <c r="N62" i="36"/>
  <c r="O62" i="36" s="1"/>
  <c r="N61" i="36"/>
  <c r="O61" i="36" s="1"/>
  <c r="M60" i="36"/>
  <c r="L60" i="36"/>
  <c r="K60" i="36"/>
  <c r="J60" i="36"/>
  <c r="I60" i="36"/>
  <c r="H60" i="36"/>
  <c r="G60" i="36"/>
  <c r="F60" i="36"/>
  <c r="E60" i="36"/>
  <c r="D60" i="36"/>
  <c r="N59" i="36"/>
  <c r="O59" i="36"/>
  <c r="N58" i="36"/>
  <c r="O58" i="36"/>
  <c r="N57" i="36"/>
  <c r="O57" i="36" s="1"/>
  <c r="N56" i="36"/>
  <c r="O56" i="36" s="1"/>
  <c r="N55" i="36"/>
  <c r="O55" i="36" s="1"/>
  <c r="N54" i="36"/>
  <c r="O54" i="36"/>
  <c r="N53" i="36"/>
  <c r="O53" i="36"/>
  <c r="M52" i="36"/>
  <c r="L52" i="36"/>
  <c r="K52" i="36"/>
  <c r="J52" i="36"/>
  <c r="I52" i="36"/>
  <c r="H52" i="36"/>
  <c r="G52" i="36"/>
  <c r="F52" i="36"/>
  <c r="E52" i="36"/>
  <c r="D52" i="36"/>
  <c r="N52" i="36" s="1"/>
  <c r="O52" i="36" s="1"/>
  <c r="N51" i="36"/>
  <c r="O51" i="36" s="1"/>
  <c r="N50" i="36"/>
  <c r="O50" i="36" s="1"/>
  <c r="N49" i="36"/>
  <c r="O49" i="36" s="1"/>
  <c r="N48" i="36"/>
  <c r="O48" i="36" s="1"/>
  <c r="N47" i="36"/>
  <c r="O47" i="36" s="1"/>
  <c r="N46" i="36"/>
  <c r="O46" i="36" s="1"/>
  <c r="M45" i="36"/>
  <c r="L45" i="36"/>
  <c r="K45" i="36"/>
  <c r="J45" i="36"/>
  <c r="I45" i="36"/>
  <c r="H45" i="36"/>
  <c r="G45" i="36"/>
  <c r="F45" i="36"/>
  <c r="E45" i="36"/>
  <c r="D45" i="36"/>
  <c r="N44" i="36"/>
  <c r="O44" i="36" s="1"/>
  <c r="N43" i="36"/>
  <c r="O43" i="36" s="1"/>
  <c r="N42" i="36"/>
  <c r="O42" i="36"/>
  <c r="N41" i="36"/>
  <c r="O41" i="36"/>
  <c r="N40" i="36"/>
  <c r="O40" i="36" s="1"/>
  <c r="N39" i="36"/>
  <c r="O39" i="36"/>
  <c r="N38" i="36"/>
  <c r="O38" i="36" s="1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N34" i="36"/>
  <c r="O34" i="36"/>
  <c r="N33" i="36"/>
  <c r="O33" i="36"/>
  <c r="N32" i="36"/>
  <c r="O32" i="36" s="1"/>
  <c r="N31" i="36"/>
  <c r="O31" i="36"/>
  <c r="N30" i="36"/>
  <c r="O30" i="36" s="1"/>
  <c r="N29" i="36"/>
  <c r="O29" i="36" s="1"/>
  <c r="N28" i="36"/>
  <c r="O28" i="36"/>
  <c r="N27" i="36"/>
  <c r="O27" i="36" s="1"/>
  <c r="N26" i="36"/>
  <c r="O26" i="36" s="1"/>
  <c r="N25" i="36"/>
  <c r="O25" i="36" s="1"/>
  <c r="N24" i="36"/>
  <c r="O24" i="36" s="1"/>
  <c r="M23" i="36"/>
  <c r="L23" i="36"/>
  <c r="K23" i="36"/>
  <c r="J23" i="36"/>
  <c r="I23" i="36"/>
  <c r="H23" i="36"/>
  <c r="G23" i="36"/>
  <c r="G65" i="36" s="1"/>
  <c r="F23" i="36"/>
  <c r="F65" i="36" s="1"/>
  <c r="E23" i="36"/>
  <c r="D23" i="36"/>
  <c r="N22" i="36"/>
  <c r="O22" i="36"/>
  <c r="N21" i="36"/>
  <c r="O21" i="36"/>
  <c r="N20" i="36"/>
  <c r="O20" i="36" s="1"/>
  <c r="N19" i="36"/>
  <c r="O19" i="36" s="1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H65" i="36" s="1"/>
  <c r="G15" i="36"/>
  <c r="F15" i="36"/>
  <c r="E15" i="36"/>
  <c r="D15" i="36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/>
  <c r="N6" i="36"/>
  <c r="O6" i="36" s="1"/>
  <c r="M5" i="36"/>
  <c r="M65" i="36" s="1"/>
  <c r="L5" i="36"/>
  <c r="K5" i="36"/>
  <c r="J5" i="36"/>
  <c r="I5" i="36"/>
  <c r="H5" i="36"/>
  <c r="G5" i="36"/>
  <c r="F5" i="36"/>
  <c r="E5" i="36"/>
  <c r="D5" i="36"/>
  <c r="N68" i="35"/>
  <c r="O68" i="35" s="1"/>
  <c r="N67" i="35"/>
  <c r="O67" i="35" s="1"/>
  <c r="N66" i="35"/>
  <c r="O66" i="35" s="1"/>
  <c r="N65" i="35"/>
  <c r="O65" i="35"/>
  <c r="N64" i="35"/>
  <c r="O64" i="35" s="1"/>
  <c r="N63" i="35"/>
  <c r="O63" i="35"/>
  <c r="N62" i="35"/>
  <c r="O62" i="35" s="1"/>
  <c r="M61" i="35"/>
  <c r="L61" i="35"/>
  <c r="K61" i="35"/>
  <c r="J61" i="35"/>
  <c r="I61" i="35"/>
  <c r="H61" i="35"/>
  <c r="G61" i="35"/>
  <c r="F61" i="35"/>
  <c r="E61" i="35"/>
  <c r="D61" i="35"/>
  <c r="N60" i="35"/>
  <c r="O60" i="35" s="1"/>
  <c r="N59" i="35"/>
  <c r="O59" i="35" s="1"/>
  <c r="N58" i="35"/>
  <c r="O58" i="35" s="1"/>
  <c r="N57" i="35"/>
  <c r="O57" i="35"/>
  <c r="N56" i="35"/>
  <c r="O56" i="35" s="1"/>
  <c r="N55" i="35"/>
  <c r="O55" i="35"/>
  <c r="N54" i="35"/>
  <c r="O54" i="35" s="1"/>
  <c r="M53" i="35"/>
  <c r="L53" i="35"/>
  <c r="K53" i="35"/>
  <c r="J53" i="35"/>
  <c r="I53" i="35"/>
  <c r="H53" i="35"/>
  <c r="G53" i="35"/>
  <c r="F53" i="35"/>
  <c r="E53" i="35"/>
  <c r="D53" i="35"/>
  <c r="N52" i="35"/>
  <c r="O52" i="35" s="1"/>
  <c r="N51" i="35"/>
  <c r="O51" i="35" s="1"/>
  <c r="N50" i="35"/>
  <c r="O50" i="35" s="1"/>
  <c r="N49" i="35"/>
  <c r="O49" i="35"/>
  <c r="N48" i="35"/>
  <c r="O48" i="35" s="1"/>
  <c r="N47" i="35"/>
  <c r="O47" i="35"/>
  <c r="M46" i="35"/>
  <c r="L46" i="35"/>
  <c r="K46" i="35"/>
  <c r="J46" i="35"/>
  <c r="I46" i="35"/>
  <c r="H46" i="35"/>
  <c r="G46" i="35"/>
  <c r="F46" i="35"/>
  <c r="E46" i="35"/>
  <c r="D46" i="35"/>
  <c r="N45" i="35"/>
  <c r="O45" i="35" s="1"/>
  <c r="N44" i="35"/>
  <c r="O44" i="35" s="1"/>
  <c r="N43" i="35"/>
  <c r="O43" i="35" s="1"/>
  <c r="N42" i="35"/>
  <c r="O42" i="35" s="1"/>
  <c r="N41" i="35"/>
  <c r="O41" i="35" s="1"/>
  <c r="N40" i="35"/>
  <c r="O40" i="35" s="1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7" i="35"/>
  <c r="O37" i="35"/>
  <c r="N36" i="35"/>
  <c r="O36" i="35" s="1"/>
  <c r="N35" i="35"/>
  <c r="O35" i="35" s="1"/>
  <c r="N34" i="35"/>
  <c r="O34" i="35" s="1"/>
  <c r="N33" i="35"/>
  <c r="O33" i="35"/>
  <c r="N32" i="35"/>
  <c r="O32" i="35"/>
  <c r="N31" i="35"/>
  <c r="O31" i="35"/>
  <c r="N30" i="35"/>
  <c r="O30" i="35" s="1"/>
  <c r="N29" i="35"/>
  <c r="O29" i="35" s="1"/>
  <c r="N28" i="35"/>
  <c r="O28" i="35" s="1"/>
  <c r="N27" i="35"/>
  <c r="O27" i="35"/>
  <c r="N26" i="35"/>
  <c r="O26" i="35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 s="1"/>
  <c r="N22" i="35"/>
  <c r="O22" i="35" s="1"/>
  <c r="N21" i="35"/>
  <c r="O21" i="35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H69" i="35" s="1"/>
  <c r="G14" i="35"/>
  <c r="F14" i="35"/>
  <c r="E14" i="35"/>
  <c r="D14" i="35"/>
  <c r="N13" i="35"/>
  <c r="O13" i="35" s="1"/>
  <c r="N12" i="35"/>
  <c r="O12" i="35" s="1"/>
  <c r="N11" i="35"/>
  <c r="O11" i="35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67" i="34"/>
  <c r="O67" i="34" s="1"/>
  <c r="N66" i="34"/>
  <c r="O66" i="34"/>
  <c r="N65" i="34"/>
  <c r="O65" i="34" s="1"/>
  <c r="N64" i="34"/>
  <c r="O64" i="34" s="1"/>
  <c r="M63" i="34"/>
  <c r="L63" i="34"/>
  <c r="K63" i="34"/>
  <c r="J63" i="34"/>
  <c r="I63" i="34"/>
  <c r="H63" i="34"/>
  <c r="G63" i="34"/>
  <c r="F63" i="34"/>
  <c r="N63" i="34"/>
  <c r="O63" i="34" s="1"/>
  <c r="E63" i="34"/>
  <c r="D63" i="34"/>
  <c r="N62" i="34"/>
  <c r="O62" i="34"/>
  <c r="N61" i="34"/>
  <c r="O61" i="34" s="1"/>
  <c r="N60" i="34"/>
  <c r="O60" i="34" s="1"/>
  <c r="N59" i="34"/>
  <c r="O59" i="34"/>
  <c r="N58" i="34"/>
  <c r="O58" i="34" s="1"/>
  <c r="N57" i="34"/>
  <c r="O57" i="34" s="1"/>
  <c r="N56" i="34"/>
  <c r="O56" i="34"/>
  <c r="M55" i="34"/>
  <c r="L55" i="34"/>
  <c r="K55" i="34"/>
  <c r="J55" i="34"/>
  <c r="I55" i="34"/>
  <c r="H55" i="34"/>
  <c r="G55" i="34"/>
  <c r="F55" i="34"/>
  <c r="E55" i="34"/>
  <c r="D55" i="34"/>
  <c r="N54" i="34"/>
  <c r="O54" i="34" s="1"/>
  <c r="N53" i="34"/>
  <c r="O53" i="34" s="1"/>
  <c r="N52" i="34"/>
  <c r="O52" i="34" s="1"/>
  <c r="N51" i="34"/>
  <c r="O51" i="34" s="1"/>
  <c r="N50" i="34"/>
  <c r="O50" i="34" s="1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7" i="34"/>
  <c r="O47" i="34"/>
  <c r="N46" i="34"/>
  <c r="O46" i="34" s="1"/>
  <c r="N45" i="34"/>
  <c r="O45" i="34"/>
  <c r="N44" i="34"/>
  <c r="O44" i="34" s="1"/>
  <c r="N43" i="34"/>
  <c r="O43" i="34" s="1"/>
  <c r="N42" i="34"/>
  <c r="O42" i="34"/>
  <c r="N41" i="34"/>
  <c r="O41" i="34"/>
  <c r="M40" i="34"/>
  <c r="L40" i="34"/>
  <c r="K40" i="34"/>
  <c r="J40" i="34"/>
  <c r="I40" i="34"/>
  <c r="H40" i="34"/>
  <c r="G40" i="34"/>
  <c r="G68" i="34" s="1"/>
  <c r="F40" i="34"/>
  <c r="E40" i="34"/>
  <c r="D40" i="34"/>
  <c r="N39" i="34"/>
  <c r="O39" i="34" s="1"/>
  <c r="N38" i="34"/>
  <c r="O38" i="34" s="1"/>
  <c r="N37" i="34"/>
  <c r="O37" i="34" s="1"/>
  <c r="N36" i="34"/>
  <c r="O36" i="34" s="1"/>
  <c r="N35" i="34"/>
  <c r="O35" i="34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M26" i="34"/>
  <c r="M68" i="34"/>
  <c r="L26" i="34"/>
  <c r="K26" i="34"/>
  <c r="J26" i="34"/>
  <c r="I26" i="34"/>
  <c r="H26" i="34"/>
  <c r="G26" i="34"/>
  <c r="F26" i="34"/>
  <c r="E26" i="34"/>
  <c r="D26" i="34"/>
  <c r="N25" i="34"/>
  <c r="O25" i="34" s="1"/>
  <c r="N24" i="34"/>
  <c r="O24" i="34" s="1"/>
  <c r="N23" i="34"/>
  <c r="O23" i="34"/>
  <c r="N22" i="34"/>
  <c r="O22" i="34" s="1"/>
  <c r="N21" i="34"/>
  <c r="O21" i="34" s="1"/>
  <c r="N20" i="34"/>
  <c r="O20" i="34"/>
  <c r="N19" i="34"/>
  <c r="O19" i="34" s="1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H5" i="34"/>
  <c r="H68" i="34" s="1"/>
  <c r="G5" i="34"/>
  <c r="F5" i="34"/>
  <c r="F68" i="34" s="1"/>
  <c r="E5" i="34"/>
  <c r="E68" i="34" s="1"/>
  <c r="D5" i="34"/>
  <c r="N39" i="33"/>
  <c r="O39" i="33" s="1"/>
  <c r="N64" i="33"/>
  <c r="O64" i="33" s="1"/>
  <c r="N65" i="33"/>
  <c r="O65" i="33"/>
  <c r="N66" i="33"/>
  <c r="O66" i="33"/>
  <c r="N67" i="33"/>
  <c r="O67" i="33"/>
  <c r="N40" i="33"/>
  <c r="O40" i="33" s="1"/>
  <c r="N41" i="33"/>
  <c r="O41" i="33" s="1"/>
  <c r="N42" i="33"/>
  <c r="O42" i="33" s="1"/>
  <c r="N43" i="33"/>
  <c r="O43" i="33" s="1"/>
  <c r="N44" i="33"/>
  <c r="O44" i="33"/>
  <c r="N45" i="33"/>
  <c r="O45" i="33"/>
  <c r="N46" i="33"/>
  <c r="O46" i="33" s="1"/>
  <c r="N47" i="33"/>
  <c r="O47" i="33" s="1"/>
  <c r="N23" i="33"/>
  <c r="O23" i="33" s="1"/>
  <c r="N24" i="33"/>
  <c r="O24" i="33" s="1"/>
  <c r="N25" i="33"/>
  <c r="O25" i="33"/>
  <c r="N26" i="33"/>
  <c r="O26" i="33"/>
  <c r="N27" i="33"/>
  <c r="O27" i="33" s="1"/>
  <c r="N28" i="33"/>
  <c r="O28" i="33" s="1"/>
  <c r="N29" i="33"/>
  <c r="O29" i="33" s="1"/>
  <c r="N30" i="33"/>
  <c r="O30" i="33"/>
  <c r="N31" i="33"/>
  <c r="O31" i="33" s="1"/>
  <c r="N32" i="33"/>
  <c r="O32" i="33"/>
  <c r="N33" i="33"/>
  <c r="O33" i="33" s="1"/>
  <c r="N34" i="33"/>
  <c r="O34" i="33" s="1"/>
  <c r="N35" i="33"/>
  <c r="O35" i="33" s="1"/>
  <c r="N36" i="33"/>
  <c r="O36" i="33" s="1"/>
  <c r="N37" i="33"/>
  <c r="O37" i="33" s="1"/>
  <c r="E38" i="33"/>
  <c r="F38" i="33"/>
  <c r="G38" i="33"/>
  <c r="H38" i="33"/>
  <c r="I38" i="33"/>
  <c r="J38" i="33"/>
  <c r="K38" i="33"/>
  <c r="L38" i="33"/>
  <c r="M38" i="33"/>
  <c r="D38" i="33"/>
  <c r="E21" i="33"/>
  <c r="F21" i="33"/>
  <c r="G21" i="33"/>
  <c r="H21" i="33"/>
  <c r="I21" i="33"/>
  <c r="J21" i="33"/>
  <c r="K21" i="33"/>
  <c r="L21" i="33"/>
  <c r="M21" i="33"/>
  <c r="D21" i="33"/>
  <c r="E13" i="33"/>
  <c r="F13" i="33"/>
  <c r="G13" i="33"/>
  <c r="H13" i="33"/>
  <c r="I13" i="33"/>
  <c r="J13" i="33"/>
  <c r="K13" i="33"/>
  <c r="L13" i="33"/>
  <c r="M13" i="33"/>
  <c r="D13" i="33"/>
  <c r="E5" i="33"/>
  <c r="F5" i="33"/>
  <c r="G5" i="33"/>
  <c r="H5" i="33"/>
  <c r="I5" i="33"/>
  <c r="I68" i="33" s="1"/>
  <c r="J5" i="33"/>
  <c r="K5" i="33"/>
  <c r="L5" i="33"/>
  <c r="M5" i="33"/>
  <c r="D5" i="33"/>
  <c r="E62" i="33"/>
  <c r="F62" i="33"/>
  <c r="G62" i="33"/>
  <c r="H62" i="33"/>
  <c r="I62" i="33"/>
  <c r="J62" i="33"/>
  <c r="N62" i="33" s="1"/>
  <c r="O62" i="33" s="1"/>
  <c r="K62" i="33"/>
  <c r="L62" i="33"/>
  <c r="M62" i="33"/>
  <c r="D62" i="33"/>
  <c r="N63" i="33"/>
  <c r="O63" i="33" s="1"/>
  <c r="N57" i="33"/>
  <c r="O57" i="33" s="1"/>
  <c r="N58" i="33"/>
  <c r="O58" i="33" s="1"/>
  <c r="N59" i="33"/>
  <c r="O59" i="33" s="1"/>
  <c r="N60" i="33"/>
  <c r="O60" i="33" s="1"/>
  <c r="N61" i="33"/>
  <c r="O61" i="33" s="1"/>
  <c r="N56" i="33"/>
  <c r="O56" i="33" s="1"/>
  <c r="E55" i="33"/>
  <c r="F55" i="33"/>
  <c r="G55" i="33"/>
  <c r="H55" i="33"/>
  <c r="I55" i="33"/>
  <c r="J55" i="33"/>
  <c r="K55" i="33"/>
  <c r="L55" i="33"/>
  <c r="M55" i="33"/>
  <c r="D55" i="33"/>
  <c r="E48" i="33"/>
  <c r="F48" i="33"/>
  <c r="F68" i="33" s="1"/>
  <c r="G48" i="33"/>
  <c r="H48" i="33"/>
  <c r="I48" i="33"/>
  <c r="J48" i="33"/>
  <c r="J68" i="33" s="1"/>
  <c r="K48" i="33"/>
  <c r="L48" i="33"/>
  <c r="M48" i="33"/>
  <c r="D48" i="33"/>
  <c r="N50" i="33"/>
  <c r="O50" i="33"/>
  <c r="N51" i="33"/>
  <c r="O51" i="33" s="1"/>
  <c r="N52" i="33"/>
  <c r="O52" i="33"/>
  <c r="N53" i="33"/>
  <c r="O53" i="33" s="1"/>
  <c r="N54" i="33"/>
  <c r="O54" i="33" s="1"/>
  <c r="N49" i="33"/>
  <c r="O49" i="33" s="1"/>
  <c r="N15" i="33"/>
  <c r="O15" i="33" s="1"/>
  <c r="N16" i="33"/>
  <c r="O16" i="33" s="1"/>
  <c r="N17" i="33"/>
  <c r="O17" i="33" s="1"/>
  <c r="N18" i="33"/>
  <c r="O18" i="33" s="1"/>
  <c r="N19" i="33"/>
  <c r="O19" i="33" s="1"/>
  <c r="N20" i="33"/>
  <c r="O20" i="33" s="1"/>
  <c r="N7" i="33"/>
  <c r="O7" i="33" s="1"/>
  <c r="N8" i="33"/>
  <c r="O8" i="33"/>
  <c r="N9" i="33"/>
  <c r="O9" i="33" s="1"/>
  <c r="N10" i="33"/>
  <c r="O10" i="33" s="1"/>
  <c r="N11" i="33"/>
  <c r="O11" i="33" s="1"/>
  <c r="N12" i="33"/>
  <c r="O12" i="33" s="1"/>
  <c r="N6" i="33"/>
  <c r="O6" i="33"/>
  <c r="N22" i="33"/>
  <c r="O22" i="33" s="1"/>
  <c r="N14" i="33"/>
  <c r="O14" i="33" s="1"/>
  <c r="N61" i="35"/>
  <c r="O61" i="35"/>
  <c r="N60" i="36"/>
  <c r="O60" i="36" s="1"/>
  <c r="J70" i="37"/>
  <c r="N56" i="39"/>
  <c r="O56" i="39" s="1"/>
  <c r="N25" i="39"/>
  <c r="O25" i="39" s="1"/>
  <c r="G71" i="40"/>
  <c r="F71" i="40"/>
  <c r="D71" i="40"/>
  <c r="D65" i="38"/>
  <c r="K65" i="36"/>
  <c r="I65" i="36"/>
  <c r="I69" i="41"/>
  <c r="N37" i="41"/>
  <c r="O37" i="41" s="1"/>
  <c r="M67" i="42"/>
  <c r="N53" i="42"/>
  <c r="O53" i="42" s="1"/>
  <c r="F67" i="42"/>
  <c r="N46" i="42"/>
  <c r="O46" i="42" s="1"/>
  <c r="H67" i="42"/>
  <c r="G67" i="42"/>
  <c r="D67" i="42"/>
  <c r="N16" i="42"/>
  <c r="O16" i="42"/>
  <c r="I68" i="43"/>
  <c r="K68" i="43"/>
  <c r="E68" i="43"/>
  <c r="D68" i="43"/>
  <c r="N5" i="43"/>
  <c r="O5" i="43" s="1"/>
  <c r="F70" i="44"/>
  <c r="G70" i="44"/>
  <c r="I70" i="44"/>
  <c r="E70" i="44"/>
  <c r="D70" i="44"/>
  <c r="M75" i="45"/>
  <c r="J75" i="45"/>
  <c r="K75" i="45"/>
  <c r="N51" i="45"/>
  <c r="O51" i="45" s="1"/>
  <c r="F75" i="45"/>
  <c r="N43" i="45"/>
  <c r="O43" i="45"/>
  <c r="D75" i="45"/>
  <c r="E75" i="45"/>
  <c r="O56" i="46"/>
  <c r="P56" i="46"/>
  <c r="O41" i="46"/>
  <c r="P41" i="46" s="1"/>
  <c r="O15" i="46"/>
  <c r="P15" i="46" s="1"/>
  <c r="M74" i="46"/>
  <c r="N74" i="46"/>
  <c r="H74" i="46"/>
  <c r="O5" i="46"/>
  <c r="P5" i="46" s="1"/>
  <c r="N5" i="34" l="1"/>
  <c r="O5" i="34" s="1"/>
  <c r="N55" i="34"/>
  <c r="O55" i="34" s="1"/>
  <c r="E65" i="38"/>
  <c r="N61" i="42"/>
  <c r="O61" i="42" s="1"/>
  <c r="N48" i="34"/>
  <c r="O48" i="34" s="1"/>
  <c r="O66" i="46"/>
  <c r="P66" i="46" s="1"/>
  <c r="I69" i="35"/>
  <c r="G69" i="35"/>
  <c r="N38" i="37"/>
  <c r="O38" i="37" s="1"/>
  <c r="N15" i="40"/>
  <c r="O15" i="40" s="1"/>
  <c r="H68" i="33"/>
  <c r="K69" i="35"/>
  <c r="N25" i="35"/>
  <c r="O25" i="35" s="1"/>
  <c r="N47" i="37"/>
  <c r="O47" i="37" s="1"/>
  <c r="H68" i="43"/>
  <c r="N53" i="44"/>
  <c r="O53" i="44" s="1"/>
  <c r="J69" i="35"/>
  <c r="L65" i="36"/>
  <c r="J65" i="38"/>
  <c r="N40" i="34"/>
  <c r="O40" i="34" s="1"/>
  <c r="L69" i="35"/>
  <c r="M69" i="35"/>
  <c r="N5" i="33"/>
  <c r="O5" i="33" s="1"/>
  <c r="J68" i="34"/>
  <c r="N36" i="36"/>
  <c r="O36" i="36" s="1"/>
  <c r="H70" i="37"/>
  <c r="N14" i="37"/>
  <c r="O14" i="37" s="1"/>
  <c r="N15" i="41"/>
  <c r="O15" i="41" s="1"/>
  <c r="G68" i="33"/>
  <c r="N63" i="37"/>
  <c r="O63" i="37" s="1"/>
  <c r="K68" i="33"/>
  <c r="N13" i="33"/>
  <c r="O13" i="33" s="1"/>
  <c r="N38" i="33"/>
  <c r="O38" i="33" s="1"/>
  <c r="K68" i="34"/>
  <c r="I70" i="37"/>
  <c r="I65" i="38"/>
  <c r="I71" i="40"/>
  <c r="N46" i="43"/>
  <c r="O46" i="43" s="1"/>
  <c r="L68" i="34"/>
  <c r="N14" i="34"/>
  <c r="O14" i="34" s="1"/>
  <c r="N45" i="36"/>
  <c r="O45" i="36" s="1"/>
  <c r="L70" i="37"/>
  <c r="N26" i="37"/>
  <c r="O26" i="37" s="1"/>
  <c r="N33" i="38"/>
  <c r="O33" i="38" s="1"/>
  <c r="N38" i="35"/>
  <c r="O38" i="35" s="1"/>
  <c r="N53" i="35"/>
  <c r="O53" i="35" s="1"/>
  <c r="D65" i="36"/>
  <c r="M70" i="37"/>
  <c r="N65" i="40"/>
  <c r="O65" i="40" s="1"/>
  <c r="J69" i="41"/>
  <c r="E67" i="42"/>
  <c r="L68" i="33"/>
  <c r="N42" i="38"/>
  <c r="O42" i="38" s="1"/>
  <c r="N55" i="33"/>
  <c r="O55" i="33" s="1"/>
  <c r="N26" i="34"/>
  <c r="O26" i="34" s="1"/>
  <c r="G70" i="37"/>
  <c r="N70" i="37" s="1"/>
  <c r="O70" i="37" s="1"/>
  <c r="N15" i="36"/>
  <c r="O15" i="36" s="1"/>
  <c r="N24" i="40"/>
  <c r="O24" i="40" s="1"/>
  <c r="E69" i="35"/>
  <c r="N39" i="39"/>
  <c r="O39" i="39" s="1"/>
  <c r="N64" i="41"/>
  <c r="O64" i="41" s="1"/>
  <c r="N15" i="43"/>
  <c r="O15" i="43" s="1"/>
  <c r="J71" i="39"/>
  <c r="J70" i="44"/>
  <c r="M68" i="33"/>
  <c r="N21" i="33"/>
  <c r="O21" i="33" s="1"/>
  <c r="N46" i="35"/>
  <c r="O46" i="35" s="1"/>
  <c r="J65" i="36"/>
  <c r="N49" i="38"/>
  <c r="O49" i="38" s="1"/>
  <c r="N5" i="35"/>
  <c r="O5" i="35" s="1"/>
  <c r="N14" i="35"/>
  <c r="O14" i="35" s="1"/>
  <c r="N23" i="36"/>
  <c r="O23" i="36" s="1"/>
  <c r="N54" i="37"/>
  <c r="O54" i="37" s="1"/>
  <c r="N49" i="39"/>
  <c r="O49" i="39" s="1"/>
  <c r="N5" i="40"/>
  <c r="O5" i="40" s="1"/>
  <c r="N15" i="44"/>
  <c r="O15" i="44" s="1"/>
  <c r="L75" i="45"/>
  <c r="N75" i="45" s="1"/>
  <c r="O75" i="45" s="1"/>
  <c r="O74" i="47"/>
  <c r="P74" i="47" s="1"/>
  <c r="O74" i="46"/>
  <c r="P74" i="46" s="1"/>
  <c r="E68" i="33"/>
  <c r="N30" i="45"/>
  <c r="O30" i="45" s="1"/>
  <c r="F69" i="41"/>
  <c r="N5" i="36"/>
  <c r="O5" i="36" s="1"/>
  <c r="N5" i="38"/>
  <c r="O5" i="38" s="1"/>
  <c r="N5" i="37"/>
  <c r="O5" i="37" s="1"/>
  <c r="F69" i="35"/>
  <c r="G71" i="39"/>
  <c r="N71" i="39" s="1"/>
  <c r="O71" i="39" s="1"/>
  <c r="J74" i="46"/>
  <c r="J67" i="42"/>
  <c r="N67" i="42" s="1"/>
  <c r="O67" i="42" s="1"/>
  <c r="E65" i="36"/>
  <c r="M68" i="43"/>
  <c r="G69" i="41"/>
  <c r="H65" i="38"/>
  <c r="D68" i="34"/>
  <c r="L65" i="38"/>
  <c r="E71" i="40"/>
  <c r="N71" i="40" s="1"/>
  <c r="O71" i="40" s="1"/>
  <c r="G68" i="43"/>
  <c r="N48" i="33"/>
  <c r="O48" i="33" s="1"/>
  <c r="H70" i="44"/>
  <c r="N38" i="43"/>
  <c r="O38" i="43" s="1"/>
  <c r="N25" i="41"/>
  <c r="O25" i="41" s="1"/>
  <c r="D69" i="35"/>
  <c r="K65" i="38"/>
  <c r="I68" i="34"/>
  <c r="K71" i="40"/>
  <c r="N61" i="38"/>
  <c r="O61" i="38" s="1"/>
  <c r="D68" i="33"/>
  <c r="N68" i="34" l="1"/>
  <c r="O68" i="34" s="1"/>
  <c r="N65" i="36"/>
  <c r="O65" i="36" s="1"/>
  <c r="N68" i="43"/>
  <c r="O68" i="43" s="1"/>
  <c r="N68" i="33"/>
  <c r="O68" i="33" s="1"/>
  <c r="N69" i="41"/>
  <c r="O69" i="41" s="1"/>
  <c r="N65" i="38"/>
  <c r="O65" i="38" s="1"/>
  <c r="N69" i="35"/>
  <c r="O69" i="35" s="1"/>
  <c r="N70" i="44"/>
  <c r="O70" i="44" s="1"/>
</calcChain>
</file>

<file path=xl/sharedStrings.xml><?xml version="1.0" encoding="utf-8"?>
<sst xmlns="http://schemas.openxmlformats.org/spreadsheetml/2006/main" count="1380" uniqueCount="199">
  <si>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</si>
  <si>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</si>
  <si>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</si>
  <si>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</si>
  <si>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</si>
  <si>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</si>
  <si>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</si>
  <si>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</si>
  <si>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</si>
  <si>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</si>
  <si>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</si>
  <si>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</si>
  <si>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</si>
  <si>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</si>
  <si>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</si>
  <si>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</si>
  <si>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</si>
  <si>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</si>
  <si>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</si>
  <si>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</si>
  <si>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Special Assessments - Capital Improvement</t>
  </si>
  <si>
    <t>Special Assessments - Charges for Public Services</t>
  </si>
  <si>
    <t>Other Permits, Fees, and Special Assessments</t>
  </si>
  <si>
    <t>Federal Grant - General Government</t>
  </si>
  <si>
    <t>Intergovernmental Revenue</t>
  </si>
  <si>
    <t>State Grant - General Government</t>
  </si>
  <si>
    <t>State Grant - Public Safety</t>
  </si>
  <si>
    <t>Federal Grant - Physical Environment - Other Physical Environment</t>
  </si>
  <si>
    <t>State Grant - Physical Environment - Other Physical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</si>
  <si>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</si>
  <si>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</si>
  <si>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</si>
  <si>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</si>
  <si>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</si>
  <si>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</si>
  <si>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</si>
  <si>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State Shared Revenues - Other</t>
  </si>
  <si>
    <t>Grants from Other Local Units - Public Safety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</si>
  <si>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</si>
  <si>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</si>
  <si>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</si>
  <si>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</si>
  <si>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</si>
  <si>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</si>
  <si>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</si>
  <si>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</si>
  <si>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</si>
  <si>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</si>
  <si>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Public Safety - Law Enforcement Services</t>
  </si>
  <si>
    <t>Public Safety - Protective Inspection Fees</t>
  </si>
  <si>
    <t>Public Safety - Ambulance Fees</t>
  </si>
  <si>
    <t>Physical Environment - Garbage / Solid Waste</t>
  </si>
  <si>
    <t>Physical Environment - Water / Sewer Combination Utility</t>
  </si>
  <si>
    <t>Physical Environment - Other Physical Environment Charges</t>
  </si>
  <si>
    <t>Transportation (User Fees) - Other Transportation Charges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</si>
  <si>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</si>
  <si>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</si>
  <si>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</si>
  <si>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</si>
  <si>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</si>
  <si>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</si>
  <si>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</si>
  <si>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Fines - Local Ordinance Violations</t>
  </si>
  <si>
    <t>Other Judgments, Fines, and Forfeits</t>
  </si>
  <si>
    <t>Interest and Other Earnings - Interest</t>
  </si>
  <si>
    <t>Interest and Other Earnings - Gain or Loss on Sale of Investments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</si>
  <si>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</si>
  <si>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</si>
  <si>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</si>
  <si>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</si>
  <si>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</si>
  <si>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Installment Purchases and Capital Lease Proceeds</t>
  </si>
  <si>
    <t>Proceeds - Debt Proceeds</t>
  </si>
  <si>
    <t>Proceeds - Proceeds from Refunding Bonds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</si>
  <si>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</si>
  <si>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</si>
  <si>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</si>
  <si>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</si>
  <si>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</si>
  <si>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</si>
  <si>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</si>
  <si>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Contributions from Enterprise Operations</t>
  </si>
  <si>
    <t>Casselberry Revenues Reported by Account Code and Fund Type</t>
  </si>
  <si>
    <t>Local Fiscal Year Ended September 30, 2010</t>
  </si>
  <si>
    <t>Fire Insurance Premium Tax for Firefighters' Pension</t>
  </si>
  <si>
    <t>Impact Fees - Commercial - Public Safety</t>
  </si>
  <si>
    <t>Impact Fees - Commercial - Transportation</t>
  </si>
  <si>
    <t>Impact Fees - Commercial - Human Services</t>
  </si>
  <si>
    <t>Impact Fees - Commercial - Culture / Recreation</t>
  </si>
  <si>
    <t>Impact Fees - Residential - Other</t>
  </si>
  <si>
    <t>Interest and Other Earnings - Net Increase (Decrease) in Fair Value of Investments</t>
  </si>
  <si>
    <t>Rents and Royalties</t>
  </si>
  <si>
    <t>Proprietary Non-Operating Sources - Capital Contributions from State Government</t>
  </si>
  <si>
    <t>Proprietary Non-Operating Sources - Capital Contributions from Other Public Source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</si>
  <si>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</si>
  <si>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</si>
  <si>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</si>
  <si>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Impact Fees - Residential - Transportation</t>
  </si>
  <si>
    <t>Impact Fees - Residential - Culture / Recreation</t>
  </si>
  <si>
    <t>Proceeds of General Capital Asset Dispositions - Sales</t>
  </si>
  <si>
    <t>Proprietary Non-Operating Sources - Federal Grants and Donations</t>
  </si>
  <si>
    <t>2011 Municipal Population:</t>
  </si>
  <si>
    <t>Local Fiscal Year Ended September 30, 2012</t>
  </si>
  <si>
    <t>Utility Service Tax - Gas</t>
  </si>
  <si>
    <t>Utility Service Tax - Other</t>
  </si>
  <si>
    <t>Federal Grant - Public Safety</t>
  </si>
  <si>
    <t>Federal Grant - Transportation - Other Transportation</t>
  </si>
  <si>
    <t>General Gov't (Not Court-Related) - Other General Gov't Charges and Fees</t>
  </si>
  <si>
    <t>2012 Municipal Population:</t>
  </si>
  <si>
    <t>Local Fiscal Year Ended September 30, 2013</t>
  </si>
  <si>
    <t>Insurance Premium Tax for Firefighters' Pension</t>
  </si>
  <si>
    <t>Communications Services Taxes (Chapter 202, F.S.)</t>
  </si>
  <si>
    <t>Local Business Tax (Chapter 205, F.S.)</t>
  </si>
  <si>
    <t>Federal Grant - Culture / Recreation</t>
  </si>
  <si>
    <t>State Grant - Transportation - Other Transportation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</si>
  <si>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</si>
  <si>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</si>
  <si>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</si>
  <si>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</si>
  <si>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</si>
  <si>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General Government - Other General Government Charges and Fees</t>
  </si>
  <si>
    <t>Interest and Other Earnings - Gain (Loss) on Sale of Investments</t>
  </si>
  <si>
    <t>Sales - Disposition of Fixed Assets</t>
  </si>
  <si>
    <t>Proprietary Non-Operating - Federal Grants and Donations</t>
  </si>
  <si>
    <t>Proprietary Non-Operating - Capital Contributions from Private Source</t>
  </si>
  <si>
    <t>Non-Operating - Special Items (Gain)</t>
  </si>
  <si>
    <t>2013 Municipal Population:</t>
  </si>
  <si>
    <t>Local Fiscal Year Ended September 30, 2008</t>
  </si>
  <si>
    <t>Permits and Franchise Fees</t>
  </si>
  <si>
    <t>Other Permits and Fees</t>
  </si>
  <si>
    <t>Impact Fees - Public Safety</t>
  </si>
  <si>
    <t>Impact Fees - Transportation</t>
  </si>
  <si>
    <t>Impact Fees - Culture / Recreation</t>
  </si>
  <si>
    <t>2008 Municipal Population:</t>
  </si>
  <si>
    <t>Local Fiscal Year Ended September 30, 2014</t>
  </si>
  <si>
    <t>Federal Grant - Economic Environment</t>
  </si>
  <si>
    <t>Other Charges for Services</t>
  </si>
  <si>
    <t>2014 Municipal Population:</t>
  </si>
  <si>
    <t>Local Fiscal Year Ended September 30, 2015</t>
  </si>
  <si>
    <t>Discretionary Sales Surtaxes</t>
  </si>
  <si>
    <t>Federal Grant - Other Federal Grants</t>
  </si>
  <si>
    <t>Public Safety - Emergency Management Service Fees / Charges</t>
  </si>
  <si>
    <t>Proprietary Non-Operating - Other Grants and Donations</t>
  </si>
  <si>
    <t>2015 Municipal Population:</t>
  </si>
  <si>
    <t>Local Fiscal Year Ended September 30, 2016</t>
  </si>
  <si>
    <t>Impact Fees - Residential - Public Safety</t>
  </si>
  <si>
    <t>Culture / Recreation - Other Culture / Recreation Charges</t>
  </si>
  <si>
    <t>Proprietary Non-Operating - Other Non-Operating Sources</t>
  </si>
  <si>
    <t>2016 Municipal Population:</t>
  </si>
  <si>
    <t>Local Fiscal Year Ended September 30, 2017</t>
  </si>
  <si>
    <t>Insurance Premium Tax for Police Officers' Retirement</t>
  </si>
  <si>
    <t>State Grant - Other</t>
  </si>
  <si>
    <t>State Shared Revenues - Transportation - Mass Transit</t>
  </si>
  <si>
    <t>Proprietary Non-Operating - State Grants and Donations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</si>
  <si>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</si>
  <si>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</si>
  <si>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</si>
  <si>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</si>
  <si>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</si>
  <si>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</si>
  <si>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Impact Fees - Residential - Physical Environment</t>
  </si>
  <si>
    <t>Impact Fees - Commercial - Physical Environment</t>
  </si>
  <si>
    <t>Other Financial Assistance - Federal Source</t>
  </si>
  <si>
    <t>Sales - Sale of Surplus Materials and Scrap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</si>
  <si>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</si>
  <si>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</si>
  <si>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</si>
  <si>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</si>
  <si>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</si>
  <si>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</si>
  <si>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</si>
  <si>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</si>
  <si>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</si>
  <si>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</si>
  <si>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</si>
  <si>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</si>
  <si>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</si>
  <si>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</si>
  <si>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</si>
  <si>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Other Charges for Services (Not Court-Related)</t>
  </si>
  <si>
    <t>Proprietary Non-Operating Sources - State Grants and Donations</t>
  </si>
  <si>
    <t>Proprietary Non-Operating Sources - Other Grants and Donations</t>
  </si>
  <si>
    <t>Proprietary Non-Operating Sources - Capital Contributions from Private Source</t>
  </si>
  <si>
    <t>2021 Municipal Population:</t>
  </si>
  <si>
    <t>Local Fiscal Year Ended September 30, 2022</t>
  </si>
  <si>
    <t>Grants from Other Local Units - Transportation</t>
  </si>
  <si>
    <t>2022 Municipal Population:</t>
  </si>
  <si>
    <t>Proceeds - Leases - Financial Agreements</t>
  </si>
  <si>
    <t>Local Fiscal Year Ended September 30, 2023</t>
  </si>
  <si>
    <t>Stormwater Fee</t>
  </si>
  <si>
    <t>Vessel Registration Fee</t>
  </si>
  <si>
    <t>Grants from Other Local Units - Other</t>
  </si>
  <si>
    <t>General Government - Internal Service Fund Fees and Charges</t>
  </si>
  <si>
    <t>Public Safety - Other Public Safety Charges and Fees</t>
  </si>
  <si>
    <t>Physical Environment - Water Utility</t>
  </si>
  <si>
    <t>Physical Environment - Sewer / Wastewater Utility</t>
  </si>
  <si>
    <t>Interest and Other Earnings - Dividends</t>
  </si>
  <si>
    <t>Proceeds - Leases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</si>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</sst>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C2D0C-28FE-4521-9088-DD02067FECC7}">
  <sheetPr>
    <pageSetUpPr fitToPage="1"/>
  </sheetPr>
  <dimension ref="A1:ED81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82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188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74</v>
      </c>
      <c r="B3" s="111"/>
      <c r="C3" s="112"/>
      <c r="D3" s="116" t="s">
        <v>40</v>
      </c>
      <c r="E3" s="117"/>
      <c r="F3" s="117"/>
      <c r="G3" s="117"/>
      <c r="H3" s="118"/>
      <c r="I3" s="116" t="s">
        <v>41</v>
      </c>
      <c r="J3" s="118"/>
      <c r="K3" s="116" t="s">
        <v>43</v>
      </c>
      <c r="L3" s="117"/>
      <c r="M3" s="118"/>
      <c r="N3" s="52"/>
      <c r="O3" s="53"/>
      <c r="P3" s="119" t="s">
        <v>166</v>
      </c>
      <c r="Q3" s="54"/>
      <c r="R3"/>
    </row>
    <row r="4" spans="1:134" ht="32.25" customHeight="1" thickBot="1">
      <c r="A4" s="113"/>
      <c r="B4" s="114"/>
      <c r="C4" s="115"/>
      <c r="D4" s="55" t="s">
        <v>4</v>
      </c>
      <c r="E4" s="55" t="s">
        <v>75</v>
      </c>
      <c r="F4" s="55" t="s">
        <v>76</v>
      </c>
      <c r="G4" s="55" t="s">
        <v>77</v>
      </c>
      <c r="H4" s="55" t="s">
        <v>5</v>
      </c>
      <c r="I4" s="55" t="s">
        <v>6</v>
      </c>
      <c r="J4" s="56" t="s">
        <v>78</v>
      </c>
      <c r="K4" s="56" t="s">
        <v>7</v>
      </c>
      <c r="L4" s="56" t="s">
        <v>8</v>
      </c>
      <c r="M4" s="56" t="s">
        <v>167</v>
      </c>
      <c r="N4" s="56" t="s">
        <v>9</v>
      </c>
      <c r="O4" s="56" t="s">
        <v>168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169</v>
      </c>
      <c r="B5" s="60"/>
      <c r="C5" s="60"/>
      <c r="D5" s="61">
        <f>SUM(D6:D12)</f>
        <v>12671874</v>
      </c>
      <c r="E5" s="61">
        <f>SUM(E6:E12)</f>
        <v>574324</v>
      </c>
      <c r="F5" s="61">
        <f>SUM(F6:F12)</f>
        <v>0</v>
      </c>
      <c r="G5" s="61">
        <f>SUM(G6:G12)</f>
        <v>0</v>
      </c>
      <c r="H5" s="61">
        <f>SUM(H6:H12)</f>
        <v>0</v>
      </c>
      <c r="I5" s="61">
        <f>SUM(I6:I12)</f>
        <v>0</v>
      </c>
      <c r="J5" s="61">
        <f>SUM(J6:J12)</f>
        <v>0</v>
      </c>
      <c r="K5" s="61">
        <f>SUM(K6:K12)</f>
        <v>0</v>
      </c>
      <c r="L5" s="61">
        <f>SUM(L6:L12)</f>
        <v>0</v>
      </c>
      <c r="M5" s="61">
        <f>SUM(M6:M12)</f>
        <v>0</v>
      </c>
      <c r="N5" s="61">
        <f>SUM(N6:N12)</f>
        <v>0</v>
      </c>
      <c r="O5" s="62">
        <f>SUM(D5:N5)</f>
        <v>13246198</v>
      </c>
      <c r="P5" s="63">
        <f>(O5/P$79)</f>
        <v>440.64395728685008</v>
      </c>
      <c r="Q5" s="64"/>
    </row>
    <row r="6" spans="1:134">
      <c r="A6" s="66"/>
      <c r="B6" s="67">
        <v>311</v>
      </c>
      <c r="C6" s="68" t="s">
        <v>2</v>
      </c>
      <c r="D6" s="69">
        <v>5818386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5818386</v>
      </c>
      <c r="P6" s="70">
        <f>(O6/P$79)</f>
        <v>193.55264295931605</v>
      </c>
      <c r="Q6" s="71"/>
    </row>
    <row r="7" spans="1:134">
      <c r="A7" s="66"/>
      <c r="B7" s="67">
        <v>312.41000000000003</v>
      </c>
      <c r="C7" s="68" t="s">
        <v>170</v>
      </c>
      <c r="D7" s="69">
        <v>2448177</v>
      </c>
      <c r="E7" s="69">
        <v>574324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2" si="0">SUM(D7:N7)</f>
        <v>3022501</v>
      </c>
      <c r="P7" s="70">
        <f>(O7/P$79)</f>
        <v>100.54559063238082</v>
      </c>
      <c r="Q7" s="71"/>
    </row>
    <row r="8" spans="1:134">
      <c r="A8" s="66"/>
      <c r="B8" s="67">
        <v>314.10000000000002</v>
      </c>
      <c r="C8" s="68" t="s">
        <v>11</v>
      </c>
      <c r="D8" s="69">
        <v>2834809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2834809</v>
      </c>
      <c r="P8" s="70">
        <f>(O8/P$79)</f>
        <v>94.301886164798248</v>
      </c>
      <c r="Q8" s="71"/>
    </row>
    <row r="9" spans="1:134">
      <c r="A9" s="66"/>
      <c r="B9" s="67">
        <v>314.3</v>
      </c>
      <c r="C9" s="68" t="s">
        <v>12</v>
      </c>
      <c r="D9" s="69">
        <v>470495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470495</v>
      </c>
      <c r="P9" s="70">
        <f>(O9/P$79)</f>
        <v>15.65134227071621</v>
      </c>
      <c r="Q9" s="71"/>
    </row>
    <row r="10" spans="1:134">
      <c r="A10" s="66"/>
      <c r="B10" s="67">
        <v>314.8</v>
      </c>
      <c r="C10" s="68" t="s">
        <v>13</v>
      </c>
      <c r="D10" s="69">
        <v>98563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98563</v>
      </c>
      <c r="P10" s="70">
        <f>(O10/P$79)</f>
        <v>3.2787665081001962</v>
      </c>
      <c r="Q10" s="71"/>
    </row>
    <row r="11" spans="1:134">
      <c r="A11" s="66"/>
      <c r="B11" s="67">
        <v>315.2</v>
      </c>
      <c r="C11" s="68" t="s">
        <v>172</v>
      </c>
      <c r="D11" s="69">
        <v>787603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787603</v>
      </c>
      <c r="P11" s="70">
        <f>(O11/P$79)</f>
        <v>26.200159675326834</v>
      </c>
      <c r="Q11" s="71"/>
    </row>
    <row r="12" spans="1:134">
      <c r="A12" s="66"/>
      <c r="B12" s="67">
        <v>316</v>
      </c>
      <c r="C12" s="68" t="s">
        <v>112</v>
      </c>
      <c r="D12" s="69">
        <v>213841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0"/>
        <v>213841</v>
      </c>
      <c r="P12" s="70">
        <f>(O12/P$79)</f>
        <v>7.1135690762117028</v>
      </c>
      <c r="Q12" s="71"/>
    </row>
    <row r="13" spans="1:134" ht="15.75">
      <c r="A13" s="72" t="s">
        <v>16</v>
      </c>
      <c r="B13" s="73"/>
      <c r="C13" s="74"/>
      <c r="D13" s="75">
        <f>SUM(D14:D29)</f>
        <v>2616392</v>
      </c>
      <c r="E13" s="75">
        <f>SUM(E14:E29)</f>
        <v>1504479</v>
      </c>
      <c r="F13" s="75">
        <f>SUM(F14:F29)</f>
        <v>1292166</v>
      </c>
      <c r="G13" s="75">
        <f>SUM(G14:G29)</f>
        <v>0</v>
      </c>
      <c r="H13" s="75">
        <f>SUM(H14:H29)</f>
        <v>0</v>
      </c>
      <c r="I13" s="75">
        <f>SUM(I14:I29)</f>
        <v>323600</v>
      </c>
      <c r="J13" s="75">
        <f>SUM(J14:J29)</f>
        <v>0</v>
      </c>
      <c r="K13" s="75">
        <f>SUM(K14:K29)</f>
        <v>0</v>
      </c>
      <c r="L13" s="75">
        <f>SUM(L14:L29)</f>
        <v>0</v>
      </c>
      <c r="M13" s="75">
        <f>SUM(M14:M29)</f>
        <v>0</v>
      </c>
      <c r="N13" s="75">
        <f>SUM(N14:N29)</f>
        <v>0</v>
      </c>
      <c r="O13" s="76">
        <f>SUM(D13:N13)</f>
        <v>5736637</v>
      </c>
      <c r="P13" s="77">
        <f>(O13/P$79)</f>
        <v>190.83320581484315</v>
      </c>
      <c r="Q13" s="78"/>
    </row>
    <row r="14" spans="1:134">
      <c r="A14" s="66"/>
      <c r="B14" s="67">
        <v>322</v>
      </c>
      <c r="C14" s="68" t="s">
        <v>173</v>
      </c>
      <c r="D14" s="69">
        <v>0</v>
      </c>
      <c r="E14" s="69">
        <v>992782</v>
      </c>
      <c r="F14" s="69">
        <v>0</v>
      </c>
      <c r="G14" s="69">
        <v>0</v>
      </c>
      <c r="H14" s="69">
        <v>0</v>
      </c>
      <c r="I14" s="69">
        <v>3550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>SUM(D14:N14)</f>
        <v>996332</v>
      </c>
      <c r="P14" s="70">
        <f>(O14/P$79)</f>
        <v>33.143674528458803</v>
      </c>
      <c r="Q14" s="71"/>
    </row>
    <row r="15" spans="1:134">
      <c r="A15" s="66"/>
      <c r="B15" s="67">
        <v>323.10000000000002</v>
      </c>
      <c r="C15" s="68" t="s">
        <v>17</v>
      </c>
      <c r="D15" s="69">
        <v>2175992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ref="O15:O29" si="1">SUM(D15:N15)</f>
        <v>2175992</v>
      </c>
      <c r="P15" s="70">
        <f>(O15/P$79)</f>
        <v>72.385882039852305</v>
      </c>
      <c r="Q15" s="71"/>
    </row>
    <row r="16" spans="1:134">
      <c r="A16" s="66"/>
      <c r="B16" s="67">
        <v>323.39999999999998</v>
      </c>
      <c r="C16" s="68" t="s">
        <v>18</v>
      </c>
      <c r="D16" s="69">
        <v>59269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 t="shared" si="1"/>
        <v>59269</v>
      </c>
      <c r="P16" s="70">
        <f>(O16/P$79)</f>
        <v>1.9716243637936197</v>
      </c>
      <c r="Q16" s="71"/>
    </row>
    <row r="17" spans="1:17">
      <c r="A17" s="66"/>
      <c r="B17" s="67">
        <v>323.7</v>
      </c>
      <c r="C17" s="68" t="s">
        <v>19</v>
      </c>
      <c r="D17" s="69">
        <v>279510</v>
      </c>
      <c r="E17" s="69">
        <v>0</v>
      </c>
      <c r="F17" s="69">
        <v>1292166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 t="shared" si="1"/>
        <v>1571676</v>
      </c>
      <c r="P17" s="70">
        <f>(O17/P$79)</f>
        <v>52.282891454043444</v>
      </c>
      <c r="Q17" s="71"/>
    </row>
    <row r="18" spans="1:17">
      <c r="A18" s="66"/>
      <c r="B18" s="67">
        <v>324.11</v>
      </c>
      <c r="C18" s="68" t="s">
        <v>145</v>
      </c>
      <c r="D18" s="69">
        <v>0</v>
      </c>
      <c r="E18" s="69">
        <v>32747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 t="shared" si="1"/>
        <v>32747</v>
      </c>
      <c r="P18" s="70">
        <f>(O18/P$79)</f>
        <v>1.0893516516416619</v>
      </c>
      <c r="Q18" s="71"/>
    </row>
    <row r="19" spans="1:17">
      <c r="A19" s="66"/>
      <c r="B19" s="67">
        <v>324.12</v>
      </c>
      <c r="C19" s="68" t="s">
        <v>85</v>
      </c>
      <c r="D19" s="69">
        <v>0</v>
      </c>
      <c r="E19" s="69">
        <v>8304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si="1"/>
        <v>8304</v>
      </c>
      <c r="P19" s="70">
        <f>(O19/P$79)</f>
        <v>0.27623831542530186</v>
      </c>
      <c r="Q19" s="71"/>
    </row>
    <row r="20" spans="1:17">
      <c r="A20" s="66"/>
      <c r="B20" s="67">
        <v>324.20999999999998</v>
      </c>
      <c r="C20" s="68" t="s">
        <v>160</v>
      </c>
      <c r="D20" s="69">
        <v>0</v>
      </c>
      <c r="E20" s="69">
        <v>0</v>
      </c>
      <c r="F20" s="69">
        <v>0</v>
      </c>
      <c r="G20" s="69">
        <v>0</v>
      </c>
      <c r="H20" s="69">
        <v>0</v>
      </c>
      <c r="I20" s="69">
        <v>296101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1"/>
        <v>296101</v>
      </c>
      <c r="P20" s="70">
        <f>(O20/P$79)</f>
        <v>9.8500049898539643</v>
      </c>
      <c r="Q20" s="71"/>
    </row>
    <row r="21" spans="1:17">
      <c r="A21" s="66"/>
      <c r="B21" s="67">
        <v>324.22000000000003</v>
      </c>
      <c r="C21" s="68" t="s">
        <v>161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23949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si="1"/>
        <v>23949</v>
      </c>
      <c r="P21" s="70">
        <f>(O21/P$79)</f>
        <v>0.79668008382954658</v>
      </c>
      <c r="Q21" s="71"/>
    </row>
    <row r="22" spans="1:17">
      <c r="A22" s="66"/>
      <c r="B22" s="67">
        <v>324.31</v>
      </c>
      <c r="C22" s="68" t="s">
        <v>97</v>
      </c>
      <c r="D22" s="69">
        <v>0</v>
      </c>
      <c r="E22" s="69">
        <v>42990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si="1"/>
        <v>42990</v>
      </c>
      <c r="P22" s="70">
        <f>(O22/P$79)</f>
        <v>1.4300921459698612</v>
      </c>
      <c r="Q22" s="71"/>
    </row>
    <row r="23" spans="1:17">
      <c r="A23" s="66"/>
      <c r="B23" s="67">
        <v>324.32</v>
      </c>
      <c r="C23" s="68" t="s">
        <v>86</v>
      </c>
      <c r="D23" s="69">
        <v>0</v>
      </c>
      <c r="E23" s="69">
        <v>22636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1"/>
        <v>22636</v>
      </c>
      <c r="P23" s="70">
        <f>(O23/P$79)</f>
        <v>0.75300222880143708</v>
      </c>
      <c r="Q23" s="71"/>
    </row>
    <row r="24" spans="1:17">
      <c r="A24" s="66"/>
      <c r="B24" s="67">
        <v>324.61</v>
      </c>
      <c r="C24" s="68" t="s">
        <v>98</v>
      </c>
      <c r="D24" s="69">
        <v>0</v>
      </c>
      <c r="E24" s="69">
        <v>29600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1"/>
        <v>29600</v>
      </c>
      <c r="P24" s="70">
        <f>(O24/P$79)</f>
        <v>0.98466451548518008</v>
      </c>
      <c r="Q24" s="71"/>
    </row>
    <row r="25" spans="1:17">
      <c r="A25" s="66"/>
      <c r="B25" s="67">
        <v>325.10000000000002</v>
      </c>
      <c r="C25" s="68" t="s">
        <v>20</v>
      </c>
      <c r="D25" s="69">
        <v>85350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1"/>
        <v>85350</v>
      </c>
      <c r="P25" s="70">
        <f>(O25/P$79)</f>
        <v>2.8392269052925716</v>
      </c>
      <c r="Q25" s="71"/>
    </row>
    <row r="26" spans="1:17">
      <c r="A26" s="66"/>
      <c r="B26" s="67">
        <v>325.2</v>
      </c>
      <c r="C26" s="68" t="s">
        <v>21</v>
      </c>
      <c r="D26" s="69">
        <v>0</v>
      </c>
      <c r="E26" s="69">
        <v>375420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1"/>
        <v>375420</v>
      </c>
      <c r="P26" s="70">
        <f>(O26/P$79)</f>
        <v>12.488606500116431</v>
      </c>
      <c r="Q26" s="71"/>
    </row>
    <row r="27" spans="1:17">
      <c r="A27" s="66"/>
      <c r="B27" s="67">
        <v>329.2</v>
      </c>
      <c r="C27" s="68" t="s">
        <v>189</v>
      </c>
      <c r="D27" s="69">
        <v>688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 t="shared" si="1"/>
        <v>688</v>
      </c>
      <c r="P27" s="70">
        <f>(O27/P$79)</f>
        <v>2.2886796846412295E-2</v>
      </c>
      <c r="Q27" s="71"/>
    </row>
    <row r="28" spans="1:17">
      <c r="A28" s="66"/>
      <c r="B28" s="67">
        <v>329.4</v>
      </c>
      <c r="C28" s="68" t="s">
        <v>190</v>
      </c>
      <c r="D28" s="69">
        <v>390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f t="shared" si="1"/>
        <v>390</v>
      </c>
      <c r="P28" s="70">
        <f>(O28/P$79)</f>
        <v>1.2973620305379062E-2</v>
      </c>
      <c r="Q28" s="71"/>
    </row>
    <row r="29" spans="1:17">
      <c r="A29" s="66"/>
      <c r="B29" s="67">
        <v>329.5</v>
      </c>
      <c r="C29" s="68" t="s">
        <v>174</v>
      </c>
      <c r="D29" s="69">
        <v>15193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 t="shared" si="1"/>
        <v>15193</v>
      </c>
      <c r="P29" s="70">
        <f>(O29/P$79)</f>
        <v>0.50540567512724133</v>
      </c>
      <c r="Q29" s="71"/>
    </row>
    <row r="30" spans="1:17" ht="15.75">
      <c r="A30" s="72" t="s">
        <v>175</v>
      </c>
      <c r="B30" s="73"/>
      <c r="C30" s="74"/>
      <c r="D30" s="75">
        <f>SUM(D31:D42)</f>
        <v>8677620</v>
      </c>
      <c r="E30" s="75">
        <f>SUM(E31:E42)</f>
        <v>357</v>
      </c>
      <c r="F30" s="75">
        <f>SUM(F31:F42)</f>
        <v>0</v>
      </c>
      <c r="G30" s="75">
        <f>SUM(G31:G42)</f>
        <v>0</v>
      </c>
      <c r="H30" s="75">
        <f>SUM(H31:H42)</f>
        <v>0</v>
      </c>
      <c r="I30" s="75">
        <f>SUM(I31:I42)</f>
        <v>698554</v>
      </c>
      <c r="J30" s="75">
        <f>SUM(J31:J42)</f>
        <v>0</v>
      </c>
      <c r="K30" s="75">
        <f>SUM(K31:K42)</f>
        <v>0</v>
      </c>
      <c r="L30" s="75">
        <f>SUM(L31:L42)</f>
        <v>0</v>
      </c>
      <c r="M30" s="75">
        <f>SUM(M31:M42)</f>
        <v>0</v>
      </c>
      <c r="N30" s="75">
        <f>SUM(N31:N42)</f>
        <v>0</v>
      </c>
      <c r="O30" s="76">
        <f>SUM(D30:N30)</f>
        <v>9376531</v>
      </c>
      <c r="P30" s="77">
        <f>(O30/P$79)</f>
        <v>311.91680250158009</v>
      </c>
      <c r="Q30" s="78"/>
    </row>
    <row r="31" spans="1:17">
      <c r="A31" s="66"/>
      <c r="B31" s="67">
        <v>331.2</v>
      </c>
      <c r="C31" s="68" t="s">
        <v>105</v>
      </c>
      <c r="D31" s="69">
        <v>3165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>SUM(D31:N31)</f>
        <v>3165</v>
      </c>
      <c r="P31" s="70">
        <f>(O31/P$79)</f>
        <v>0.1052859186321147</v>
      </c>
      <c r="Q31" s="71"/>
    </row>
    <row r="32" spans="1:17">
      <c r="A32" s="66"/>
      <c r="B32" s="67">
        <v>331.9</v>
      </c>
      <c r="C32" s="68" t="s">
        <v>140</v>
      </c>
      <c r="D32" s="69">
        <v>3626688</v>
      </c>
      <c r="E32" s="69">
        <v>357</v>
      </c>
      <c r="F32" s="69">
        <v>0</v>
      </c>
      <c r="G32" s="69">
        <v>0</v>
      </c>
      <c r="H32" s="69">
        <v>0</v>
      </c>
      <c r="I32" s="69">
        <v>102417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ref="O32:O37" si="2">SUM(D32:N32)</f>
        <v>3729462</v>
      </c>
      <c r="P32" s="70">
        <f>(O32/P$79)</f>
        <v>124.06313828548618</v>
      </c>
      <c r="Q32" s="71"/>
    </row>
    <row r="33" spans="1:17">
      <c r="A33" s="66"/>
      <c r="B33" s="67">
        <v>334.9</v>
      </c>
      <c r="C33" s="68" t="s">
        <v>151</v>
      </c>
      <c r="D33" s="69">
        <v>5140</v>
      </c>
      <c r="E33" s="69">
        <v>0</v>
      </c>
      <c r="F33" s="69">
        <v>0</v>
      </c>
      <c r="G33" s="69">
        <v>0</v>
      </c>
      <c r="H33" s="69">
        <v>0</v>
      </c>
      <c r="I33" s="69">
        <v>482387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f t="shared" si="2"/>
        <v>487527</v>
      </c>
      <c r="P33" s="70">
        <f>(O33/P$79)</f>
        <v>16.217923555437277</v>
      </c>
      <c r="Q33" s="71"/>
    </row>
    <row r="34" spans="1:17">
      <c r="A34" s="66"/>
      <c r="B34" s="67">
        <v>335.125</v>
      </c>
      <c r="C34" s="68" t="s">
        <v>176</v>
      </c>
      <c r="D34" s="69">
        <v>1582509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 t="shared" si="2"/>
        <v>1582509</v>
      </c>
      <c r="P34" s="70">
        <f>(O34/P$79)</f>
        <v>52.643258707295168</v>
      </c>
      <c r="Q34" s="71"/>
    </row>
    <row r="35" spans="1:17">
      <c r="A35" s="66"/>
      <c r="B35" s="67">
        <v>335.14</v>
      </c>
      <c r="C35" s="68" t="s">
        <v>116</v>
      </c>
      <c r="D35" s="69">
        <v>15204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si="2"/>
        <v>15204</v>
      </c>
      <c r="P35" s="70">
        <f>(O35/P$79)</f>
        <v>0.50577159775123914</v>
      </c>
      <c r="Q35" s="71"/>
    </row>
    <row r="36" spans="1:17">
      <c r="A36" s="66"/>
      <c r="B36" s="67">
        <v>335.15</v>
      </c>
      <c r="C36" s="68" t="s">
        <v>117</v>
      </c>
      <c r="D36" s="69">
        <v>13881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si="2"/>
        <v>13881</v>
      </c>
      <c r="P36" s="70">
        <f>(O36/P$79)</f>
        <v>0.46176108579222247</v>
      </c>
      <c r="Q36" s="71"/>
    </row>
    <row r="37" spans="1:17">
      <c r="A37" s="66"/>
      <c r="B37" s="67">
        <v>335.18</v>
      </c>
      <c r="C37" s="68" t="s">
        <v>177</v>
      </c>
      <c r="D37" s="69">
        <v>2364021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f t="shared" si="2"/>
        <v>2364021</v>
      </c>
      <c r="P37" s="70">
        <f>(O37/P$79)</f>
        <v>78.640797046006455</v>
      </c>
      <c r="Q37" s="71"/>
    </row>
    <row r="38" spans="1:17">
      <c r="A38" s="66"/>
      <c r="B38" s="67">
        <v>335.45</v>
      </c>
      <c r="C38" s="68" t="s">
        <v>178</v>
      </c>
      <c r="D38" s="69">
        <v>19192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 t="shared" ref="O38:O41" si="3">SUM(D38:N38)</f>
        <v>19192</v>
      </c>
      <c r="P38" s="70">
        <f>(O38/P$79)</f>
        <v>0.63843518179701275</v>
      </c>
      <c r="Q38" s="71"/>
    </row>
    <row r="39" spans="1:17">
      <c r="A39" s="66"/>
      <c r="B39" s="67">
        <v>337.2</v>
      </c>
      <c r="C39" s="68" t="s">
        <v>37</v>
      </c>
      <c r="D39" s="69">
        <v>61095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si="3"/>
        <v>61095</v>
      </c>
      <c r="P39" s="70">
        <f>(O39/P$79)</f>
        <v>2.0323675193772663</v>
      </c>
      <c r="Q39" s="71"/>
    </row>
    <row r="40" spans="1:17">
      <c r="A40" s="66"/>
      <c r="B40" s="67">
        <v>337.4</v>
      </c>
      <c r="C40" s="68" t="s">
        <v>185</v>
      </c>
      <c r="D40" s="69">
        <v>60777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 t="shared" si="3"/>
        <v>60777</v>
      </c>
      <c r="P40" s="70">
        <f>(O40/P$79)</f>
        <v>2.0217890289744185</v>
      </c>
      <c r="Q40" s="71"/>
    </row>
    <row r="41" spans="1:17">
      <c r="A41" s="66"/>
      <c r="B41" s="67">
        <v>337.9</v>
      </c>
      <c r="C41" s="68" t="s">
        <v>191</v>
      </c>
      <c r="D41" s="69">
        <v>0</v>
      </c>
      <c r="E41" s="69">
        <v>0</v>
      </c>
      <c r="F41" s="69">
        <v>0</v>
      </c>
      <c r="G41" s="69">
        <v>0</v>
      </c>
      <c r="H41" s="69">
        <v>0</v>
      </c>
      <c r="I41" s="69">
        <v>113750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 t="shared" si="3"/>
        <v>113750</v>
      </c>
      <c r="P41" s="70">
        <f>(O41/P$79)</f>
        <v>3.7839725890688931</v>
      </c>
      <c r="Q41" s="71"/>
    </row>
    <row r="42" spans="1:17">
      <c r="A42" s="66"/>
      <c r="B42" s="67">
        <v>338</v>
      </c>
      <c r="C42" s="68" t="s">
        <v>38</v>
      </c>
      <c r="D42" s="69">
        <v>925948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f>SUM(D42:N42)</f>
        <v>925948</v>
      </c>
      <c r="P42" s="70">
        <f>(O42/P$79)</f>
        <v>30.802301985961879</v>
      </c>
      <c r="Q42" s="71"/>
    </row>
    <row r="43" spans="1:17" ht="15.75">
      <c r="A43" s="72" t="s">
        <v>44</v>
      </c>
      <c r="B43" s="73"/>
      <c r="C43" s="74"/>
      <c r="D43" s="75">
        <f>SUM(D44:D54)</f>
        <v>193465</v>
      </c>
      <c r="E43" s="75">
        <f>SUM(E44:E54)</f>
        <v>4768283</v>
      </c>
      <c r="F43" s="75">
        <f>SUM(F44:F54)</f>
        <v>0</v>
      </c>
      <c r="G43" s="75">
        <f>SUM(G44:G54)</f>
        <v>0</v>
      </c>
      <c r="H43" s="75">
        <f>SUM(H44:H54)</f>
        <v>0</v>
      </c>
      <c r="I43" s="75">
        <f>SUM(I44:I54)</f>
        <v>22696153</v>
      </c>
      <c r="J43" s="75">
        <f>SUM(J44:J54)</f>
        <v>0</v>
      </c>
      <c r="K43" s="75">
        <f>SUM(K44:K54)</f>
        <v>0</v>
      </c>
      <c r="L43" s="75">
        <f>SUM(L44:L54)</f>
        <v>0</v>
      </c>
      <c r="M43" s="75">
        <f>SUM(M44:M54)</f>
        <v>0</v>
      </c>
      <c r="N43" s="75">
        <f>SUM(N44:N54)</f>
        <v>0</v>
      </c>
      <c r="O43" s="75">
        <f>SUM(D43:N43)</f>
        <v>27657901</v>
      </c>
      <c r="P43" s="77">
        <f>(O43/P$79)</f>
        <v>920.05924619939458</v>
      </c>
      <c r="Q43" s="78"/>
    </row>
    <row r="44" spans="1:17">
      <c r="A44" s="66"/>
      <c r="B44" s="67">
        <v>341.2</v>
      </c>
      <c r="C44" s="68" t="s">
        <v>192</v>
      </c>
      <c r="D44" s="69">
        <v>48198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f t="shared" ref="O44:O53" si="4">SUM(D44:N44)</f>
        <v>48198</v>
      </c>
      <c r="P44" s="70">
        <f>(O44/P$79)</f>
        <v>1.6033398755863078</v>
      </c>
      <c r="Q44" s="71"/>
    </row>
    <row r="45" spans="1:17">
      <c r="A45" s="66"/>
      <c r="B45" s="67">
        <v>341.9</v>
      </c>
      <c r="C45" s="68" t="s">
        <v>120</v>
      </c>
      <c r="D45" s="69">
        <v>2580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f t="shared" si="4"/>
        <v>2580</v>
      </c>
      <c r="P45" s="70">
        <f>(O45/P$79)</f>
        <v>8.5825488174046102E-2</v>
      </c>
      <c r="Q45" s="71"/>
    </row>
    <row r="46" spans="1:17">
      <c r="A46" s="66"/>
      <c r="B46" s="67">
        <v>342.4</v>
      </c>
      <c r="C46" s="68" t="s">
        <v>141</v>
      </c>
      <c r="D46" s="69">
        <v>720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f t="shared" si="4"/>
        <v>720</v>
      </c>
      <c r="P46" s="70">
        <f>(O46/P$79)</f>
        <v>2.3951299025315193E-2</v>
      </c>
      <c r="Q46" s="71"/>
    </row>
    <row r="47" spans="1:17">
      <c r="A47" s="66"/>
      <c r="B47" s="67">
        <v>342.5</v>
      </c>
      <c r="C47" s="68" t="s">
        <v>49</v>
      </c>
      <c r="D47" s="69">
        <v>0</v>
      </c>
      <c r="E47" s="69">
        <v>45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f t="shared" si="4"/>
        <v>45</v>
      </c>
      <c r="P47" s="70">
        <f>(O47/P$79)</f>
        <v>1.4969561890821996E-3</v>
      </c>
      <c r="Q47" s="71"/>
    </row>
    <row r="48" spans="1:17">
      <c r="A48" s="66"/>
      <c r="B48" s="67">
        <v>342.9</v>
      </c>
      <c r="C48" s="68" t="s">
        <v>193</v>
      </c>
      <c r="D48" s="69">
        <v>0</v>
      </c>
      <c r="E48" s="69">
        <v>2222</v>
      </c>
      <c r="F48" s="69">
        <v>0</v>
      </c>
      <c r="G48" s="69">
        <v>0</v>
      </c>
      <c r="H48" s="69">
        <v>0</v>
      </c>
      <c r="I48" s="69">
        <v>3708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f t="shared" si="4"/>
        <v>5930</v>
      </c>
      <c r="P48" s="70">
        <f>(O48/P$79)</f>
        <v>0.19726556002794318</v>
      </c>
      <c r="Q48" s="71"/>
    </row>
    <row r="49" spans="1:17">
      <c r="A49" s="66"/>
      <c r="B49" s="67">
        <v>343.3</v>
      </c>
      <c r="C49" s="68" t="s">
        <v>194</v>
      </c>
      <c r="D49" s="69">
        <v>0</v>
      </c>
      <c r="E49" s="69">
        <v>0</v>
      </c>
      <c r="F49" s="69">
        <v>0</v>
      </c>
      <c r="G49" s="69">
        <v>0</v>
      </c>
      <c r="H49" s="69">
        <v>0</v>
      </c>
      <c r="I49" s="69">
        <v>8969917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f t="shared" si="4"/>
        <v>8969917</v>
      </c>
      <c r="P49" s="70">
        <f>(O49/P$79)</f>
        <v>298.39050597119189</v>
      </c>
      <c r="Q49" s="71"/>
    </row>
    <row r="50" spans="1:17">
      <c r="A50" s="66"/>
      <c r="B50" s="67">
        <v>343.4</v>
      </c>
      <c r="C50" s="68" t="s">
        <v>51</v>
      </c>
      <c r="D50" s="69">
        <v>0</v>
      </c>
      <c r="E50" s="69">
        <v>2319538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  <c r="O50" s="69">
        <f t="shared" si="4"/>
        <v>2319538</v>
      </c>
      <c r="P50" s="70">
        <f>(O50/P$79)</f>
        <v>77.16103922025215</v>
      </c>
      <c r="Q50" s="71"/>
    </row>
    <row r="51" spans="1:17">
      <c r="A51" s="66"/>
      <c r="B51" s="67">
        <v>343.5</v>
      </c>
      <c r="C51" s="68" t="s">
        <v>195</v>
      </c>
      <c r="D51" s="69">
        <v>0</v>
      </c>
      <c r="E51" s="69">
        <v>0</v>
      </c>
      <c r="F51" s="69">
        <v>0</v>
      </c>
      <c r="G51" s="69">
        <v>0</v>
      </c>
      <c r="H51" s="69">
        <v>0</v>
      </c>
      <c r="I51" s="69">
        <v>11903085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f t="shared" si="4"/>
        <v>11903085</v>
      </c>
      <c r="P51" s="70">
        <f>(O51/P$79)</f>
        <v>395.96437244269987</v>
      </c>
      <c r="Q51" s="71"/>
    </row>
    <row r="52" spans="1:17">
      <c r="A52" s="66"/>
      <c r="B52" s="67">
        <v>343.9</v>
      </c>
      <c r="C52" s="68" t="s">
        <v>53</v>
      </c>
      <c r="D52" s="69">
        <v>0</v>
      </c>
      <c r="E52" s="69">
        <v>2446478</v>
      </c>
      <c r="F52" s="69">
        <v>0</v>
      </c>
      <c r="G52" s="69">
        <v>0</v>
      </c>
      <c r="H52" s="69">
        <v>0</v>
      </c>
      <c r="I52" s="69">
        <v>94320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f t="shared" si="4"/>
        <v>2540798</v>
      </c>
      <c r="P52" s="70">
        <f>(O52/P$79)</f>
        <v>84.521406473503873</v>
      </c>
      <c r="Q52" s="71"/>
    </row>
    <row r="53" spans="1:17">
      <c r="A53" s="66"/>
      <c r="B53" s="67">
        <v>347.2</v>
      </c>
      <c r="C53" s="68" t="s">
        <v>55</v>
      </c>
      <c r="D53" s="69">
        <v>138577</v>
      </c>
      <c r="E53" s="69">
        <v>0</v>
      </c>
      <c r="F53" s="69">
        <v>0</v>
      </c>
      <c r="G53" s="69">
        <v>0</v>
      </c>
      <c r="H53" s="69">
        <v>0</v>
      </c>
      <c r="I53" s="69">
        <v>1637734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f t="shared" si="4"/>
        <v>1776311</v>
      </c>
      <c r="P53" s="70">
        <f>(O53/P$79)</f>
        <v>59.090216559662018</v>
      </c>
      <c r="Q53" s="71"/>
    </row>
    <row r="54" spans="1:17">
      <c r="A54" s="66"/>
      <c r="B54" s="67">
        <v>349</v>
      </c>
      <c r="C54" s="68" t="s">
        <v>179</v>
      </c>
      <c r="D54" s="69">
        <v>3390</v>
      </c>
      <c r="E54" s="69">
        <v>0</v>
      </c>
      <c r="F54" s="69">
        <v>0</v>
      </c>
      <c r="G54" s="69">
        <v>0</v>
      </c>
      <c r="H54" s="69">
        <v>0</v>
      </c>
      <c r="I54" s="69">
        <v>87389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f>SUM(D54:N54)</f>
        <v>90779</v>
      </c>
      <c r="P54" s="70">
        <f>(O54/P$79)</f>
        <v>3.0198263530820664</v>
      </c>
      <c r="Q54" s="71"/>
    </row>
    <row r="55" spans="1:17" ht="15.75">
      <c r="A55" s="72" t="s">
        <v>45</v>
      </c>
      <c r="B55" s="73"/>
      <c r="C55" s="74"/>
      <c r="D55" s="75">
        <f>SUM(D56:D61)</f>
        <v>304944</v>
      </c>
      <c r="E55" s="75">
        <f>SUM(E56:E61)</f>
        <v>24689</v>
      </c>
      <c r="F55" s="75">
        <f>SUM(F56:F61)</f>
        <v>0</v>
      </c>
      <c r="G55" s="75">
        <f>SUM(G56:G61)</f>
        <v>0</v>
      </c>
      <c r="H55" s="75">
        <f>SUM(H56:H61)</f>
        <v>0</v>
      </c>
      <c r="I55" s="75">
        <f>SUM(I56:I61)</f>
        <v>347177</v>
      </c>
      <c r="J55" s="75">
        <f>SUM(J56:J61)</f>
        <v>0</v>
      </c>
      <c r="K55" s="75">
        <f>SUM(K56:K61)</f>
        <v>0</v>
      </c>
      <c r="L55" s="75">
        <f>SUM(L56:L61)</f>
        <v>0</v>
      </c>
      <c r="M55" s="75">
        <f>SUM(M56:M61)</f>
        <v>0</v>
      </c>
      <c r="N55" s="75">
        <f>SUM(N56:N61)</f>
        <v>0</v>
      </c>
      <c r="O55" s="75">
        <f>SUM(D55:N55)</f>
        <v>676810</v>
      </c>
      <c r="P55" s="77">
        <f>(O55/P$79)</f>
        <v>22.514553740727187</v>
      </c>
      <c r="Q55" s="78"/>
    </row>
    <row r="56" spans="1:17">
      <c r="A56" s="79"/>
      <c r="B56" s="80">
        <v>351.1</v>
      </c>
      <c r="C56" s="81" t="s">
        <v>58</v>
      </c>
      <c r="D56" s="69">
        <v>147366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f>SUM(D56:N56)</f>
        <v>147366</v>
      </c>
      <c r="P56" s="70">
        <f>(O56/P$79)</f>
        <v>4.9022321280063874</v>
      </c>
      <c r="Q56" s="71"/>
    </row>
    <row r="57" spans="1:17">
      <c r="A57" s="79"/>
      <c r="B57" s="80">
        <v>351.3</v>
      </c>
      <c r="C57" s="81" t="s">
        <v>59</v>
      </c>
      <c r="D57" s="69">
        <v>0</v>
      </c>
      <c r="E57" s="69">
        <v>9119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69">
        <f t="shared" ref="O57:O61" si="5">SUM(D57:N57)</f>
        <v>9119</v>
      </c>
      <c r="P57" s="70">
        <f>(O57/P$79)</f>
        <v>0.30334985529423508</v>
      </c>
      <c r="Q57" s="71"/>
    </row>
    <row r="58" spans="1:17">
      <c r="A58" s="79"/>
      <c r="B58" s="80">
        <v>351.4</v>
      </c>
      <c r="C58" s="81" t="s">
        <v>60</v>
      </c>
      <c r="D58" s="69">
        <v>2360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>
        <v>0</v>
      </c>
      <c r="L58" s="69">
        <v>0</v>
      </c>
      <c r="M58" s="69">
        <v>0</v>
      </c>
      <c r="N58" s="69">
        <v>0</v>
      </c>
      <c r="O58" s="69">
        <f t="shared" si="5"/>
        <v>2360</v>
      </c>
      <c r="P58" s="70">
        <f>(O58/P$79)</f>
        <v>7.8507035694088692E-2</v>
      </c>
      <c r="Q58" s="71"/>
    </row>
    <row r="59" spans="1:17">
      <c r="A59" s="79"/>
      <c r="B59" s="80">
        <v>351.5</v>
      </c>
      <c r="C59" s="81" t="s">
        <v>61</v>
      </c>
      <c r="D59" s="69">
        <v>24</v>
      </c>
      <c r="E59" s="69">
        <v>0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f t="shared" si="5"/>
        <v>24</v>
      </c>
      <c r="P59" s="70">
        <f>(O59/P$79)</f>
        <v>7.9837663417717307E-4</v>
      </c>
      <c r="Q59" s="71"/>
    </row>
    <row r="60" spans="1:17">
      <c r="A60" s="79"/>
      <c r="B60" s="80">
        <v>354</v>
      </c>
      <c r="C60" s="81" t="s">
        <v>62</v>
      </c>
      <c r="D60" s="69">
        <v>154217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f t="shared" si="5"/>
        <v>154217</v>
      </c>
      <c r="P60" s="70">
        <f>(O60/P$79)</f>
        <v>5.1301353913708789</v>
      </c>
      <c r="Q60" s="71"/>
    </row>
    <row r="61" spans="1:17">
      <c r="A61" s="79"/>
      <c r="B61" s="80">
        <v>359</v>
      </c>
      <c r="C61" s="81" t="s">
        <v>63</v>
      </c>
      <c r="D61" s="69">
        <v>977</v>
      </c>
      <c r="E61" s="69">
        <v>15570</v>
      </c>
      <c r="F61" s="69">
        <v>0</v>
      </c>
      <c r="G61" s="69">
        <v>0</v>
      </c>
      <c r="H61" s="69">
        <v>0</v>
      </c>
      <c r="I61" s="69">
        <v>347177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>
        <f t="shared" si="5"/>
        <v>363724</v>
      </c>
      <c r="P61" s="70">
        <f>(O61/P$79)</f>
        <v>12.09953095372742</v>
      </c>
      <c r="Q61" s="71"/>
    </row>
    <row r="62" spans="1:17" ht="15.75">
      <c r="A62" s="72" t="s">
        <v>3</v>
      </c>
      <c r="B62" s="73"/>
      <c r="C62" s="74"/>
      <c r="D62" s="75">
        <f>SUM(D63:D72)</f>
        <v>2363764</v>
      </c>
      <c r="E62" s="75">
        <f>SUM(E63:E72)</f>
        <v>734951</v>
      </c>
      <c r="F62" s="75">
        <f>SUM(F63:F72)</f>
        <v>22464</v>
      </c>
      <c r="G62" s="75">
        <f>SUM(G63:G72)</f>
        <v>52407</v>
      </c>
      <c r="H62" s="75">
        <f>SUM(H63:H72)</f>
        <v>0</v>
      </c>
      <c r="I62" s="75">
        <f>SUM(I63:I72)</f>
        <v>1487384</v>
      </c>
      <c r="J62" s="75">
        <f>SUM(J63:J72)</f>
        <v>0</v>
      </c>
      <c r="K62" s="75">
        <f>SUM(K63:K72)</f>
        <v>5288862</v>
      </c>
      <c r="L62" s="75">
        <f>SUM(L63:L72)</f>
        <v>0</v>
      </c>
      <c r="M62" s="75">
        <f>SUM(M63:M72)</f>
        <v>0</v>
      </c>
      <c r="N62" s="75">
        <f>SUM(N63:N72)</f>
        <v>0</v>
      </c>
      <c r="O62" s="75">
        <f>SUM(D62:N62)</f>
        <v>9949832</v>
      </c>
      <c r="P62" s="77">
        <f>(O62/P$79)</f>
        <v>330.98805761618041</v>
      </c>
      <c r="Q62" s="78"/>
    </row>
    <row r="63" spans="1:17">
      <c r="A63" s="66"/>
      <c r="B63" s="67">
        <v>361.1</v>
      </c>
      <c r="C63" s="68" t="s">
        <v>64</v>
      </c>
      <c r="D63" s="69">
        <v>1273580</v>
      </c>
      <c r="E63" s="69">
        <v>158957</v>
      </c>
      <c r="F63" s="69">
        <v>22464</v>
      </c>
      <c r="G63" s="69">
        <v>3557</v>
      </c>
      <c r="H63" s="69">
        <v>0</v>
      </c>
      <c r="I63" s="69">
        <v>435409</v>
      </c>
      <c r="J63" s="69">
        <v>0</v>
      </c>
      <c r="K63" s="69">
        <v>1614997</v>
      </c>
      <c r="L63" s="69">
        <v>0</v>
      </c>
      <c r="M63" s="69">
        <v>0</v>
      </c>
      <c r="N63" s="69">
        <v>0</v>
      </c>
      <c r="O63" s="69">
        <f>SUM(D63:N63)</f>
        <v>3508964</v>
      </c>
      <c r="P63" s="70">
        <f>(O63/P$79)</f>
        <v>116.72811949036958</v>
      </c>
      <c r="Q63" s="71"/>
    </row>
    <row r="64" spans="1:17">
      <c r="A64" s="66"/>
      <c r="B64" s="67">
        <v>361.2</v>
      </c>
      <c r="C64" s="68" t="s">
        <v>196</v>
      </c>
      <c r="D64" s="69">
        <v>247593</v>
      </c>
      <c r="E64" s="69">
        <v>59147</v>
      </c>
      <c r="F64" s="69">
        <v>0</v>
      </c>
      <c r="G64" s="69">
        <v>0</v>
      </c>
      <c r="H64" s="69">
        <v>0</v>
      </c>
      <c r="I64" s="69">
        <v>199747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f t="shared" ref="O64:O76" si="6">SUM(D64:N64)</f>
        <v>506487</v>
      </c>
      <c r="P64" s="70">
        <f>(O64/P$79)</f>
        <v>16.848641096437245</v>
      </c>
      <c r="Q64" s="71"/>
    </row>
    <row r="65" spans="1:120">
      <c r="A65" s="66"/>
      <c r="B65" s="67">
        <v>361.3</v>
      </c>
      <c r="C65" s="68" t="s">
        <v>90</v>
      </c>
      <c r="D65" s="69">
        <v>374901</v>
      </c>
      <c r="E65" s="69">
        <v>29922</v>
      </c>
      <c r="F65" s="69">
        <v>0</v>
      </c>
      <c r="G65" s="69">
        <v>0</v>
      </c>
      <c r="H65" s="69">
        <v>0</v>
      </c>
      <c r="I65" s="69">
        <v>174238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f t="shared" si="6"/>
        <v>579061</v>
      </c>
      <c r="P65" s="70">
        <f>(O65/P$79)</f>
        <v>19.262865506802836</v>
      </c>
      <c r="Q65" s="71"/>
    </row>
    <row r="66" spans="1:120">
      <c r="A66" s="66"/>
      <c r="B66" s="67">
        <v>361.4</v>
      </c>
      <c r="C66" s="68" t="s">
        <v>121</v>
      </c>
      <c r="D66" s="69">
        <v>38268</v>
      </c>
      <c r="E66" s="69">
        <v>261</v>
      </c>
      <c r="F66" s="69">
        <v>0</v>
      </c>
      <c r="G66" s="69">
        <v>0</v>
      </c>
      <c r="H66" s="69">
        <v>0</v>
      </c>
      <c r="I66" s="69">
        <v>3804</v>
      </c>
      <c r="J66" s="69">
        <v>0</v>
      </c>
      <c r="K66" s="69">
        <v>1962485</v>
      </c>
      <c r="L66" s="69">
        <v>0</v>
      </c>
      <c r="M66" s="69">
        <v>0</v>
      </c>
      <c r="N66" s="69">
        <v>0</v>
      </c>
      <c r="O66" s="69">
        <f t="shared" si="6"/>
        <v>2004818</v>
      </c>
      <c r="P66" s="70">
        <f>(O66/P$79)</f>
        <v>66.691660290742163</v>
      </c>
      <c r="Q66" s="71"/>
    </row>
    <row r="67" spans="1:120">
      <c r="A67" s="66"/>
      <c r="B67" s="67">
        <v>362</v>
      </c>
      <c r="C67" s="68" t="s">
        <v>91</v>
      </c>
      <c r="D67" s="69">
        <v>0</v>
      </c>
      <c r="E67" s="69">
        <v>0</v>
      </c>
      <c r="F67" s="69">
        <v>0</v>
      </c>
      <c r="G67" s="69">
        <v>0</v>
      </c>
      <c r="H67" s="69">
        <v>0</v>
      </c>
      <c r="I67" s="69">
        <v>137168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f t="shared" si="6"/>
        <v>137168</v>
      </c>
      <c r="P67" s="70">
        <f>(O67/P$79)</f>
        <v>4.5629885898672695</v>
      </c>
      <c r="Q67" s="71"/>
    </row>
    <row r="68" spans="1:120">
      <c r="A68" s="66"/>
      <c r="B68" s="67">
        <v>364</v>
      </c>
      <c r="C68" s="68" t="s">
        <v>122</v>
      </c>
      <c r="D68" s="69">
        <v>3357</v>
      </c>
      <c r="E68" s="69">
        <v>0</v>
      </c>
      <c r="F68" s="69">
        <v>0</v>
      </c>
      <c r="G68" s="69">
        <v>48850</v>
      </c>
      <c r="H68" s="69">
        <v>0</v>
      </c>
      <c r="I68" s="69">
        <v>508030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f t="shared" si="6"/>
        <v>560237</v>
      </c>
      <c r="P68" s="70">
        <f>(O68/P$79)</f>
        <v>18.636672100063205</v>
      </c>
      <c r="Q68" s="71"/>
    </row>
    <row r="69" spans="1:120">
      <c r="A69" s="66"/>
      <c r="B69" s="67">
        <v>365</v>
      </c>
      <c r="C69" s="68" t="s">
        <v>163</v>
      </c>
      <c r="D69" s="69">
        <v>0</v>
      </c>
      <c r="E69" s="69">
        <v>0</v>
      </c>
      <c r="F69" s="69">
        <v>0</v>
      </c>
      <c r="G69" s="69">
        <v>0</v>
      </c>
      <c r="H69" s="69">
        <v>0</v>
      </c>
      <c r="I69" s="69">
        <v>130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f t="shared" si="6"/>
        <v>130</v>
      </c>
      <c r="P69" s="70">
        <f>(O69/P$79)</f>
        <v>4.324540101793021E-3</v>
      </c>
      <c r="Q69" s="71"/>
    </row>
    <row r="70" spans="1:120">
      <c r="A70" s="66"/>
      <c r="B70" s="67">
        <v>366</v>
      </c>
      <c r="C70" s="68" t="s">
        <v>67</v>
      </c>
      <c r="D70" s="69">
        <v>28322</v>
      </c>
      <c r="E70" s="69">
        <v>0</v>
      </c>
      <c r="F70" s="69">
        <v>0</v>
      </c>
      <c r="G70" s="69">
        <v>0</v>
      </c>
      <c r="H70" s="69">
        <v>0</v>
      </c>
      <c r="I70" s="69">
        <v>750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69">
        <f t="shared" si="6"/>
        <v>29072</v>
      </c>
      <c r="P70" s="70">
        <f>(O70/P$79)</f>
        <v>0.96710022953328234</v>
      </c>
      <c r="Q70" s="71"/>
    </row>
    <row r="71" spans="1:120">
      <c r="A71" s="66"/>
      <c r="B71" s="67">
        <v>368</v>
      </c>
      <c r="C71" s="68" t="s">
        <v>68</v>
      </c>
      <c r="D71" s="69">
        <v>0</v>
      </c>
      <c r="E71" s="69">
        <v>482314</v>
      </c>
      <c r="F71" s="69">
        <v>0</v>
      </c>
      <c r="G71" s="69">
        <v>0</v>
      </c>
      <c r="H71" s="69">
        <v>0</v>
      </c>
      <c r="I71" s="69">
        <v>61</v>
      </c>
      <c r="J71" s="69">
        <v>0</v>
      </c>
      <c r="K71" s="69">
        <v>1709680</v>
      </c>
      <c r="L71" s="69">
        <v>0</v>
      </c>
      <c r="M71" s="69">
        <v>0</v>
      </c>
      <c r="N71" s="69">
        <v>0</v>
      </c>
      <c r="O71" s="69">
        <f t="shared" si="6"/>
        <v>2192055</v>
      </c>
      <c r="P71" s="70">
        <f>(O71/P$79)</f>
        <v>72.920228867968461</v>
      </c>
      <c r="Q71" s="71"/>
    </row>
    <row r="72" spans="1:120">
      <c r="A72" s="66"/>
      <c r="B72" s="67">
        <v>369.9</v>
      </c>
      <c r="C72" s="68" t="s">
        <v>69</v>
      </c>
      <c r="D72" s="69">
        <v>397743</v>
      </c>
      <c r="E72" s="69">
        <v>4350</v>
      </c>
      <c r="F72" s="69">
        <v>0</v>
      </c>
      <c r="G72" s="69">
        <v>0</v>
      </c>
      <c r="H72" s="69">
        <v>0</v>
      </c>
      <c r="I72" s="69">
        <v>28047</v>
      </c>
      <c r="J72" s="69">
        <v>0</v>
      </c>
      <c r="K72" s="69">
        <v>1700</v>
      </c>
      <c r="L72" s="69">
        <v>0</v>
      </c>
      <c r="M72" s="69">
        <v>0</v>
      </c>
      <c r="N72" s="69">
        <v>0</v>
      </c>
      <c r="O72" s="69">
        <f t="shared" si="6"/>
        <v>431840</v>
      </c>
      <c r="P72" s="70">
        <f>(O72/P$79)</f>
        <v>14.3654569042946</v>
      </c>
      <c r="Q72" s="71"/>
    </row>
    <row r="73" spans="1:120" ht="15.75">
      <c r="A73" s="72" t="s">
        <v>46</v>
      </c>
      <c r="B73" s="73"/>
      <c r="C73" s="74"/>
      <c r="D73" s="75">
        <f>SUM(D74:D76)</f>
        <v>3451330</v>
      </c>
      <c r="E73" s="75">
        <f>SUM(E74:E76)</f>
        <v>12947</v>
      </c>
      <c r="F73" s="75">
        <f>SUM(F74:F76)</f>
        <v>2283012</v>
      </c>
      <c r="G73" s="75">
        <f>SUM(G74:G76)</f>
        <v>1016039</v>
      </c>
      <c r="H73" s="75">
        <f>SUM(H74:H76)</f>
        <v>0</v>
      </c>
      <c r="I73" s="75">
        <f>SUM(I74:I76)</f>
        <v>0</v>
      </c>
      <c r="J73" s="75">
        <f>SUM(J74:J76)</f>
        <v>0</v>
      </c>
      <c r="K73" s="75">
        <f>SUM(K74:K76)</f>
        <v>0</v>
      </c>
      <c r="L73" s="75">
        <f>SUM(L74:L76)</f>
        <v>0</v>
      </c>
      <c r="M73" s="75">
        <f>SUM(M74:M76)</f>
        <v>0</v>
      </c>
      <c r="N73" s="75">
        <f>SUM(N74:N76)</f>
        <v>0</v>
      </c>
      <c r="O73" s="75">
        <f t="shared" si="6"/>
        <v>6763328</v>
      </c>
      <c r="P73" s="77">
        <f>(O73/P$79)</f>
        <v>224.98679351984299</v>
      </c>
      <c r="Q73" s="71"/>
    </row>
    <row r="74" spans="1:120">
      <c r="A74" s="66"/>
      <c r="B74" s="67">
        <v>381</v>
      </c>
      <c r="C74" s="68" t="s">
        <v>70</v>
      </c>
      <c r="D74" s="69">
        <v>2822952</v>
      </c>
      <c r="E74" s="69">
        <v>12947</v>
      </c>
      <c r="F74" s="69">
        <v>2283012</v>
      </c>
      <c r="G74" s="69">
        <v>0</v>
      </c>
      <c r="H74" s="69">
        <v>0</v>
      </c>
      <c r="I74" s="69">
        <v>0</v>
      </c>
      <c r="J74" s="69">
        <v>0</v>
      </c>
      <c r="K74" s="69">
        <v>0</v>
      </c>
      <c r="L74" s="69">
        <v>0</v>
      </c>
      <c r="M74" s="69">
        <v>0</v>
      </c>
      <c r="N74" s="69">
        <v>0</v>
      </c>
      <c r="O74" s="69">
        <f t="shared" si="6"/>
        <v>5118911</v>
      </c>
      <c r="P74" s="70">
        <f>(O74/P$79)</f>
        <v>170.28412228468781</v>
      </c>
      <c r="Q74" s="71"/>
    </row>
    <row r="75" spans="1:120">
      <c r="A75" s="66"/>
      <c r="B75" s="67">
        <v>383.1</v>
      </c>
      <c r="C75" s="68" t="s">
        <v>187</v>
      </c>
      <c r="D75" s="69">
        <v>628378</v>
      </c>
      <c r="E75" s="69">
        <v>0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>
        <v>0</v>
      </c>
      <c r="L75" s="69">
        <v>0</v>
      </c>
      <c r="M75" s="69">
        <v>0</v>
      </c>
      <c r="N75" s="69">
        <v>0</v>
      </c>
      <c r="O75" s="69">
        <f t="shared" si="6"/>
        <v>628378</v>
      </c>
      <c r="P75" s="70">
        <f>(O75/P$79)</f>
        <v>20.903429692957651</v>
      </c>
      <c r="Q75" s="71"/>
    </row>
    <row r="76" spans="1:120" ht="15.75" thickBot="1">
      <c r="A76" s="66"/>
      <c r="B76" s="67">
        <v>383.2</v>
      </c>
      <c r="C76" s="68" t="s">
        <v>197</v>
      </c>
      <c r="D76" s="69">
        <v>0</v>
      </c>
      <c r="E76" s="69">
        <v>0</v>
      </c>
      <c r="F76" s="69">
        <v>0</v>
      </c>
      <c r="G76" s="69">
        <v>1016039</v>
      </c>
      <c r="H76" s="69">
        <v>0</v>
      </c>
      <c r="I76" s="69">
        <v>0</v>
      </c>
      <c r="J76" s="69">
        <v>0</v>
      </c>
      <c r="K76" s="69">
        <v>0</v>
      </c>
      <c r="L76" s="69">
        <v>0</v>
      </c>
      <c r="M76" s="69">
        <v>0</v>
      </c>
      <c r="N76" s="69">
        <v>0</v>
      </c>
      <c r="O76" s="69">
        <f t="shared" si="6"/>
        <v>1016039</v>
      </c>
      <c r="P76" s="70">
        <f>(O76/P$79)</f>
        <v>33.799241542197535</v>
      </c>
      <c r="Q76" s="71"/>
    </row>
    <row r="77" spans="1:120" ht="16.5" thickBot="1">
      <c r="A77" s="82" t="s">
        <v>56</v>
      </c>
      <c r="B77" s="83"/>
      <c r="C77" s="84"/>
      <c r="D77" s="85">
        <f>SUM(D5,D13,D30,D43,D55,D62,D73)</f>
        <v>30279389</v>
      </c>
      <c r="E77" s="85">
        <f>SUM(E5,E13,E30,E43,E55,E62,E73)</f>
        <v>7620030</v>
      </c>
      <c r="F77" s="85">
        <f>SUM(F5,F13,F30,F43,F55,F62,F73)</f>
        <v>3597642</v>
      </c>
      <c r="G77" s="85">
        <f>SUM(G5,G13,G30,G43,G55,G62,G73)</f>
        <v>1068446</v>
      </c>
      <c r="H77" s="85">
        <f>SUM(H5,H13,H30,H43,H55,H62,H73)</f>
        <v>0</v>
      </c>
      <c r="I77" s="85">
        <f>SUM(I5,I13,I30,I43,I55,I62,I73)</f>
        <v>25552868</v>
      </c>
      <c r="J77" s="85">
        <f>SUM(J5,J13,J30,J43,J55,J62,J73)</f>
        <v>0</v>
      </c>
      <c r="K77" s="85">
        <f>SUM(K5,K13,K30,K43,K55,K62,K73)</f>
        <v>5288862</v>
      </c>
      <c r="L77" s="85">
        <f>SUM(L5,L13,L30,L43,L55,L62,L73)</f>
        <v>0</v>
      </c>
      <c r="M77" s="85">
        <f>SUM(M5,M13,M30,M43,M55,M62,M73)</f>
        <v>0</v>
      </c>
      <c r="N77" s="85">
        <f>SUM(N5,N13,N30,N43,N55,N62,N73)</f>
        <v>0</v>
      </c>
      <c r="O77" s="85">
        <f>SUM(D77:N77)</f>
        <v>73407237</v>
      </c>
      <c r="P77" s="86">
        <f>(O77/P$79)</f>
        <v>2441.9426166794187</v>
      </c>
      <c r="Q77" s="64"/>
      <c r="R77" s="87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54"/>
      <c r="CO77" s="54"/>
      <c r="CP77" s="54"/>
      <c r="CQ77" s="54"/>
      <c r="CR77" s="54"/>
      <c r="CS77" s="54"/>
      <c r="CT77" s="54"/>
      <c r="CU77" s="54"/>
      <c r="CV77" s="54"/>
      <c r="CW77" s="54"/>
      <c r="CX77" s="54"/>
      <c r="CY77" s="54"/>
      <c r="CZ77" s="54"/>
      <c r="DA77" s="54"/>
      <c r="DB77" s="54"/>
      <c r="DC77" s="54"/>
      <c r="DD77" s="54"/>
      <c r="DE77" s="54"/>
      <c r="DF77" s="54"/>
      <c r="DG77" s="54"/>
      <c r="DH77" s="54"/>
      <c r="DI77" s="54"/>
      <c r="DJ77" s="54"/>
      <c r="DK77" s="54"/>
      <c r="DL77" s="54"/>
      <c r="DM77" s="54"/>
      <c r="DN77" s="54"/>
      <c r="DO77" s="54"/>
      <c r="DP77" s="54"/>
    </row>
    <row r="78" spans="1:120">
      <c r="A78" s="88"/>
      <c r="B78" s="89"/>
      <c r="C78" s="89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1"/>
    </row>
    <row r="79" spans="1:120">
      <c r="A79" s="92"/>
      <c r="B79" s="93"/>
      <c r="C79" s="93"/>
      <c r="D79" s="94"/>
      <c r="E79" s="94"/>
      <c r="F79" s="94"/>
      <c r="G79" s="94"/>
      <c r="H79" s="94"/>
      <c r="I79" s="94"/>
      <c r="J79" s="94"/>
      <c r="K79" s="94"/>
      <c r="L79" s="94"/>
      <c r="M79" s="97" t="s">
        <v>198</v>
      </c>
      <c r="N79" s="97"/>
      <c r="O79" s="97"/>
      <c r="P79" s="95">
        <v>30061</v>
      </c>
    </row>
    <row r="80" spans="1:120">
      <c r="A80" s="98"/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00"/>
    </row>
    <row r="81" spans="1:16" ht="15.75" customHeight="1" thickBot="1">
      <c r="A81" s="101" t="s">
        <v>95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3"/>
    </row>
  </sheetData>
  <mergeCells count="10">
    <mergeCell ref="M79:O79"/>
    <mergeCell ref="A80:P80"/>
    <mergeCell ref="A81:P8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40</v>
      </c>
      <c r="E3" s="132"/>
      <c r="F3" s="132"/>
      <c r="G3" s="132"/>
      <c r="H3" s="133"/>
      <c r="I3" s="131" t="s">
        <v>41</v>
      </c>
      <c r="J3" s="133"/>
      <c r="K3" s="131" t="s">
        <v>43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9103003</v>
      </c>
      <c r="E5" s="27">
        <f t="shared" si="0"/>
        <v>857118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9960121</v>
      </c>
      <c r="O5" s="33">
        <f t="shared" ref="O5:O36" si="1">(N5/O$73)</f>
        <v>361.83096596069316</v>
      </c>
      <c r="P5" s="6"/>
    </row>
    <row r="6" spans="1:133">
      <c r="A6" s="12"/>
      <c r="B6" s="25">
        <v>311</v>
      </c>
      <c r="C6" s="20" t="s">
        <v>2</v>
      </c>
      <c r="D6" s="46">
        <v>5580687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5580687</v>
      </c>
      <c r="O6" s="47">
        <f t="shared" si="1"/>
        <v>202.73502379481963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546713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546713</v>
      </c>
      <c r="O7" s="47">
        <f t="shared" si="1"/>
        <v>19.86097286300723</v>
      </c>
      <c r="P7" s="9"/>
    </row>
    <row r="8" spans="1:133">
      <c r="A8" s="12"/>
      <c r="B8" s="25">
        <v>312.51</v>
      </c>
      <c r="C8" s="20" t="s">
        <v>110</v>
      </c>
      <c r="D8" s="46">
        <v>0</v>
      </c>
      <c r="E8" s="46">
        <v>310405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310405</v>
      </c>
      <c r="O8" s="47">
        <f t="shared" si="1"/>
        <v>11.276383187415991</v>
      </c>
      <c r="P8" s="9"/>
    </row>
    <row r="9" spans="1:133">
      <c r="A9" s="12"/>
      <c r="B9" s="25">
        <v>314.10000000000002</v>
      </c>
      <c r="C9" s="20" t="s">
        <v>11</v>
      </c>
      <c r="D9" s="46">
        <v>2009075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2009075</v>
      </c>
      <c r="O9" s="47">
        <f t="shared" si="1"/>
        <v>72.98561412431431</v>
      </c>
      <c r="P9" s="9"/>
    </row>
    <row r="10" spans="1:133">
      <c r="A10" s="12"/>
      <c r="B10" s="25">
        <v>314.3</v>
      </c>
      <c r="C10" s="20" t="s">
        <v>12</v>
      </c>
      <c r="D10" s="46">
        <v>271479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271479</v>
      </c>
      <c r="O10" s="47">
        <f t="shared" si="1"/>
        <v>9.8622806698877472</v>
      </c>
      <c r="P10" s="9"/>
    </row>
    <row r="11" spans="1:133">
      <c r="A11" s="12"/>
      <c r="B11" s="25">
        <v>314.39999999999998</v>
      </c>
      <c r="C11" s="20" t="s">
        <v>103</v>
      </c>
      <c r="D11" s="46">
        <v>90290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90290</v>
      </c>
      <c r="O11" s="47">
        <f t="shared" si="1"/>
        <v>3.2800523122752208</v>
      </c>
      <c r="P11" s="9"/>
    </row>
    <row r="12" spans="1:133">
      <c r="A12" s="12"/>
      <c r="B12" s="25">
        <v>315</v>
      </c>
      <c r="C12" s="20" t="s">
        <v>111</v>
      </c>
      <c r="D12" s="46">
        <v>958445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958445</v>
      </c>
      <c r="O12" s="47">
        <f t="shared" si="1"/>
        <v>34.81836015548371</v>
      </c>
      <c r="P12" s="9"/>
    </row>
    <row r="13" spans="1:133">
      <c r="A13" s="12"/>
      <c r="B13" s="25">
        <v>316</v>
      </c>
      <c r="C13" s="20" t="s">
        <v>112</v>
      </c>
      <c r="D13" s="46">
        <v>193027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193027</v>
      </c>
      <c r="O13" s="47">
        <f t="shared" si="1"/>
        <v>7.0122788534893017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SUM(D15:D24)</f>
        <v>2070035</v>
      </c>
      <c r="E14" s="32">
        <f t="shared" si="3"/>
        <v>824404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2894439</v>
      </c>
      <c r="O14" s="45">
        <f t="shared" si="1"/>
        <v>105.14908998437897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412845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412845</v>
      </c>
      <c r="O15" s="47">
        <f t="shared" si="1"/>
        <v>14.997820321865804</v>
      </c>
      <c r="P15" s="9"/>
    </row>
    <row r="16" spans="1:133">
      <c r="A16" s="12"/>
      <c r="B16" s="25">
        <v>323.10000000000002</v>
      </c>
      <c r="C16" s="20" t="s">
        <v>17</v>
      </c>
      <c r="D16" s="46">
        <v>1707251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1707251</v>
      </c>
      <c r="O16" s="47">
        <f t="shared" si="1"/>
        <v>62.020961238057183</v>
      </c>
      <c r="P16" s="9"/>
    </row>
    <row r="17" spans="1:16">
      <c r="A17" s="12"/>
      <c r="B17" s="25">
        <v>323.39999999999998</v>
      </c>
      <c r="C17" s="20" t="s">
        <v>18</v>
      </c>
      <c r="D17" s="46">
        <v>42080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42080</v>
      </c>
      <c r="O17" s="47">
        <f t="shared" si="1"/>
        <v>1.5286809314491228</v>
      </c>
      <c r="P17" s="9"/>
    </row>
    <row r="18" spans="1:16">
      <c r="A18" s="12"/>
      <c r="B18" s="25">
        <v>323.7</v>
      </c>
      <c r="C18" s="20" t="s">
        <v>19</v>
      </c>
      <c r="D18" s="46">
        <v>286639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286639</v>
      </c>
      <c r="O18" s="47">
        <f t="shared" si="1"/>
        <v>10.413012678461147</v>
      </c>
      <c r="P18" s="9"/>
    </row>
    <row r="19" spans="1:16">
      <c r="A19" s="12"/>
      <c r="B19" s="25">
        <v>324.12</v>
      </c>
      <c r="C19" s="20" t="s">
        <v>85</v>
      </c>
      <c r="D19" s="46">
        <v>0</v>
      </c>
      <c r="E19" s="46">
        <v>45866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45866</v>
      </c>
      <c r="O19" s="47">
        <f t="shared" si="1"/>
        <v>1.6662186217168597</v>
      </c>
      <c r="P19" s="9"/>
    </row>
    <row r="20" spans="1:16">
      <c r="A20" s="12"/>
      <c r="B20" s="25">
        <v>324.61</v>
      </c>
      <c r="C20" s="20" t="s">
        <v>98</v>
      </c>
      <c r="D20" s="46">
        <v>0</v>
      </c>
      <c r="E20" s="46">
        <v>39645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39645</v>
      </c>
      <c r="O20" s="47">
        <f t="shared" si="1"/>
        <v>1.4402223271696879</v>
      </c>
      <c r="P20" s="9"/>
    </row>
    <row r="21" spans="1:16">
      <c r="A21" s="12"/>
      <c r="B21" s="25">
        <v>324.62</v>
      </c>
      <c r="C21" s="20" t="s">
        <v>88</v>
      </c>
      <c r="D21" s="46">
        <v>0</v>
      </c>
      <c r="E21" s="46">
        <v>20777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20777</v>
      </c>
      <c r="O21" s="47">
        <f t="shared" si="1"/>
        <v>0.75478620990300427</v>
      </c>
      <c r="P21" s="9"/>
    </row>
    <row r="22" spans="1:16">
      <c r="A22" s="12"/>
      <c r="B22" s="25">
        <v>325.10000000000002</v>
      </c>
      <c r="C22" s="20" t="s">
        <v>20</v>
      </c>
      <c r="D22" s="46">
        <v>22743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22743</v>
      </c>
      <c r="O22" s="47">
        <f t="shared" si="1"/>
        <v>0.82620699676681075</v>
      </c>
      <c r="P22" s="9"/>
    </row>
    <row r="23" spans="1:16">
      <c r="A23" s="12"/>
      <c r="B23" s="25">
        <v>325.2</v>
      </c>
      <c r="C23" s="20" t="s">
        <v>21</v>
      </c>
      <c r="D23" s="46">
        <v>0</v>
      </c>
      <c r="E23" s="46">
        <v>305271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305271</v>
      </c>
      <c r="O23" s="47">
        <f t="shared" si="1"/>
        <v>11.089875395066661</v>
      </c>
      <c r="P23" s="9"/>
    </row>
    <row r="24" spans="1:16">
      <c r="A24" s="12"/>
      <c r="B24" s="25">
        <v>329</v>
      </c>
      <c r="C24" s="20" t="s">
        <v>22</v>
      </c>
      <c r="D24" s="46">
        <v>11322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5">SUM(D24:M24)</f>
        <v>11322</v>
      </c>
      <c r="O24" s="47">
        <f t="shared" si="1"/>
        <v>0.41130526392269406</v>
      </c>
      <c r="P24" s="9"/>
    </row>
    <row r="25" spans="1:16" ht="15.75">
      <c r="A25" s="29" t="s">
        <v>24</v>
      </c>
      <c r="B25" s="30"/>
      <c r="C25" s="31"/>
      <c r="D25" s="32">
        <f t="shared" ref="D25:M25" si="6">SUM(D26:D38)</f>
        <v>2912903</v>
      </c>
      <c r="E25" s="32">
        <f t="shared" si="6"/>
        <v>216349</v>
      </c>
      <c r="F25" s="32">
        <f t="shared" si="6"/>
        <v>0</v>
      </c>
      <c r="G25" s="32">
        <f t="shared" si="6"/>
        <v>1314915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183711</v>
      </c>
      <c r="N25" s="44">
        <f t="shared" si="5"/>
        <v>4627878</v>
      </c>
      <c r="O25" s="45">
        <f t="shared" si="1"/>
        <v>168.1214080720747</v>
      </c>
      <c r="P25" s="10"/>
    </row>
    <row r="26" spans="1:16">
      <c r="A26" s="12"/>
      <c r="B26" s="25">
        <v>331.1</v>
      </c>
      <c r="C26" s="20" t="s">
        <v>23</v>
      </c>
      <c r="D26" s="46">
        <v>6355</v>
      </c>
      <c r="E26" s="46">
        <v>0</v>
      </c>
      <c r="F26" s="46">
        <v>0</v>
      </c>
      <c r="G26" s="46">
        <v>221388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227743</v>
      </c>
      <c r="O26" s="47">
        <f t="shared" si="1"/>
        <v>8.273440621934828</v>
      </c>
      <c r="P26" s="9"/>
    </row>
    <row r="27" spans="1:16">
      <c r="A27" s="12"/>
      <c r="B27" s="25">
        <v>331.2</v>
      </c>
      <c r="C27" s="20" t="s">
        <v>105</v>
      </c>
      <c r="D27" s="46">
        <v>101621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101621</v>
      </c>
      <c r="O27" s="47">
        <f t="shared" si="1"/>
        <v>3.6916845279180439</v>
      </c>
      <c r="P27" s="9"/>
    </row>
    <row r="28" spans="1:16">
      <c r="A28" s="12"/>
      <c r="B28" s="25">
        <v>331.49</v>
      </c>
      <c r="C28" s="20" t="s">
        <v>106</v>
      </c>
      <c r="D28" s="46">
        <v>0</v>
      </c>
      <c r="E28" s="46">
        <v>0</v>
      </c>
      <c r="F28" s="46">
        <v>0</v>
      </c>
      <c r="G28" s="46">
        <v>241010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241010</v>
      </c>
      <c r="O28" s="47">
        <f t="shared" si="1"/>
        <v>8.7554037853743605</v>
      </c>
      <c r="P28" s="9"/>
    </row>
    <row r="29" spans="1:16">
      <c r="A29" s="12"/>
      <c r="B29" s="25">
        <v>331.5</v>
      </c>
      <c r="C29" s="20" t="s">
        <v>135</v>
      </c>
      <c r="D29" s="46">
        <v>116217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116217</v>
      </c>
      <c r="O29" s="47">
        <f t="shared" si="1"/>
        <v>4.2219275620300065</v>
      </c>
      <c r="P29" s="9"/>
    </row>
    <row r="30" spans="1:16">
      <c r="A30" s="12"/>
      <c r="B30" s="25">
        <v>334.7</v>
      </c>
      <c r="C30" s="20" t="s">
        <v>29</v>
      </c>
      <c r="D30" s="46">
        <v>0</v>
      </c>
      <c r="E30" s="46">
        <v>0</v>
      </c>
      <c r="F30" s="46">
        <v>0</v>
      </c>
      <c r="G30" s="46">
        <v>852517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7">SUM(D30:M30)</f>
        <v>852517</v>
      </c>
      <c r="O30" s="47">
        <f t="shared" si="1"/>
        <v>30.970211065499328</v>
      </c>
      <c r="P30" s="9"/>
    </row>
    <row r="31" spans="1:16">
      <c r="A31" s="12"/>
      <c r="B31" s="25">
        <v>335.12</v>
      </c>
      <c r="C31" s="20" t="s">
        <v>115</v>
      </c>
      <c r="D31" s="46">
        <v>904762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904762</v>
      </c>
      <c r="O31" s="47">
        <f t="shared" si="1"/>
        <v>32.868165800850072</v>
      </c>
      <c r="P31" s="9"/>
    </row>
    <row r="32" spans="1:16">
      <c r="A32" s="12"/>
      <c r="B32" s="25">
        <v>335.14</v>
      </c>
      <c r="C32" s="20" t="s">
        <v>116</v>
      </c>
      <c r="D32" s="46">
        <v>14288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14288</v>
      </c>
      <c r="O32" s="47">
        <f t="shared" si="1"/>
        <v>0.51905401968975917</v>
      </c>
      <c r="P32" s="9"/>
    </row>
    <row r="33" spans="1:16">
      <c r="A33" s="12"/>
      <c r="B33" s="25">
        <v>335.15</v>
      </c>
      <c r="C33" s="20" t="s">
        <v>117</v>
      </c>
      <c r="D33" s="46">
        <v>13077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13077</v>
      </c>
      <c r="O33" s="47">
        <f t="shared" si="1"/>
        <v>0.47506084934791298</v>
      </c>
      <c r="P33" s="9"/>
    </row>
    <row r="34" spans="1:16">
      <c r="A34" s="12"/>
      <c r="B34" s="25">
        <v>335.18</v>
      </c>
      <c r="C34" s="20" t="s">
        <v>118</v>
      </c>
      <c r="D34" s="46">
        <v>1661536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1661536</v>
      </c>
      <c r="O34" s="47">
        <f t="shared" si="1"/>
        <v>60.360228139644711</v>
      </c>
      <c r="P34" s="9"/>
    </row>
    <row r="35" spans="1:16">
      <c r="A35" s="12"/>
      <c r="B35" s="25">
        <v>335.21</v>
      </c>
      <c r="C35" s="20" t="s">
        <v>34</v>
      </c>
      <c r="D35" s="46">
        <v>20539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20539</v>
      </c>
      <c r="O35" s="47">
        <f t="shared" si="1"/>
        <v>0.74614015330402872</v>
      </c>
      <c r="P35" s="9"/>
    </row>
    <row r="36" spans="1:16">
      <c r="A36" s="12"/>
      <c r="B36" s="25">
        <v>335.49</v>
      </c>
      <c r="C36" s="20" t="s">
        <v>35</v>
      </c>
      <c r="D36" s="46">
        <v>17184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17184</v>
      </c>
      <c r="O36" s="47">
        <f t="shared" si="1"/>
        <v>0.62425981763359606</v>
      </c>
      <c r="P36" s="9"/>
    </row>
    <row r="37" spans="1:16">
      <c r="A37" s="12"/>
      <c r="B37" s="25">
        <v>337.2</v>
      </c>
      <c r="C37" s="20" t="s">
        <v>37</v>
      </c>
      <c r="D37" s="46">
        <v>32887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32887</v>
      </c>
      <c r="O37" s="47">
        <f t="shared" ref="O37:O68" si="8">(N37/O$73)</f>
        <v>1.1947179133214663</v>
      </c>
      <c r="P37" s="9"/>
    </row>
    <row r="38" spans="1:16">
      <c r="A38" s="12"/>
      <c r="B38" s="25">
        <v>338</v>
      </c>
      <c r="C38" s="20" t="s">
        <v>38</v>
      </c>
      <c r="D38" s="46">
        <v>24437</v>
      </c>
      <c r="E38" s="46">
        <v>216349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183711</v>
      </c>
      <c r="N38" s="46">
        <f>SUM(D38:M38)</f>
        <v>424497</v>
      </c>
      <c r="O38" s="47">
        <f t="shared" si="8"/>
        <v>15.421113815526574</v>
      </c>
      <c r="P38" s="9"/>
    </row>
    <row r="39" spans="1:16" ht="15.75">
      <c r="A39" s="29" t="s">
        <v>44</v>
      </c>
      <c r="B39" s="30"/>
      <c r="C39" s="31"/>
      <c r="D39" s="32">
        <f t="shared" ref="D39:M39" si="9">SUM(D40:D48)</f>
        <v>1426262</v>
      </c>
      <c r="E39" s="32">
        <f t="shared" si="9"/>
        <v>3324865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15643352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20394479</v>
      </c>
      <c r="O39" s="45">
        <f t="shared" si="8"/>
        <v>740.8899989101609</v>
      </c>
      <c r="P39" s="10"/>
    </row>
    <row r="40" spans="1:16">
      <c r="A40" s="12"/>
      <c r="B40" s="25">
        <v>341.3</v>
      </c>
      <c r="C40" s="20" t="s">
        <v>119</v>
      </c>
      <c r="D40" s="46">
        <v>49171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10">SUM(D40:M40)</f>
        <v>49171</v>
      </c>
      <c r="O40" s="47">
        <f t="shared" si="8"/>
        <v>1.7862825589421296</v>
      </c>
      <c r="P40" s="9"/>
    </row>
    <row r="41" spans="1:16">
      <c r="A41" s="12"/>
      <c r="B41" s="25">
        <v>341.9</v>
      </c>
      <c r="C41" s="20" t="s">
        <v>120</v>
      </c>
      <c r="D41" s="46">
        <v>0</v>
      </c>
      <c r="E41" s="46">
        <v>9385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9385</v>
      </c>
      <c r="O41" s="47">
        <f t="shared" si="8"/>
        <v>0.34093798815708215</v>
      </c>
      <c r="P41" s="9"/>
    </row>
    <row r="42" spans="1:16">
      <c r="A42" s="12"/>
      <c r="B42" s="25">
        <v>342.1</v>
      </c>
      <c r="C42" s="20" t="s">
        <v>48</v>
      </c>
      <c r="D42" s="46">
        <v>1535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1535</v>
      </c>
      <c r="O42" s="47">
        <f t="shared" si="8"/>
        <v>5.5763432266501982E-2</v>
      </c>
      <c r="P42" s="9"/>
    </row>
    <row r="43" spans="1:16">
      <c r="A43" s="12"/>
      <c r="B43" s="25">
        <v>342.6</v>
      </c>
      <c r="C43" s="20" t="s">
        <v>50</v>
      </c>
      <c r="D43" s="46">
        <v>1198293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1198293</v>
      </c>
      <c r="O43" s="47">
        <f t="shared" si="8"/>
        <v>43.53155084099248</v>
      </c>
      <c r="P43" s="9"/>
    </row>
    <row r="44" spans="1:16">
      <c r="A44" s="12"/>
      <c r="B44" s="25">
        <v>343.4</v>
      </c>
      <c r="C44" s="20" t="s">
        <v>51</v>
      </c>
      <c r="D44" s="46">
        <v>0</v>
      </c>
      <c r="E44" s="46">
        <v>1656092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1656092</v>
      </c>
      <c r="O44" s="47">
        <f t="shared" si="8"/>
        <v>60.162458676935373</v>
      </c>
      <c r="P44" s="9"/>
    </row>
    <row r="45" spans="1:16">
      <c r="A45" s="12"/>
      <c r="B45" s="25">
        <v>343.6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15368334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15368334</v>
      </c>
      <c r="O45" s="47">
        <f t="shared" si="8"/>
        <v>558.30035964689216</v>
      </c>
      <c r="P45" s="9"/>
    </row>
    <row r="46" spans="1:16">
      <c r="A46" s="12"/>
      <c r="B46" s="25">
        <v>343.9</v>
      </c>
      <c r="C46" s="20" t="s">
        <v>53</v>
      </c>
      <c r="D46" s="46">
        <v>0</v>
      </c>
      <c r="E46" s="46">
        <v>1659388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1659388</v>
      </c>
      <c r="O46" s="47">
        <f t="shared" si="8"/>
        <v>60.282195662440515</v>
      </c>
      <c r="P46" s="9"/>
    </row>
    <row r="47" spans="1:16">
      <c r="A47" s="12"/>
      <c r="B47" s="25">
        <v>347.2</v>
      </c>
      <c r="C47" s="20" t="s">
        <v>55</v>
      </c>
      <c r="D47" s="46">
        <v>151063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151063</v>
      </c>
      <c r="O47" s="47">
        <f t="shared" si="8"/>
        <v>5.4878119664329565</v>
      </c>
      <c r="P47" s="9"/>
    </row>
    <row r="48" spans="1:16">
      <c r="A48" s="12"/>
      <c r="B48" s="25">
        <v>349</v>
      </c>
      <c r="C48" s="20" t="s">
        <v>136</v>
      </c>
      <c r="D48" s="46">
        <v>26200</v>
      </c>
      <c r="E48" s="46">
        <v>0</v>
      </c>
      <c r="F48" s="46">
        <v>0</v>
      </c>
      <c r="G48" s="46">
        <v>0</v>
      </c>
      <c r="H48" s="46">
        <v>0</v>
      </c>
      <c r="I48" s="46">
        <v>275018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301218</v>
      </c>
      <c r="O48" s="47">
        <f t="shared" si="8"/>
        <v>10.942638137101754</v>
      </c>
      <c r="P48" s="9"/>
    </row>
    <row r="49" spans="1:16" ht="15.75">
      <c r="A49" s="29" t="s">
        <v>45</v>
      </c>
      <c r="B49" s="30"/>
      <c r="C49" s="31"/>
      <c r="D49" s="32">
        <f t="shared" ref="D49:M49" si="11">SUM(D50:D55)</f>
        <v>331359</v>
      </c>
      <c r="E49" s="32">
        <f t="shared" si="11"/>
        <v>394895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ref="N49:N57" si="12">SUM(D49:M49)</f>
        <v>726254</v>
      </c>
      <c r="O49" s="45">
        <f t="shared" si="8"/>
        <v>26.383332727867185</v>
      </c>
      <c r="P49" s="10"/>
    </row>
    <row r="50" spans="1:16">
      <c r="A50" s="13"/>
      <c r="B50" s="39">
        <v>351.1</v>
      </c>
      <c r="C50" s="21" t="s">
        <v>58</v>
      </c>
      <c r="D50" s="46">
        <v>128476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128476</v>
      </c>
      <c r="O50" s="47">
        <f t="shared" si="8"/>
        <v>4.6672721328150546</v>
      </c>
      <c r="P50" s="9"/>
    </row>
    <row r="51" spans="1:16">
      <c r="A51" s="13"/>
      <c r="B51" s="39">
        <v>351.3</v>
      </c>
      <c r="C51" s="21" t="s">
        <v>59</v>
      </c>
      <c r="D51" s="46">
        <v>0</v>
      </c>
      <c r="E51" s="46">
        <v>12867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12867</v>
      </c>
      <c r="O51" s="47">
        <f t="shared" si="8"/>
        <v>0.46743197587822866</v>
      </c>
      <c r="P51" s="9"/>
    </row>
    <row r="52" spans="1:16">
      <c r="A52" s="13"/>
      <c r="B52" s="39">
        <v>351.4</v>
      </c>
      <c r="C52" s="21" t="s">
        <v>60</v>
      </c>
      <c r="D52" s="46">
        <v>1710</v>
      </c>
      <c r="E52" s="46">
        <v>8499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10209</v>
      </c>
      <c r="O52" s="47">
        <f t="shared" si="8"/>
        <v>0.37087223453336726</v>
      </c>
      <c r="P52" s="9"/>
    </row>
    <row r="53" spans="1:16">
      <c r="A53" s="13"/>
      <c r="B53" s="39">
        <v>351.5</v>
      </c>
      <c r="C53" s="21" t="s">
        <v>61</v>
      </c>
      <c r="D53" s="46">
        <v>124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124</v>
      </c>
      <c r="O53" s="47">
        <f t="shared" si="8"/>
        <v>4.504668144004069E-3</v>
      </c>
      <c r="P53" s="9"/>
    </row>
    <row r="54" spans="1:16">
      <c r="A54" s="13"/>
      <c r="B54" s="39">
        <v>354</v>
      </c>
      <c r="C54" s="21" t="s">
        <v>62</v>
      </c>
      <c r="D54" s="46">
        <v>185339</v>
      </c>
      <c r="E54" s="46">
        <v>1878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187217</v>
      </c>
      <c r="O54" s="47">
        <f t="shared" si="8"/>
        <v>6.8012133541613684</v>
      </c>
      <c r="P54" s="9"/>
    </row>
    <row r="55" spans="1:16">
      <c r="A55" s="13"/>
      <c r="B55" s="39">
        <v>359</v>
      </c>
      <c r="C55" s="21" t="s">
        <v>63</v>
      </c>
      <c r="D55" s="46">
        <v>15710</v>
      </c>
      <c r="E55" s="46">
        <v>371651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387361</v>
      </c>
      <c r="O55" s="47">
        <f t="shared" si="8"/>
        <v>14.072038362335162</v>
      </c>
      <c r="P55" s="9"/>
    </row>
    <row r="56" spans="1:16" ht="15.75">
      <c r="A56" s="29" t="s">
        <v>3</v>
      </c>
      <c r="B56" s="30"/>
      <c r="C56" s="31"/>
      <c r="D56" s="32">
        <f t="shared" ref="D56:M56" si="13">SUM(D57:D64)</f>
        <v>318163</v>
      </c>
      <c r="E56" s="32">
        <f t="shared" si="13"/>
        <v>71727</v>
      </c>
      <c r="F56" s="32">
        <f t="shared" si="13"/>
        <v>195</v>
      </c>
      <c r="G56" s="32">
        <f t="shared" si="13"/>
        <v>27920</v>
      </c>
      <c r="H56" s="32">
        <f t="shared" si="13"/>
        <v>0</v>
      </c>
      <c r="I56" s="32">
        <f t="shared" si="13"/>
        <v>246248</v>
      </c>
      <c r="J56" s="32">
        <f t="shared" si="13"/>
        <v>0</v>
      </c>
      <c r="K56" s="32">
        <f t="shared" si="13"/>
        <v>2861642</v>
      </c>
      <c r="L56" s="32">
        <f t="shared" si="13"/>
        <v>0</v>
      </c>
      <c r="M56" s="32">
        <f t="shared" si="13"/>
        <v>3679</v>
      </c>
      <c r="N56" s="32">
        <f t="shared" si="12"/>
        <v>3529574</v>
      </c>
      <c r="O56" s="45">
        <f t="shared" si="8"/>
        <v>128.22225451375013</v>
      </c>
      <c r="P56" s="10"/>
    </row>
    <row r="57" spans="1:16">
      <c r="A57" s="12"/>
      <c r="B57" s="25">
        <v>361.1</v>
      </c>
      <c r="C57" s="20" t="s">
        <v>64</v>
      </c>
      <c r="D57" s="46">
        <v>82703</v>
      </c>
      <c r="E57" s="46">
        <v>25004</v>
      </c>
      <c r="F57" s="46">
        <v>195</v>
      </c>
      <c r="G57" s="46">
        <v>44694</v>
      </c>
      <c r="H57" s="46">
        <v>0</v>
      </c>
      <c r="I57" s="46">
        <v>118233</v>
      </c>
      <c r="J57" s="46">
        <v>0</v>
      </c>
      <c r="K57" s="46">
        <v>0</v>
      </c>
      <c r="L57" s="46">
        <v>0</v>
      </c>
      <c r="M57" s="46">
        <v>3679</v>
      </c>
      <c r="N57" s="46">
        <f t="shared" si="12"/>
        <v>274508</v>
      </c>
      <c r="O57" s="47">
        <f t="shared" si="8"/>
        <v>9.9723180876957169</v>
      </c>
      <c r="P57" s="9"/>
    </row>
    <row r="58" spans="1:16">
      <c r="A58" s="12"/>
      <c r="B58" s="25">
        <v>361.3</v>
      </c>
      <c r="C58" s="20" t="s">
        <v>90</v>
      </c>
      <c r="D58" s="46">
        <v>-38885</v>
      </c>
      <c r="E58" s="46">
        <v>-5995</v>
      </c>
      <c r="F58" s="46">
        <v>0</v>
      </c>
      <c r="G58" s="46">
        <v>-18825</v>
      </c>
      <c r="H58" s="46">
        <v>0</v>
      </c>
      <c r="I58" s="46">
        <v>-53160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4" si="14">SUM(D58:M58)</f>
        <v>-116865</v>
      </c>
      <c r="O58" s="47">
        <f t="shared" si="8"/>
        <v>-4.2454680858793186</v>
      </c>
      <c r="P58" s="9"/>
    </row>
    <row r="59" spans="1:16">
      <c r="A59" s="12"/>
      <c r="B59" s="25">
        <v>361.4</v>
      </c>
      <c r="C59" s="20" t="s">
        <v>121</v>
      </c>
      <c r="D59" s="46">
        <v>2891</v>
      </c>
      <c r="E59" s="46">
        <v>446</v>
      </c>
      <c r="F59" s="46">
        <v>0</v>
      </c>
      <c r="G59" s="46">
        <v>2051</v>
      </c>
      <c r="H59" s="46">
        <v>0</v>
      </c>
      <c r="I59" s="46">
        <v>3301</v>
      </c>
      <c r="J59" s="46">
        <v>0</v>
      </c>
      <c r="K59" s="46">
        <v>1596158</v>
      </c>
      <c r="L59" s="46">
        <v>0</v>
      </c>
      <c r="M59" s="46">
        <v>0</v>
      </c>
      <c r="N59" s="46">
        <f t="shared" si="14"/>
        <v>1604847</v>
      </c>
      <c r="O59" s="47">
        <f t="shared" si="8"/>
        <v>58.300831910487886</v>
      </c>
      <c r="P59" s="9"/>
    </row>
    <row r="60" spans="1:16">
      <c r="A60" s="12"/>
      <c r="B60" s="25">
        <v>362</v>
      </c>
      <c r="C60" s="20" t="s">
        <v>91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168480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168480</v>
      </c>
      <c r="O60" s="47">
        <f t="shared" si="8"/>
        <v>6.1205362008210118</v>
      </c>
      <c r="P60" s="9"/>
    </row>
    <row r="61" spans="1:16">
      <c r="A61" s="12"/>
      <c r="B61" s="25">
        <v>364</v>
      </c>
      <c r="C61" s="20" t="s">
        <v>122</v>
      </c>
      <c r="D61" s="46">
        <v>20526</v>
      </c>
      <c r="E61" s="46">
        <v>0</v>
      </c>
      <c r="F61" s="46">
        <v>0</v>
      </c>
      <c r="G61" s="46">
        <v>0</v>
      </c>
      <c r="H61" s="46">
        <v>0</v>
      </c>
      <c r="I61" s="46">
        <v>-10814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9712</v>
      </c>
      <c r="O61" s="47">
        <f t="shared" si="8"/>
        <v>0.35281723398844772</v>
      </c>
      <c r="P61" s="9"/>
    </row>
    <row r="62" spans="1:16">
      <c r="A62" s="12"/>
      <c r="B62" s="25">
        <v>366</v>
      </c>
      <c r="C62" s="20" t="s">
        <v>67</v>
      </c>
      <c r="D62" s="46">
        <v>16570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16570</v>
      </c>
      <c r="O62" s="47">
        <f t="shared" si="8"/>
        <v>0.60195444472699533</v>
      </c>
      <c r="P62" s="9"/>
    </row>
    <row r="63" spans="1:16">
      <c r="A63" s="12"/>
      <c r="B63" s="25">
        <v>368</v>
      </c>
      <c r="C63" s="20" t="s">
        <v>68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1265484</v>
      </c>
      <c r="L63" s="46">
        <v>0</v>
      </c>
      <c r="M63" s="46">
        <v>0</v>
      </c>
      <c r="N63" s="46">
        <f t="shared" si="14"/>
        <v>1265484</v>
      </c>
      <c r="O63" s="47">
        <f t="shared" si="8"/>
        <v>45.972463399571332</v>
      </c>
      <c r="P63" s="9"/>
    </row>
    <row r="64" spans="1:16">
      <c r="A64" s="12"/>
      <c r="B64" s="25">
        <v>369.9</v>
      </c>
      <c r="C64" s="20" t="s">
        <v>69</v>
      </c>
      <c r="D64" s="46">
        <v>234358</v>
      </c>
      <c r="E64" s="46">
        <v>52272</v>
      </c>
      <c r="F64" s="46">
        <v>0</v>
      </c>
      <c r="G64" s="46">
        <v>0</v>
      </c>
      <c r="H64" s="46">
        <v>0</v>
      </c>
      <c r="I64" s="46">
        <v>20208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306838</v>
      </c>
      <c r="O64" s="47">
        <f t="shared" si="8"/>
        <v>11.146801322338067</v>
      </c>
      <c r="P64" s="9"/>
    </row>
    <row r="65" spans="1:119" ht="15.75">
      <c r="A65" s="29" t="s">
        <v>46</v>
      </c>
      <c r="B65" s="30"/>
      <c r="C65" s="31"/>
      <c r="D65" s="32">
        <f t="shared" ref="D65:M65" si="15">SUM(D66:D70)</f>
        <v>2791942</v>
      </c>
      <c r="E65" s="32">
        <f t="shared" si="15"/>
        <v>5000</v>
      </c>
      <c r="F65" s="32">
        <f t="shared" si="15"/>
        <v>641373</v>
      </c>
      <c r="G65" s="32">
        <f t="shared" si="15"/>
        <v>1715534</v>
      </c>
      <c r="H65" s="32">
        <f t="shared" si="15"/>
        <v>0</v>
      </c>
      <c r="I65" s="32">
        <f t="shared" si="15"/>
        <v>356552</v>
      </c>
      <c r="J65" s="32">
        <f t="shared" si="15"/>
        <v>0</v>
      </c>
      <c r="K65" s="32">
        <f t="shared" si="15"/>
        <v>0</v>
      </c>
      <c r="L65" s="32">
        <f t="shared" si="15"/>
        <v>0</v>
      </c>
      <c r="M65" s="32">
        <f t="shared" si="15"/>
        <v>205375</v>
      </c>
      <c r="N65" s="32">
        <f t="shared" ref="N65:N71" si="16">SUM(D65:M65)</f>
        <v>5715776</v>
      </c>
      <c r="O65" s="45">
        <f t="shared" si="8"/>
        <v>207.64253278599193</v>
      </c>
      <c r="P65" s="9"/>
    </row>
    <row r="66" spans="1:119">
      <c r="A66" s="12"/>
      <c r="B66" s="25">
        <v>381</v>
      </c>
      <c r="C66" s="20" t="s">
        <v>70</v>
      </c>
      <c r="D66" s="46">
        <v>2791942</v>
      </c>
      <c r="E66" s="46">
        <v>5000</v>
      </c>
      <c r="F66" s="46">
        <v>641373</v>
      </c>
      <c r="G66" s="46">
        <v>1345272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205375</v>
      </c>
      <c r="N66" s="46">
        <f t="shared" si="16"/>
        <v>4988962</v>
      </c>
      <c r="O66" s="47">
        <f t="shared" si="8"/>
        <v>181.23885639553893</v>
      </c>
      <c r="P66" s="9"/>
    </row>
    <row r="67" spans="1:119">
      <c r="A67" s="12"/>
      <c r="B67" s="25">
        <v>383</v>
      </c>
      <c r="C67" s="20" t="s">
        <v>71</v>
      </c>
      <c r="D67" s="46">
        <v>0</v>
      </c>
      <c r="E67" s="46">
        <v>0</v>
      </c>
      <c r="F67" s="46">
        <v>0</v>
      </c>
      <c r="G67" s="46">
        <v>259000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259000</v>
      </c>
      <c r="O67" s="47">
        <f t="shared" si="8"/>
        <v>9.4089439459439816</v>
      </c>
      <c r="P67" s="9"/>
    </row>
    <row r="68" spans="1:119">
      <c r="A68" s="12"/>
      <c r="B68" s="25">
        <v>388.1</v>
      </c>
      <c r="C68" s="20" t="s">
        <v>99</v>
      </c>
      <c r="D68" s="46">
        <v>0</v>
      </c>
      <c r="E68" s="46">
        <v>0</v>
      </c>
      <c r="F68" s="46">
        <v>0</v>
      </c>
      <c r="G68" s="46">
        <v>111262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111262</v>
      </c>
      <c r="O68" s="47">
        <f t="shared" si="8"/>
        <v>4.0419224761143608</v>
      </c>
      <c r="P68" s="9"/>
    </row>
    <row r="69" spans="1:119">
      <c r="A69" s="12"/>
      <c r="B69" s="25">
        <v>389.2</v>
      </c>
      <c r="C69" s="20" t="s">
        <v>123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339904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339904</v>
      </c>
      <c r="O69" s="47">
        <f>(N69/O$73)</f>
        <v>12.348021942093217</v>
      </c>
      <c r="P69" s="9"/>
    </row>
    <row r="70" spans="1:119" ht="15.75" thickBot="1">
      <c r="A70" s="12"/>
      <c r="B70" s="25">
        <v>389.8</v>
      </c>
      <c r="C70" s="20" t="s">
        <v>124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16648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16648</v>
      </c>
      <c r="O70" s="47">
        <f>(N70/O$73)</f>
        <v>0.60478802630144946</v>
      </c>
      <c r="P70" s="9"/>
    </row>
    <row r="71" spans="1:119" ht="16.5" thickBot="1">
      <c r="A71" s="14" t="s">
        <v>56</v>
      </c>
      <c r="B71" s="23"/>
      <c r="C71" s="22"/>
      <c r="D71" s="15">
        <f t="shared" ref="D71:M71" si="17">SUM(D5,D14,D25,D39,D49,D56,D65)</f>
        <v>18953667</v>
      </c>
      <c r="E71" s="15">
        <f t="shared" si="17"/>
        <v>5694358</v>
      </c>
      <c r="F71" s="15">
        <f t="shared" si="17"/>
        <v>641568</v>
      </c>
      <c r="G71" s="15">
        <f t="shared" si="17"/>
        <v>3058369</v>
      </c>
      <c r="H71" s="15">
        <f t="shared" si="17"/>
        <v>0</v>
      </c>
      <c r="I71" s="15">
        <f t="shared" si="17"/>
        <v>16246152</v>
      </c>
      <c r="J71" s="15">
        <f t="shared" si="17"/>
        <v>0</v>
      </c>
      <c r="K71" s="15">
        <f t="shared" si="17"/>
        <v>2861642</v>
      </c>
      <c r="L71" s="15">
        <f t="shared" si="17"/>
        <v>0</v>
      </c>
      <c r="M71" s="15">
        <f t="shared" si="17"/>
        <v>392765</v>
      </c>
      <c r="N71" s="15">
        <f t="shared" si="16"/>
        <v>47848521</v>
      </c>
      <c r="O71" s="38">
        <f>(N71/O$73)</f>
        <v>1738.2395829549171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21" t="s">
        <v>137</v>
      </c>
      <c r="M73" s="121"/>
      <c r="N73" s="121"/>
      <c r="O73" s="43">
        <v>27527</v>
      </c>
    </row>
    <row r="74" spans="1:119">
      <c r="A74" s="122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  <row r="75" spans="1:119" ht="15.75" customHeight="1" thickBot="1">
      <c r="A75" s="123" t="s">
        <v>95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3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40</v>
      </c>
      <c r="E3" s="132"/>
      <c r="F3" s="132"/>
      <c r="G3" s="132"/>
      <c r="H3" s="133"/>
      <c r="I3" s="131" t="s">
        <v>41</v>
      </c>
      <c r="J3" s="133"/>
      <c r="K3" s="131" t="s">
        <v>43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8856563</v>
      </c>
      <c r="E5" s="27">
        <f t="shared" si="0"/>
        <v>829468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9686031</v>
      </c>
      <c r="O5" s="33">
        <f t="shared" ref="O5:O36" si="1">(N5/O$72)</f>
        <v>357.98614037032928</v>
      </c>
      <c r="P5" s="6"/>
    </row>
    <row r="6" spans="1:133">
      <c r="A6" s="12"/>
      <c r="B6" s="25">
        <v>311</v>
      </c>
      <c r="C6" s="20" t="s">
        <v>2</v>
      </c>
      <c r="D6" s="46">
        <v>5429824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5429824</v>
      </c>
      <c r="O6" s="47">
        <f t="shared" si="1"/>
        <v>200.68093284547436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533773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533773</v>
      </c>
      <c r="O7" s="47">
        <f t="shared" si="1"/>
        <v>19.727722955242637</v>
      </c>
      <c r="P7" s="9"/>
    </row>
    <row r="8" spans="1:133">
      <c r="A8" s="12"/>
      <c r="B8" s="25">
        <v>312.51</v>
      </c>
      <c r="C8" s="20" t="s">
        <v>110</v>
      </c>
      <c r="D8" s="46">
        <v>0</v>
      </c>
      <c r="E8" s="46">
        <v>295695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295695</v>
      </c>
      <c r="O8" s="47">
        <f t="shared" si="1"/>
        <v>10.928595187936578</v>
      </c>
      <c r="P8" s="9"/>
    </row>
    <row r="9" spans="1:133">
      <c r="A9" s="12"/>
      <c r="B9" s="25">
        <v>314.10000000000002</v>
      </c>
      <c r="C9" s="20" t="s">
        <v>11</v>
      </c>
      <c r="D9" s="46">
        <v>1855485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1855485</v>
      </c>
      <c r="O9" s="47">
        <f t="shared" si="1"/>
        <v>68.576893225413016</v>
      </c>
      <c r="P9" s="9"/>
    </row>
    <row r="10" spans="1:133">
      <c r="A10" s="12"/>
      <c r="B10" s="25">
        <v>314.3</v>
      </c>
      <c r="C10" s="20" t="s">
        <v>12</v>
      </c>
      <c r="D10" s="46">
        <v>262051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262051</v>
      </c>
      <c r="O10" s="47">
        <f t="shared" si="1"/>
        <v>9.6851461728942603</v>
      </c>
      <c r="P10" s="9"/>
    </row>
    <row r="11" spans="1:133">
      <c r="A11" s="12"/>
      <c r="B11" s="25">
        <v>314.39999999999998</v>
      </c>
      <c r="C11" s="20" t="s">
        <v>103</v>
      </c>
      <c r="D11" s="46">
        <v>84278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84278</v>
      </c>
      <c r="O11" s="47">
        <f t="shared" si="1"/>
        <v>3.1148316516982666</v>
      </c>
      <c r="P11" s="9"/>
    </row>
    <row r="12" spans="1:133">
      <c r="A12" s="12"/>
      <c r="B12" s="25">
        <v>315</v>
      </c>
      <c r="C12" s="20" t="s">
        <v>111</v>
      </c>
      <c r="D12" s="46">
        <v>1034604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1034604</v>
      </c>
      <c r="O12" s="47">
        <f t="shared" si="1"/>
        <v>38.237942122186496</v>
      </c>
      <c r="P12" s="9"/>
    </row>
    <row r="13" spans="1:133">
      <c r="A13" s="12"/>
      <c r="B13" s="25">
        <v>316</v>
      </c>
      <c r="C13" s="20" t="s">
        <v>112</v>
      </c>
      <c r="D13" s="46">
        <v>190321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190321</v>
      </c>
      <c r="O13" s="47">
        <f t="shared" si="1"/>
        <v>7.0340762094836826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SUM(D15:D25)</f>
        <v>1963061</v>
      </c>
      <c r="E14" s="32">
        <f t="shared" si="3"/>
        <v>592029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2555090</v>
      </c>
      <c r="O14" s="45">
        <f t="shared" si="1"/>
        <v>94.433603134124255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238202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238202</v>
      </c>
      <c r="O15" s="47">
        <f t="shared" si="1"/>
        <v>8.8037106848505005</v>
      </c>
      <c r="P15" s="9"/>
    </row>
    <row r="16" spans="1:133">
      <c r="A16" s="12"/>
      <c r="B16" s="25">
        <v>323.10000000000002</v>
      </c>
      <c r="C16" s="20" t="s">
        <v>17</v>
      </c>
      <c r="D16" s="46">
        <v>1606416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1606416</v>
      </c>
      <c r="O16" s="47">
        <f t="shared" si="1"/>
        <v>59.371548952211995</v>
      </c>
      <c r="P16" s="9"/>
    </row>
    <row r="17" spans="1:16">
      <c r="A17" s="12"/>
      <c r="B17" s="25">
        <v>323.39999999999998</v>
      </c>
      <c r="C17" s="20" t="s">
        <v>18</v>
      </c>
      <c r="D17" s="46">
        <v>41346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41346</v>
      </c>
      <c r="O17" s="47">
        <f t="shared" si="1"/>
        <v>1.5281073289721698</v>
      </c>
      <c r="P17" s="9"/>
    </row>
    <row r="18" spans="1:16">
      <c r="A18" s="12"/>
      <c r="B18" s="25">
        <v>323.7</v>
      </c>
      <c r="C18" s="20" t="s">
        <v>19</v>
      </c>
      <c r="D18" s="46">
        <v>268399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268399</v>
      </c>
      <c r="O18" s="47">
        <f t="shared" si="1"/>
        <v>9.9197619839597895</v>
      </c>
      <c r="P18" s="9"/>
    </row>
    <row r="19" spans="1:16">
      <c r="A19" s="12"/>
      <c r="B19" s="25">
        <v>324.12</v>
      </c>
      <c r="C19" s="20" t="s">
        <v>85</v>
      </c>
      <c r="D19" s="46">
        <v>0</v>
      </c>
      <c r="E19" s="46">
        <v>26276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26276</v>
      </c>
      <c r="O19" s="47">
        <f t="shared" si="1"/>
        <v>0.97113501127249879</v>
      </c>
      <c r="P19" s="9"/>
    </row>
    <row r="20" spans="1:16">
      <c r="A20" s="12"/>
      <c r="B20" s="25">
        <v>324.32</v>
      </c>
      <c r="C20" s="20" t="s">
        <v>86</v>
      </c>
      <c r="D20" s="46">
        <v>0</v>
      </c>
      <c r="E20" s="46">
        <v>43108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43108</v>
      </c>
      <c r="O20" s="47">
        <f t="shared" si="1"/>
        <v>1.5932291089182098</v>
      </c>
      <c r="P20" s="9"/>
    </row>
    <row r="21" spans="1:16">
      <c r="A21" s="12"/>
      <c r="B21" s="25">
        <v>324.61</v>
      </c>
      <c r="C21" s="20" t="s">
        <v>98</v>
      </c>
      <c r="D21" s="46">
        <v>0</v>
      </c>
      <c r="E21" s="46">
        <v>1360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1360</v>
      </c>
      <c r="O21" s="47">
        <f t="shared" si="1"/>
        <v>5.0264256939054591E-2</v>
      </c>
      <c r="P21" s="9"/>
    </row>
    <row r="22" spans="1:16">
      <c r="A22" s="12"/>
      <c r="B22" s="25">
        <v>324.62</v>
      </c>
      <c r="C22" s="20" t="s">
        <v>88</v>
      </c>
      <c r="D22" s="46">
        <v>0</v>
      </c>
      <c r="E22" s="46">
        <v>9873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9873</v>
      </c>
      <c r="O22" s="47">
        <f t="shared" si="1"/>
        <v>0.36489632997006322</v>
      </c>
      <c r="P22" s="9"/>
    </row>
    <row r="23" spans="1:16">
      <c r="A23" s="12"/>
      <c r="B23" s="25">
        <v>325.10000000000002</v>
      </c>
      <c r="C23" s="20" t="s">
        <v>20</v>
      </c>
      <c r="D23" s="46">
        <v>22789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22789</v>
      </c>
      <c r="O23" s="47">
        <f t="shared" si="1"/>
        <v>0.84225893484126102</v>
      </c>
      <c r="P23" s="9"/>
    </row>
    <row r="24" spans="1:16">
      <c r="A24" s="12"/>
      <c r="B24" s="25">
        <v>325.2</v>
      </c>
      <c r="C24" s="20" t="s">
        <v>21</v>
      </c>
      <c r="D24" s="46">
        <v>0</v>
      </c>
      <c r="E24" s="46">
        <v>273210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273210</v>
      </c>
      <c r="O24" s="47">
        <f t="shared" si="1"/>
        <v>10.097571792881695</v>
      </c>
      <c r="P24" s="9"/>
    </row>
    <row r="25" spans="1:16">
      <c r="A25" s="12"/>
      <c r="B25" s="25">
        <v>329</v>
      </c>
      <c r="C25" s="20" t="s">
        <v>22</v>
      </c>
      <c r="D25" s="46">
        <v>24111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24111</v>
      </c>
      <c r="O25" s="47">
        <f t="shared" si="1"/>
        <v>0.89111874930701851</v>
      </c>
      <c r="P25" s="9"/>
    </row>
    <row r="26" spans="1:16" ht="15.75">
      <c r="A26" s="29" t="s">
        <v>24</v>
      </c>
      <c r="B26" s="30"/>
      <c r="C26" s="31"/>
      <c r="D26" s="32">
        <f t="shared" ref="D26:M26" si="5">SUM(D27:D37)</f>
        <v>2819829</v>
      </c>
      <c r="E26" s="32">
        <f t="shared" si="5"/>
        <v>71674</v>
      </c>
      <c r="F26" s="32">
        <f t="shared" si="5"/>
        <v>0</v>
      </c>
      <c r="G26" s="32">
        <f t="shared" si="5"/>
        <v>193246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191239</v>
      </c>
      <c r="N26" s="44">
        <f>SUM(D26:M26)</f>
        <v>3275988</v>
      </c>
      <c r="O26" s="45">
        <f t="shared" si="1"/>
        <v>121.07728129504379</v>
      </c>
      <c r="P26" s="10"/>
    </row>
    <row r="27" spans="1:16">
      <c r="A27" s="12"/>
      <c r="B27" s="25">
        <v>331.2</v>
      </c>
      <c r="C27" s="20" t="s">
        <v>105</v>
      </c>
      <c r="D27" s="46">
        <v>255971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255971</v>
      </c>
      <c r="O27" s="47">
        <f t="shared" si="1"/>
        <v>9.4604353771667213</v>
      </c>
      <c r="P27" s="9"/>
    </row>
    <row r="28" spans="1:16">
      <c r="A28" s="12"/>
      <c r="B28" s="25">
        <v>331.7</v>
      </c>
      <c r="C28" s="20" t="s">
        <v>113</v>
      </c>
      <c r="D28" s="46">
        <v>0</v>
      </c>
      <c r="E28" s="46">
        <v>10583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10583</v>
      </c>
      <c r="O28" s="47">
        <f t="shared" si="1"/>
        <v>0.39113722881324609</v>
      </c>
      <c r="P28" s="9"/>
    </row>
    <row r="29" spans="1:16">
      <c r="A29" s="12"/>
      <c r="B29" s="25">
        <v>334.49</v>
      </c>
      <c r="C29" s="20" t="s">
        <v>114</v>
      </c>
      <c r="D29" s="46">
        <v>0</v>
      </c>
      <c r="E29" s="46">
        <v>0</v>
      </c>
      <c r="F29" s="46">
        <v>0</v>
      </c>
      <c r="G29" s="46">
        <v>193246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193246</v>
      </c>
      <c r="O29" s="47">
        <f t="shared" si="1"/>
        <v>7.142181320915105</v>
      </c>
      <c r="P29" s="9"/>
    </row>
    <row r="30" spans="1:16">
      <c r="A30" s="12"/>
      <c r="B30" s="25">
        <v>335.12</v>
      </c>
      <c r="C30" s="20" t="s">
        <v>115</v>
      </c>
      <c r="D30" s="46">
        <v>852382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852382</v>
      </c>
      <c r="O30" s="47">
        <f t="shared" si="1"/>
        <v>31.503196954577373</v>
      </c>
      <c r="P30" s="9"/>
    </row>
    <row r="31" spans="1:16">
      <c r="A31" s="12"/>
      <c r="B31" s="25">
        <v>335.14</v>
      </c>
      <c r="C31" s="20" t="s">
        <v>116</v>
      </c>
      <c r="D31" s="46">
        <v>13967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13967</v>
      </c>
      <c r="O31" s="47">
        <f t="shared" si="1"/>
        <v>0.51620652696159963</v>
      </c>
      <c r="P31" s="9"/>
    </row>
    <row r="32" spans="1:16">
      <c r="A32" s="12"/>
      <c r="B32" s="25">
        <v>335.15</v>
      </c>
      <c r="C32" s="20" t="s">
        <v>117</v>
      </c>
      <c r="D32" s="46">
        <v>14266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14266</v>
      </c>
      <c r="O32" s="47">
        <f t="shared" si="1"/>
        <v>0.52725727168570058</v>
      </c>
      <c r="P32" s="9"/>
    </row>
    <row r="33" spans="1:16">
      <c r="A33" s="12"/>
      <c r="B33" s="25">
        <v>335.18</v>
      </c>
      <c r="C33" s="20" t="s">
        <v>118</v>
      </c>
      <c r="D33" s="46">
        <v>1583077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1583077</v>
      </c>
      <c r="O33" s="47">
        <f t="shared" si="1"/>
        <v>58.508962560520381</v>
      </c>
      <c r="P33" s="9"/>
    </row>
    <row r="34" spans="1:16">
      <c r="A34" s="12"/>
      <c r="B34" s="25">
        <v>335.21</v>
      </c>
      <c r="C34" s="20" t="s">
        <v>34</v>
      </c>
      <c r="D34" s="46">
        <v>16598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16598</v>
      </c>
      <c r="O34" s="47">
        <f t="shared" si="1"/>
        <v>0.61344568873119709</v>
      </c>
      <c r="P34" s="9"/>
    </row>
    <row r="35" spans="1:16">
      <c r="A35" s="12"/>
      <c r="B35" s="25">
        <v>335.49</v>
      </c>
      <c r="C35" s="20" t="s">
        <v>35</v>
      </c>
      <c r="D35" s="46">
        <v>16592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16592</v>
      </c>
      <c r="O35" s="47">
        <f t="shared" si="1"/>
        <v>0.61322393465646596</v>
      </c>
      <c r="P35" s="9"/>
    </row>
    <row r="36" spans="1:16">
      <c r="A36" s="12"/>
      <c r="B36" s="25">
        <v>337.2</v>
      </c>
      <c r="C36" s="20" t="s">
        <v>37</v>
      </c>
      <c r="D36" s="46">
        <v>36728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36728</v>
      </c>
      <c r="O36" s="47">
        <f t="shared" si="1"/>
        <v>1.3574306094541153</v>
      </c>
      <c r="P36" s="9"/>
    </row>
    <row r="37" spans="1:16">
      <c r="A37" s="12"/>
      <c r="B37" s="25">
        <v>338</v>
      </c>
      <c r="C37" s="20" t="s">
        <v>38</v>
      </c>
      <c r="D37" s="46">
        <v>30248</v>
      </c>
      <c r="E37" s="46">
        <v>61091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191239</v>
      </c>
      <c r="N37" s="46">
        <f>SUM(D37:M37)</f>
        <v>282578</v>
      </c>
      <c r="O37" s="47">
        <f t="shared" ref="O37:O68" si="7">(N37/O$72)</f>
        <v>10.443803821561888</v>
      </c>
      <c r="P37" s="9"/>
    </row>
    <row r="38" spans="1:16" ht="15.75">
      <c r="A38" s="29" t="s">
        <v>44</v>
      </c>
      <c r="B38" s="30"/>
      <c r="C38" s="31"/>
      <c r="D38" s="32">
        <f t="shared" ref="D38:M38" si="8">SUM(D39:D46)</f>
        <v>1243995</v>
      </c>
      <c r="E38" s="32">
        <f t="shared" si="8"/>
        <v>3308737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14714312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19267044</v>
      </c>
      <c r="O38" s="45">
        <f t="shared" si="7"/>
        <v>712.09091917063972</v>
      </c>
      <c r="P38" s="10"/>
    </row>
    <row r="39" spans="1:16">
      <c r="A39" s="12"/>
      <c r="B39" s="25">
        <v>341.3</v>
      </c>
      <c r="C39" s="20" t="s">
        <v>119</v>
      </c>
      <c r="D39" s="46">
        <v>32291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9">SUM(D39:M39)</f>
        <v>32291</v>
      </c>
      <c r="O39" s="47">
        <f t="shared" si="7"/>
        <v>1.1934434711904498</v>
      </c>
      <c r="P39" s="9"/>
    </row>
    <row r="40" spans="1:16">
      <c r="A40" s="12"/>
      <c r="B40" s="25">
        <v>341.9</v>
      </c>
      <c r="C40" s="20" t="s">
        <v>120</v>
      </c>
      <c r="D40" s="46">
        <v>0</v>
      </c>
      <c r="E40" s="46">
        <v>8073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8073</v>
      </c>
      <c r="O40" s="47">
        <f t="shared" si="7"/>
        <v>0.29837010755072624</v>
      </c>
      <c r="P40" s="9"/>
    </row>
    <row r="41" spans="1:16">
      <c r="A41" s="12"/>
      <c r="B41" s="25">
        <v>342.1</v>
      </c>
      <c r="C41" s="20" t="s">
        <v>48</v>
      </c>
      <c r="D41" s="46">
        <v>2623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2623</v>
      </c>
      <c r="O41" s="47">
        <f t="shared" si="7"/>
        <v>9.6943489669956015E-2</v>
      </c>
      <c r="P41" s="9"/>
    </row>
    <row r="42" spans="1:16">
      <c r="A42" s="12"/>
      <c r="B42" s="25">
        <v>342.6</v>
      </c>
      <c r="C42" s="20" t="s">
        <v>50</v>
      </c>
      <c r="D42" s="46">
        <v>1067454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1067454</v>
      </c>
      <c r="O42" s="47">
        <f t="shared" si="7"/>
        <v>39.452045681339392</v>
      </c>
      <c r="P42" s="9"/>
    </row>
    <row r="43" spans="1:16">
      <c r="A43" s="12"/>
      <c r="B43" s="25">
        <v>343.4</v>
      </c>
      <c r="C43" s="20" t="s">
        <v>51</v>
      </c>
      <c r="D43" s="46">
        <v>0</v>
      </c>
      <c r="E43" s="46">
        <v>1639471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1639471</v>
      </c>
      <c r="O43" s="47">
        <f t="shared" si="7"/>
        <v>60.593229108918209</v>
      </c>
      <c r="P43" s="9"/>
    </row>
    <row r="44" spans="1:16">
      <c r="A44" s="12"/>
      <c r="B44" s="25">
        <v>343.6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14714312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14714312</v>
      </c>
      <c r="O44" s="47">
        <f t="shared" si="7"/>
        <v>543.82644047751046</v>
      </c>
      <c r="P44" s="9"/>
    </row>
    <row r="45" spans="1:16">
      <c r="A45" s="12"/>
      <c r="B45" s="25">
        <v>343.9</v>
      </c>
      <c r="C45" s="20" t="s">
        <v>53</v>
      </c>
      <c r="D45" s="46">
        <v>0</v>
      </c>
      <c r="E45" s="46">
        <v>1661193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1661193</v>
      </c>
      <c r="O45" s="47">
        <f t="shared" si="7"/>
        <v>61.396052777469784</v>
      </c>
      <c r="P45" s="9"/>
    </row>
    <row r="46" spans="1:16">
      <c r="A46" s="12"/>
      <c r="B46" s="25">
        <v>347.2</v>
      </c>
      <c r="C46" s="20" t="s">
        <v>55</v>
      </c>
      <c r="D46" s="46">
        <v>141627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141627</v>
      </c>
      <c r="O46" s="47">
        <f t="shared" si="7"/>
        <v>5.234394056990797</v>
      </c>
      <c r="P46" s="9"/>
    </row>
    <row r="47" spans="1:16" ht="15.75">
      <c r="A47" s="29" t="s">
        <v>45</v>
      </c>
      <c r="B47" s="30"/>
      <c r="C47" s="31"/>
      <c r="D47" s="32">
        <f t="shared" ref="D47:M47" si="10">SUM(D48:D53)</f>
        <v>406731</v>
      </c>
      <c r="E47" s="32">
        <f t="shared" si="10"/>
        <v>22174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5" si="11">SUM(D47:M47)</f>
        <v>428905</v>
      </c>
      <c r="O47" s="45">
        <f t="shared" si="7"/>
        <v>15.851905237092065</v>
      </c>
      <c r="P47" s="10"/>
    </row>
    <row r="48" spans="1:16">
      <c r="A48" s="13"/>
      <c r="B48" s="39">
        <v>351.1</v>
      </c>
      <c r="C48" s="21" t="s">
        <v>58</v>
      </c>
      <c r="D48" s="46">
        <v>128865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128865</v>
      </c>
      <c r="O48" s="47">
        <f t="shared" si="7"/>
        <v>4.7627231400376981</v>
      </c>
      <c r="P48" s="9"/>
    </row>
    <row r="49" spans="1:16">
      <c r="A49" s="13"/>
      <c r="B49" s="39">
        <v>351.3</v>
      </c>
      <c r="C49" s="21" t="s">
        <v>59</v>
      </c>
      <c r="D49" s="46">
        <v>0</v>
      </c>
      <c r="E49" s="46">
        <v>12863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12863</v>
      </c>
      <c r="O49" s="47">
        <f t="shared" si="7"/>
        <v>0.47540377721107291</v>
      </c>
      <c r="P49" s="9"/>
    </row>
    <row r="50" spans="1:16">
      <c r="A50" s="13"/>
      <c r="B50" s="39">
        <v>351.4</v>
      </c>
      <c r="C50" s="21" t="s">
        <v>60</v>
      </c>
      <c r="D50" s="46">
        <v>1736</v>
      </c>
      <c r="E50" s="46">
        <v>6787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8523</v>
      </c>
      <c r="O50" s="47">
        <f t="shared" si="7"/>
        <v>0.3150016631555605</v>
      </c>
      <c r="P50" s="9"/>
    </row>
    <row r="51" spans="1:16">
      <c r="A51" s="13"/>
      <c r="B51" s="39">
        <v>351.5</v>
      </c>
      <c r="C51" s="21" t="s">
        <v>61</v>
      </c>
      <c r="D51" s="46">
        <v>216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216</v>
      </c>
      <c r="O51" s="47">
        <f t="shared" si="7"/>
        <v>7.9831466903204345E-3</v>
      </c>
      <c r="P51" s="9"/>
    </row>
    <row r="52" spans="1:16">
      <c r="A52" s="13"/>
      <c r="B52" s="39">
        <v>354</v>
      </c>
      <c r="C52" s="21" t="s">
        <v>62</v>
      </c>
      <c r="D52" s="46">
        <v>258964</v>
      </c>
      <c r="E52" s="46">
        <v>1602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260566</v>
      </c>
      <c r="O52" s="47">
        <f t="shared" si="7"/>
        <v>9.6302620393983069</v>
      </c>
      <c r="P52" s="9"/>
    </row>
    <row r="53" spans="1:16">
      <c r="A53" s="13"/>
      <c r="B53" s="39">
        <v>359</v>
      </c>
      <c r="C53" s="21" t="s">
        <v>63</v>
      </c>
      <c r="D53" s="46">
        <v>16950</v>
      </c>
      <c r="E53" s="46">
        <v>922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17872</v>
      </c>
      <c r="O53" s="47">
        <f t="shared" si="7"/>
        <v>0.66053147059910555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SUM(D55:D62)</f>
        <v>317204</v>
      </c>
      <c r="E54" s="32">
        <f t="shared" si="12"/>
        <v>101154</v>
      </c>
      <c r="F54" s="32">
        <f t="shared" si="12"/>
        <v>25</v>
      </c>
      <c r="G54" s="32">
        <f t="shared" si="12"/>
        <v>30731</v>
      </c>
      <c r="H54" s="32">
        <f t="shared" si="12"/>
        <v>0</v>
      </c>
      <c r="I54" s="32">
        <f t="shared" si="12"/>
        <v>284645</v>
      </c>
      <c r="J54" s="32">
        <f t="shared" si="12"/>
        <v>0</v>
      </c>
      <c r="K54" s="32">
        <f t="shared" si="12"/>
        <v>3061104</v>
      </c>
      <c r="L54" s="32">
        <f t="shared" si="12"/>
        <v>0</v>
      </c>
      <c r="M54" s="32">
        <f t="shared" si="12"/>
        <v>4154</v>
      </c>
      <c r="N54" s="32">
        <f t="shared" si="11"/>
        <v>3799017</v>
      </c>
      <c r="O54" s="45">
        <f t="shared" si="7"/>
        <v>140.40791662046789</v>
      </c>
      <c r="P54" s="10"/>
    </row>
    <row r="55" spans="1:16">
      <c r="A55" s="12"/>
      <c r="B55" s="25">
        <v>361.1</v>
      </c>
      <c r="C55" s="20" t="s">
        <v>64</v>
      </c>
      <c r="D55" s="46">
        <v>96159</v>
      </c>
      <c r="E55" s="46">
        <v>26251</v>
      </c>
      <c r="F55" s="46">
        <v>25</v>
      </c>
      <c r="G55" s="46">
        <v>61560</v>
      </c>
      <c r="H55" s="46">
        <v>0</v>
      </c>
      <c r="I55" s="46">
        <v>68352</v>
      </c>
      <c r="J55" s="46">
        <v>0</v>
      </c>
      <c r="K55" s="46">
        <v>0</v>
      </c>
      <c r="L55" s="46">
        <v>0</v>
      </c>
      <c r="M55" s="46">
        <v>4154</v>
      </c>
      <c r="N55" s="46">
        <f t="shared" si="11"/>
        <v>256501</v>
      </c>
      <c r="O55" s="47">
        <f t="shared" si="7"/>
        <v>9.4800236537679705</v>
      </c>
      <c r="P55" s="9"/>
    </row>
    <row r="56" spans="1:16">
      <c r="A56" s="12"/>
      <c r="B56" s="25">
        <v>361.3</v>
      </c>
      <c r="C56" s="20" t="s">
        <v>90</v>
      </c>
      <c r="D56" s="46">
        <v>-44340</v>
      </c>
      <c r="E56" s="46">
        <v>-6837</v>
      </c>
      <c r="F56" s="46">
        <v>0</v>
      </c>
      <c r="G56" s="46">
        <v>-30575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2" si="13">SUM(D56:M56)</f>
        <v>-81752</v>
      </c>
      <c r="O56" s="47">
        <f t="shared" si="7"/>
        <v>-3.0214731862364639</v>
      </c>
      <c r="P56" s="9"/>
    </row>
    <row r="57" spans="1:16">
      <c r="A57" s="12"/>
      <c r="B57" s="25">
        <v>361.4</v>
      </c>
      <c r="C57" s="20" t="s">
        <v>121</v>
      </c>
      <c r="D57" s="46">
        <v>-369</v>
      </c>
      <c r="E57" s="46">
        <v>-56</v>
      </c>
      <c r="F57" s="46">
        <v>0</v>
      </c>
      <c r="G57" s="46">
        <v>-254</v>
      </c>
      <c r="H57" s="46">
        <v>0</v>
      </c>
      <c r="I57" s="46">
        <v>0</v>
      </c>
      <c r="J57" s="46">
        <v>0</v>
      </c>
      <c r="K57" s="46">
        <v>1808339</v>
      </c>
      <c r="L57" s="46">
        <v>0</v>
      </c>
      <c r="M57" s="46">
        <v>0</v>
      </c>
      <c r="N57" s="46">
        <f t="shared" si="13"/>
        <v>1807660</v>
      </c>
      <c r="O57" s="47">
        <f t="shared" si="7"/>
        <v>66.809328454743692</v>
      </c>
      <c r="P57" s="9"/>
    </row>
    <row r="58" spans="1:16">
      <c r="A58" s="12"/>
      <c r="B58" s="25">
        <v>362</v>
      </c>
      <c r="C58" s="20" t="s">
        <v>91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172750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172750</v>
      </c>
      <c r="O58" s="47">
        <f t="shared" si="7"/>
        <v>6.3846694016335883</v>
      </c>
      <c r="P58" s="9"/>
    </row>
    <row r="59" spans="1:16">
      <c r="A59" s="12"/>
      <c r="B59" s="25">
        <v>364</v>
      </c>
      <c r="C59" s="20" t="s">
        <v>122</v>
      </c>
      <c r="D59" s="46">
        <v>2072</v>
      </c>
      <c r="E59" s="46">
        <v>0</v>
      </c>
      <c r="F59" s="46">
        <v>0</v>
      </c>
      <c r="G59" s="46">
        <v>0</v>
      </c>
      <c r="H59" s="46">
        <v>0</v>
      </c>
      <c r="I59" s="46">
        <v>-1995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77</v>
      </c>
      <c r="O59" s="47">
        <f t="shared" si="7"/>
        <v>2.8458439590494143E-3</v>
      </c>
      <c r="P59" s="9"/>
    </row>
    <row r="60" spans="1:16">
      <c r="A60" s="12"/>
      <c r="B60" s="25">
        <v>366</v>
      </c>
      <c r="C60" s="20" t="s">
        <v>67</v>
      </c>
      <c r="D60" s="46">
        <v>23959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23959</v>
      </c>
      <c r="O60" s="47">
        <f t="shared" si="7"/>
        <v>0.8855009794138301</v>
      </c>
      <c r="P60" s="9"/>
    </row>
    <row r="61" spans="1:16">
      <c r="A61" s="12"/>
      <c r="B61" s="25">
        <v>368</v>
      </c>
      <c r="C61" s="20" t="s">
        <v>68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1252765</v>
      </c>
      <c r="L61" s="46">
        <v>0</v>
      </c>
      <c r="M61" s="46">
        <v>0</v>
      </c>
      <c r="N61" s="46">
        <f t="shared" si="13"/>
        <v>1252765</v>
      </c>
      <c r="O61" s="47">
        <f t="shared" si="7"/>
        <v>46.30095723842259</v>
      </c>
      <c r="P61" s="9"/>
    </row>
    <row r="62" spans="1:16">
      <c r="A62" s="12"/>
      <c r="B62" s="25">
        <v>369.9</v>
      </c>
      <c r="C62" s="20" t="s">
        <v>69</v>
      </c>
      <c r="D62" s="46">
        <v>239723</v>
      </c>
      <c r="E62" s="46">
        <v>81796</v>
      </c>
      <c r="F62" s="46">
        <v>0</v>
      </c>
      <c r="G62" s="46">
        <v>0</v>
      </c>
      <c r="H62" s="46">
        <v>0</v>
      </c>
      <c r="I62" s="46">
        <v>45538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367057</v>
      </c>
      <c r="O62" s="47">
        <f t="shared" si="7"/>
        <v>13.566064234763648</v>
      </c>
      <c r="P62" s="9"/>
    </row>
    <row r="63" spans="1:16" ht="15.75">
      <c r="A63" s="29" t="s">
        <v>46</v>
      </c>
      <c r="B63" s="30"/>
      <c r="C63" s="31"/>
      <c r="D63" s="32">
        <f t="shared" ref="D63:M63" si="14">SUM(D64:D69)</f>
        <v>1694856</v>
      </c>
      <c r="E63" s="32">
        <f t="shared" si="14"/>
        <v>159180</v>
      </c>
      <c r="F63" s="32">
        <f t="shared" si="14"/>
        <v>602637</v>
      </c>
      <c r="G63" s="32">
        <f t="shared" si="14"/>
        <v>952764</v>
      </c>
      <c r="H63" s="32">
        <f t="shared" si="14"/>
        <v>0</v>
      </c>
      <c r="I63" s="32">
        <f t="shared" si="14"/>
        <v>1263495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213791</v>
      </c>
      <c r="N63" s="32">
        <f t="shared" ref="N63:N70" si="15">SUM(D63:M63)</f>
        <v>4886723</v>
      </c>
      <c r="O63" s="45">
        <f t="shared" si="7"/>
        <v>180.60845622204974</v>
      </c>
      <c r="P63" s="9"/>
    </row>
    <row r="64" spans="1:16">
      <c r="A64" s="12"/>
      <c r="B64" s="25">
        <v>381</v>
      </c>
      <c r="C64" s="20" t="s">
        <v>70</v>
      </c>
      <c r="D64" s="46">
        <v>1624650</v>
      </c>
      <c r="E64" s="46">
        <v>159180</v>
      </c>
      <c r="F64" s="46">
        <v>602637</v>
      </c>
      <c r="G64" s="46">
        <v>101219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213791</v>
      </c>
      <c r="N64" s="46">
        <f t="shared" si="15"/>
        <v>2701477</v>
      </c>
      <c r="O64" s="47">
        <f t="shared" si="7"/>
        <v>99.843922090401747</v>
      </c>
      <c r="P64" s="9"/>
    </row>
    <row r="65" spans="1:119">
      <c r="A65" s="12"/>
      <c r="B65" s="25">
        <v>383</v>
      </c>
      <c r="C65" s="20" t="s">
        <v>71</v>
      </c>
      <c r="D65" s="46">
        <v>0</v>
      </c>
      <c r="E65" s="46">
        <v>0</v>
      </c>
      <c r="F65" s="46">
        <v>0</v>
      </c>
      <c r="G65" s="46">
        <v>794670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794670</v>
      </c>
      <c r="O65" s="47">
        <f t="shared" si="7"/>
        <v>29.370218427763611</v>
      </c>
      <c r="P65" s="9"/>
    </row>
    <row r="66" spans="1:119">
      <c r="A66" s="12"/>
      <c r="B66" s="25">
        <v>388.1</v>
      </c>
      <c r="C66" s="20" t="s">
        <v>99</v>
      </c>
      <c r="D66" s="46">
        <v>0</v>
      </c>
      <c r="E66" s="46">
        <v>0</v>
      </c>
      <c r="F66" s="46">
        <v>0</v>
      </c>
      <c r="G66" s="46">
        <v>56875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56875</v>
      </c>
      <c r="O66" s="47">
        <f t="shared" si="7"/>
        <v>2.1020438333887719</v>
      </c>
      <c r="P66" s="9"/>
    </row>
    <row r="67" spans="1:119">
      <c r="A67" s="12"/>
      <c r="B67" s="25">
        <v>389.2</v>
      </c>
      <c r="C67" s="20" t="s">
        <v>123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1261945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1261945</v>
      </c>
      <c r="O67" s="47">
        <f t="shared" si="7"/>
        <v>46.640240972761205</v>
      </c>
      <c r="P67" s="9"/>
    </row>
    <row r="68" spans="1:119">
      <c r="A68" s="12"/>
      <c r="B68" s="25">
        <v>389.8</v>
      </c>
      <c r="C68" s="20" t="s">
        <v>124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1550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1550</v>
      </c>
      <c r="O68" s="47">
        <f t="shared" si="7"/>
        <v>5.7286469305540155E-2</v>
      </c>
      <c r="P68" s="9"/>
    </row>
    <row r="69" spans="1:119" ht="15.75" thickBot="1">
      <c r="A69" s="48"/>
      <c r="B69" s="49">
        <v>393</v>
      </c>
      <c r="C69" s="50" t="s">
        <v>125</v>
      </c>
      <c r="D69" s="46">
        <v>70206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70206</v>
      </c>
      <c r="O69" s="47">
        <f>(N69/O$72)</f>
        <v>2.5947444284288723</v>
      </c>
      <c r="P69" s="9"/>
    </row>
    <row r="70" spans="1:119" ht="16.5" thickBot="1">
      <c r="A70" s="14" t="s">
        <v>56</v>
      </c>
      <c r="B70" s="23"/>
      <c r="C70" s="22"/>
      <c r="D70" s="15">
        <f t="shared" ref="D70:M70" si="16">SUM(D5,D14,D26,D38,D47,D54,D63)</f>
        <v>17302239</v>
      </c>
      <c r="E70" s="15">
        <f t="shared" si="16"/>
        <v>5084416</v>
      </c>
      <c r="F70" s="15">
        <f t="shared" si="16"/>
        <v>602662</v>
      </c>
      <c r="G70" s="15">
        <f t="shared" si="16"/>
        <v>1176741</v>
      </c>
      <c r="H70" s="15">
        <f t="shared" si="16"/>
        <v>0</v>
      </c>
      <c r="I70" s="15">
        <f t="shared" si="16"/>
        <v>16262452</v>
      </c>
      <c r="J70" s="15">
        <f t="shared" si="16"/>
        <v>0</v>
      </c>
      <c r="K70" s="15">
        <f t="shared" si="16"/>
        <v>3061104</v>
      </c>
      <c r="L70" s="15">
        <f t="shared" si="16"/>
        <v>0</v>
      </c>
      <c r="M70" s="15">
        <f t="shared" si="16"/>
        <v>409184</v>
      </c>
      <c r="N70" s="15">
        <f t="shared" si="15"/>
        <v>43898798</v>
      </c>
      <c r="O70" s="38">
        <f>(N70/O$72)</f>
        <v>1622.4562220497469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21" t="s">
        <v>126</v>
      </c>
      <c r="M72" s="121"/>
      <c r="N72" s="121"/>
      <c r="O72" s="43">
        <v>27057</v>
      </c>
    </row>
    <row r="73" spans="1:119">
      <c r="A73" s="122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  <row r="74" spans="1:119" ht="15.75" customHeight="1" thickBot="1">
      <c r="A74" s="123" t="s">
        <v>95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3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40</v>
      </c>
      <c r="E3" s="132"/>
      <c r="F3" s="132"/>
      <c r="G3" s="132"/>
      <c r="H3" s="133"/>
      <c r="I3" s="131" t="s">
        <v>41</v>
      </c>
      <c r="J3" s="133"/>
      <c r="K3" s="131" t="s">
        <v>43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9010021</v>
      </c>
      <c r="E5" s="27">
        <f t="shared" si="0"/>
        <v>763277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9773298</v>
      </c>
      <c r="O5" s="33">
        <f t="shared" ref="O5:O36" si="1">(N5/O$67)</f>
        <v>370.74837828610447</v>
      </c>
      <c r="P5" s="6"/>
    </row>
    <row r="6" spans="1:133">
      <c r="A6" s="12"/>
      <c r="B6" s="25">
        <v>311</v>
      </c>
      <c r="C6" s="20" t="s">
        <v>2</v>
      </c>
      <c r="D6" s="46">
        <v>5658691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5658691</v>
      </c>
      <c r="O6" s="47">
        <f t="shared" si="1"/>
        <v>214.66146959523539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473640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473640</v>
      </c>
      <c r="O7" s="47">
        <f t="shared" si="1"/>
        <v>17.967451917605555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289637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289637</v>
      </c>
      <c r="O8" s="47">
        <f t="shared" si="1"/>
        <v>10.987329767459505</v>
      </c>
      <c r="P8" s="9"/>
    </row>
    <row r="9" spans="1:133">
      <c r="A9" s="12"/>
      <c r="B9" s="25">
        <v>314.10000000000002</v>
      </c>
      <c r="C9" s="20" t="s">
        <v>11</v>
      </c>
      <c r="D9" s="46">
        <v>1742412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1742412</v>
      </c>
      <c r="O9" s="47">
        <f t="shared" si="1"/>
        <v>66.098099465118921</v>
      </c>
      <c r="P9" s="9"/>
    </row>
    <row r="10" spans="1:133">
      <c r="A10" s="12"/>
      <c r="B10" s="25">
        <v>314.3</v>
      </c>
      <c r="C10" s="20" t="s">
        <v>12</v>
      </c>
      <c r="D10" s="46">
        <v>261310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261310</v>
      </c>
      <c r="O10" s="47">
        <f t="shared" si="1"/>
        <v>9.912749895679223</v>
      </c>
      <c r="P10" s="9"/>
    </row>
    <row r="11" spans="1:133">
      <c r="A11" s="12"/>
      <c r="B11" s="25">
        <v>314.39999999999998</v>
      </c>
      <c r="C11" s="20" t="s">
        <v>103</v>
      </c>
      <c r="D11" s="46">
        <v>11532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11532</v>
      </c>
      <c r="O11" s="47">
        <f t="shared" si="1"/>
        <v>0.43746443609878227</v>
      </c>
      <c r="P11" s="9"/>
    </row>
    <row r="12" spans="1:133">
      <c r="A12" s="12"/>
      <c r="B12" s="25">
        <v>314.8</v>
      </c>
      <c r="C12" s="20" t="s">
        <v>13</v>
      </c>
      <c r="D12" s="46">
        <v>74204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74204</v>
      </c>
      <c r="O12" s="47">
        <f t="shared" si="1"/>
        <v>2.8149159743560563</v>
      </c>
      <c r="P12" s="9"/>
    </row>
    <row r="13" spans="1:133">
      <c r="A13" s="12"/>
      <c r="B13" s="25">
        <v>314.89999999999998</v>
      </c>
      <c r="C13" s="20" t="s">
        <v>104</v>
      </c>
      <c r="D13" s="46">
        <v>1055931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1055931</v>
      </c>
      <c r="O13" s="47">
        <f t="shared" si="1"/>
        <v>40.056560828496643</v>
      </c>
      <c r="P13" s="9"/>
    </row>
    <row r="14" spans="1:133">
      <c r="A14" s="12"/>
      <c r="B14" s="25">
        <v>316</v>
      </c>
      <c r="C14" s="20" t="s">
        <v>15</v>
      </c>
      <c r="D14" s="46">
        <v>205941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205941</v>
      </c>
      <c r="O14" s="47">
        <f t="shared" si="1"/>
        <v>7.8123364060543983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SUM(D16:D22)</f>
        <v>1989730</v>
      </c>
      <c r="E15" s="32">
        <f t="shared" si="3"/>
        <v>542755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2532485</v>
      </c>
      <c r="O15" s="45">
        <f t="shared" si="1"/>
        <v>96.069382800349004</v>
      </c>
      <c r="P15" s="10"/>
    </row>
    <row r="16" spans="1:133">
      <c r="A16" s="12"/>
      <c r="B16" s="25">
        <v>322</v>
      </c>
      <c r="C16" s="20" t="s">
        <v>0</v>
      </c>
      <c r="D16" s="46">
        <v>8937</v>
      </c>
      <c r="E16" s="46">
        <v>209601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218538</v>
      </c>
      <c r="O16" s="47">
        <f t="shared" si="1"/>
        <v>8.2902014339364971</v>
      </c>
      <c r="P16" s="9"/>
    </row>
    <row r="17" spans="1:16">
      <c r="A17" s="12"/>
      <c r="B17" s="25">
        <v>323.10000000000002</v>
      </c>
      <c r="C17" s="20" t="s">
        <v>17</v>
      </c>
      <c r="D17" s="46">
        <v>1638341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1638341</v>
      </c>
      <c r="O17" s="47">
        <f t="shared" si="1"/>
        <v>62.150183983915632</v>
      </c>
      <c r="P17" s="9"/>
    </row>
    <row r="18" spans="1:16">
      <c r="A18" s="12"/>
      <c r="B18" s="25">
        <v>323.39999999999998</v>
      </c>
      <c r="C18" s="20" t="s">
        <v>18</v>
      </c>
      <c r="D18" s="46">
        <v>54639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54639</v>
      </c>
      <c r="O18" s="47">
        <f t="shared" si="1"/>
        <v>2.0727210652099695</v>
      </c>
      <c r="P18" s="9"/>
    </row>
    <row r="19" spans="1:16">
      <c r="A19" s="12"/>
      <c r="B19" s="25">
        <v>323.7</v>
      </c>
      <c r="C19" s="20" t="s">
        <v>19</v>
      </c>
      <c r="D19" s="46">
        <v>265106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265106</v>
      </c>
      <c r="O19" s="47">
        <f t="shared" si="1"/>
        <v>10.05675050263647</v>
      </c>
      <c r="P19" s="9"/>
    </row>
    <row r="20" spans="1:16">
      <c r="A20" s="12"/>
      <c r="B20" s="25">
        <v>324.62</v>
      </c>
      <c r="C20" s="20" t="s">
        <v>88</v>
      </c>
      <c r="D20" s="46">
        <v>0</v>
      </c>
      <c r="E20" s="46">
        <v>17392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17392</v>
      </c>
      <c r="O20" s="47">
        <f t="shared" si="1"/>
        <v>0.65976252797693558</v>
      </c>
      <c r="P20" s="9"/>
    </row>
    <row r="21" spans="1:16">
      <c r="A21" s="12"/>
      <c r="B21" s="25">
        <v>325.10000000000002</v>
      </c>
      <c r="C21" s="20" t="s">
        <v>20</v>
      </c>
      <c r="D21" s="46">
        <v>22707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22707</v>
      </c>
      <c r="O21" s="47">
        <f t="shared" si="1"/>
        <v>0.86138613861386137</v>
      </c>
      <c r="P21" s="9"/>
    </row>
    <row r="22" spans="1:16">
      <c r="A22" s="12"/>
      <c r="B22" s="25">
        <v>325.2</v>
      </c>
      <c r="C22" s="20" t="s">
        <v>21</v>
      </c>
      <c r="D22" s="46">
        <v>0</v>
      </c>
      <c r="E22" s="46">
        <v>315762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315762</v>
      </c>
      <c r="O22" s="47">
        <f t="shared" si="1"/>
        <v>11.978377148059634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SUM(D24:D35)</f>
        <v>2560256</v>
      </c>
      <c r="E23" s="32">
        <f t="shared" si="5"/>
        <v>687713</v>
      </c>
      <c r="F23" s="32">
        <f t="shared" si="5"/>
        <v>0</v>
      </c>
      <c r="G23" s="32">
        <f t="shared" si="5"/>
        <v>2391660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205556</v>
      </c>
      <c r="N23" s="44">
        <f>SUM(D23:M23)</f>
        <v>5845185</v>
      </c>
      <c r="O23" s="45">
        <f t="shared" si="1"/>
        <v>221.73608740184363</v>
      </c>
      <c r="P23" s="10"/>
    </row>
    <row r="24" spans="1:16">
      <c r="A24" s="12"/>
      <c r="B24" s="25">
        <v>331.1</v>
      </c>
      <c r="C24" s="20" t="s">
        <v>23</v>
      </c>
      <c r="D24" s="46">
        <v>118261</v>
      </c>
      <c r="E24" s="46">
        <v>292931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411192</v>
      </c>
      <c r="O24" s="47">
        <f t="shared" si="1"/>
        <v>15.598497780812565</v>
      </c>
      <c r="P24" s="9"/>
    </row>
    <row r="25" spans="1:16">
      <c r="A25" s="12"/>
      <c r="B25" s="25">
        <v>331.2</v>
      </c>
      <c r="C25" s="20" t="s">
        <v>105</v>
      </c>
      <c r="D25" s="46">
        <v>0</v>
      </c>
      <c r="E25" s="46">
        <v>0</v>
      </c>
      <c r="F25" s="46">
        <v>0</v>
      </c>
      <c r="G25" s="46">
        <v>219368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219368</v>
      </c>
      <c r="O25" s="47">
        <f t="shared" si="1"/>
        <v>8.3216873411479071</v>
      </c>
      <c r="P25" s="9"/>
    </row>
    <row r="26" spans="1:16">
      <c r="A26" s="12"/>
      <c r="B26" s="25">
        <v>331.49</v>
      </c>
      <c r="C26" s="20" t="s">
        <v>106</v>
      </c>
      <c r="D26" s="46">
        <v>0</v>
      </c>
      <c r="E26" s="46">
        <v>0</v>
      </c>
      <c r="F26" s="46">
        <v>0</v>
      </c>
      <c r="G26" s="46">
        <v>1116725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1116725</v>
      </c>
      <c r="O26" s="47">
        <f t="shared" si="1"/>
        <v>42.362770759834603</v>
      </c>
      <c r="P26" s="9"/>
    </row>
    <row r="27" spans="1:16">
      <c r="A27" s="12"/>
      <c r="B27" s="25">
        <v>334.1</v>
      </c>
      <c r="C27" s="20" t="s">
        <v>25</v>
      </c>
      <c r="D27" s="46">
        <v>0</v>
      </c>
      <c r="E27" s="46">
        <v>0</v>
      </c>
      <c r="F27" s="46">
        <v>0</v>
      </c>
      <c r="G27" s="46">
        <v>1055567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1055567</v>
      </c>
      <c r="O27" s="47">
        <f t="shared" si="1"/>
        <v>40.042752551117182</v>
      </c>
      <c r="P27" s="9"/>
    </row>
    <row r="28" spans="1:16">
      <c r="A28" s="12"/>
      <c r="B28" s="25">
        <v>335.12</v>
      </c>
      <c r="C28" s="20" t="s">
        <v>30</v>
      </c>
      <c r="D28" s="46">
        <v>783937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783937</v>
      </c>
      <c r="O28" s="47">
        <f t="shared" si="1"/>
        <v>29.738515230833428</v>
      </c>
      <c r="P28" s="9"/>
    </row>
    <row r="29" spans="1:16">
      <c r="A29" s="12"/>
      <c r="B29" s="25">
        <v>335.14</v>
      </c>
      <c r="C29" s="20" t="s">
        <v>31</v>
      </c>
      <c r="D29" s="46">
        <v>14628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14628</v>
      </c>
      <c r="O29" s="47">
        <f t="shared" si="1"/>
        <v>0.55491066348014106</v>
      </c>
      <c r="P29" s="9"/>
    </row>
    <row r="30" spans="1:16">
      <c r="A30" s="12"/>
      <c r="B30" s="25">
        <v>335.15</v>
      </c>
      <c r="C30" s="20" t="s">
        <v>32</v>
      </c>
      <c r="D30" s="46">
        <v>13372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13372</v>
      </c>
      <c r="O30" s="47">
        <f t="shared" si="1"/>
        <v>0.50726451955540386</v>
      </c>
      <c r="P30" s="9"/>
    </row>
    <row r="31" spans="1:16">
      <c r="A31" s="12"/>
      <c r="B31" s="25">
        <v>335.18</v>
      </c>
      <c r="C31" s="20" t="s">
        <v>33</v>
      </c>
      <c r="D31" s="46">
        <v>1519307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1519307</v>
      </c>
      <c r="O31" s="47">
        <f t="shared" si="1"/>
        <v>57.634649671863741</v>
      </c>
      <c r="P31" s="9"/>
    </row>
    <row r="32" spans="1:16">
      <c r="A32" s="12"/>
      <c r="B32" s="25">
        <v>335.21</v>
      </c>
      <c r="C32" s="20" t="s">
        <v>34</v>
      </c>
      <c r="D32" s="46">
        <v>24100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24100</v>
      </c>
      <c r="O32" s="47">
        <f t="shared" si="1"/>
        <v>0.9142293539698797</v>
      </c>
      <c r="P32" s="9"/>
    </row>
    <row r="33" spans="1:16">
      <c r="A33" s="12"/>
      <c r="B33" s="25">
        <v>335.49</v>
      </c>
      <c r="C33" s="20" t="s">
        <v>35</v>
      </c>
      <c r="D33" s="46">
        <v>16631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16631</v>
      </c>
      <c r="O33" s="47">
        <f t="shared" si="1"/>
        <v>0.6308941238951481</v>
      </c>
      <c r="P33" s="9"/>
    </row>
    <row r="34" spans="1:16">
      <c r="A34" s="12"/>
      <c r="B34" s="25">
        <v>337.2</v>
      </c>
      <c r="C34" s="20" t="s">
        <v>37</v>
      </c>
      <c r="D34" s="46">
        <v>36997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36997</v>
      </c>
      <c r="O34" s="47">
        <f t="shared" si="1"/>
        <v>1.4034748302416449</v>
      </c>
      <c r="P34" s="9"/>
    </row>
    <row r="35" spans="1:16">
      <c r="A35" s="12"/>
      <c r="B35" s="25">
        <v>338</v>
      </c>
      <c r="C35" s="20" t="s">
        <v>38</v>
      </c>
      <c r="D35" s="46">
        <v>33023</v>
      </c>
      <c r="E35" s="46">
        <v>394782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205556</v>
      </c>
      <c r="N35" s="46">
        <f>SUM(D35:M35)</f>
        <v>633361</v>
      </c>
      <c r="O35" s="47">
        <f t="shared" si="1"/>
        <v>24.026440575091993</v>
      </c>
      <c r="P35" s="9"/>
    </row>
    <row r="36" spans="1:16" ht="15.75">
      <c r="A36" s="29" t="s">
        <v>44</v>
      </c>
      <c r="B36" s="30"/>
      <c r="C36" s="31"/>
      <c r="D36" s="32">
        <f t="shared" ref="D36:M36" si="7">SUM(D37:D44)</f>
        <v>1136669</v>
      </c>
      <c r="E36" s="32">
        <f t="shared" si="7"/>
        <v>3362671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14543054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19042394</v>
      </c>
      <c r="O36" s="45">
        <f t="shared" si="1"/>
        <v>722.36994044232006</v>
      </c>
      <c r="P36" s="10"/>
    </row>
    <row r="37" spans="1:16">
      <c r="A37" s="12"/>
      <c r="B37" s="25">
        <v>341.2</v>
      </c>
      <c r="C37" s="20" t="s">
        <v>47</v>
      </c>
      <c r="D37" s="46">
        <v>30495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8">SUM(D37:M37)</f>
        <v>30495</v>
      </c>
      <c r="O37" s="47">
        <f t="shared" ref="O37:O65" si="9">(N37/O$67)</f>
        <v>1.1568225788096052</v>
      </c>
      <c r="P37" s="9"/>
    </row>
    <row r="38" spans="1:16">
      <c r="A38" s="12"/>
      <c r="B38" s="25">
        <v>341.9</v>
      </c>
      <c r="C38" s="20" t="s">
        <v>107</v>
      </c>
      <c r="D38" s="46">
        <v>0</v>
      </c>
      <c r="E38" s="46">
        <v>1456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1456</v>
      </c>
      <c r="O38" s="47">
        <f t="shared" si="9"/>
        <v>5.5233109517848336E-2</v>
      </c>
      <c r="P38" s="9"/>
    </row>
    <row r="39" spans="1:16">
      <c r="A39" s="12"/>
      <c r="B39" s="25">
        <v>342.1</v>
      </c>
      <c r="C39" s="20" t="s">
        <v>48</v>
      </c>
      <c r="D39" s="46">
        <v>3120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3120</v>
      </c>
      <c r="O39" s="47">
        <f t="shared" si="9"/>
        <v>0.11835666325253215</v>
      </c>
      <c r="P39" s="9"/>
    </row>
    <row r="40" spans="1:16">
      <c r="A40" s="12"/>
      <c r="B40" s="25">
        <v>342.6</v>
      </c>
      <c r="C40" s="20" t="s">
        <v>50</v>
      </c>
      <c r="D40" s="46">
        <v>1003203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1003203</v>
      </c>
      <c r="O40" s="47">
        <f t="shared" si="9"/>
        <v>38.056333219528852</v>
      </c>
      <c r="P40" s="9"/>
    </row>
    <row r="41" spans="1:16">
      <c r="A41" s="12"/>
      <c r="B41" s="25">
        <v>343.4</v>
      </c>
      <c r="C41" s="20" t="s">
        <v>51</v>
      </c>
      <c r="D41" s="46">
        <v>0</v>
      </c>
      <c r="E41" s="46">
        <v>1694360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1694360</v>
      </c>
      <c r="O41" s="47">
        <f t="shared" si="9"/>
        <v>64.275255111718067</v>
      </c>
      <c r="P41" s="9"/>
    </row>
    <row r="42" spans="1:16">
      <c r="A42" s="12"/>
      <c r="B42" s="25">
        <v>343.6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14543054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14543054</v>
      </c>
      <c r="O42" s="47">
        <f t="shared" si="9"/>
        <v>551.68825158377911</v>
      </c>
      <c r="P42" s="9"/>
    </row>
    <row r="43" spans="1:16">
      <c r="A43" s="12"/>
      <c r="B43" s="25">
        <v>343.9</v>
      </c>
      <c r="C43" s="20" t="s">
        <v>53</v>
      </c>
      <c r="D43" s="46">
        <v>0</v>
      </c>
      <c r="E43" s="46">
        <v>1666855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1666855</v>
      </c>
      <c r="O43" s="47">
        <f t="shared" si="9"/>
        <v>63.231857668525471</v>
      </c>
      <c r="P43" s="9"/>
    </row>
    <row r="44" spans="1:16">
      <c r="A44" s="12"/>
      <c r="B44" s="25">
        <v>347.2</v>
      </c>
      <c r="C44" s="20" t="s">
        <v>55</v>
      </c>
      <c r="D44" s="46">
        <v>99851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99851</v>
      </c>
      <c r="O44" s="47">
        <f t="shared" si="9"/>
        <v>3.7878305071886498</v>
      </c>
      <c r="P44" s="9"/>
    </row>
    <row r="45" spans="1:16" ht="15.75">
      <c r="A45" s="29" t="s">
        <v>45</v>
      </c>
      <c r="B45" s="30"/>
      <c r="C45" s="31"/>
      <c r="D45" s="32">
        <f t="shared" ref="D45:M45" si="10">SUM(D46:D51)</f>
        <v>523683</v>
      </c>
      <c r="E45" s="32">
        <f t="shared" si="10"/>
        <v>66137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3" si="11">SUM(D45:M45)</f>
        <v>589820</v>
      </c>
      <c r="O45" s="45">
        <f t="shared" si="9"/>
        <v>22.374720230643753</v>
      </c>
      <c r="P45" s="10"/>
    </row>
    <row r="46" spans="1:16">
      <c r="A46" s="13"/>
      <c r="B46" s="39">
        <v>351.1</v>
      </c>
      <c r="C46" s="21" t="s">
        <v>58</v>
      </c>
      <c r="D46" s="46">
        <v>139434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139434</v>
      </c>
      <c r="O46" s="47">
        <f t="shared" si="9"/>
        <v>5.2894048025492202</v>
      </c>
      <c r="P46" s="9"/>
    </row>
    <row r="47" spans="1:16">
      <c r="A47" s="13"/>
      <c r="B47" s="39">
        <v>351.3</v>
      </c>
      <c r="C47" s="21" t="s">
        <v>59</v>
      </c>
      <c r="D47" s="46">
        <v>0</v>
      </c>
      <c r="E47" s="46">
        <v>14118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14118</v>
      </c>
      <c r="O47" s="47">
        <f t="shared" si="9"/>
        <v>0.53556390121770803</v>
      </c>
      <c r="P47" s="9"/>
    </row>
    <row r="48" spans="1:16">
      <c r="A48" s="13"/>
      <c r="B48" s="39">
        <v>351.4</v>
      </c>
      <c r="C48" s="21" t="s">
        <v>60</v>
      </c>
      <c r="D48" s="46">
        <v>2093</v>
      </c>
      <c r="E48" s="46">
        <v>16673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18766</v>
      </c>
      <c r="O48" s="47">
        <f t="shared" si="9"/>
        <v>0.7118849816016084</v>
      </c>
      <c r="P48" s="9"/>
    </row>
    <row r="49" spans="1:16">
      <c r="A49" s="13"/>
      <c r="B49" s="39">
        <v>351.5</v>
      </c>
      <c r="C49" s="21" t="s">
        <v>61</v>
      </c>
      <c r="D49" s="46">
        <v>192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192</v>
      </c>
      <c r="O49" s="47">
        <f t="shared" si="9"/>
        <v>7.283486969386594E-3</v>
      </c>
      <c r="P49" s="9"/>
    </row>
    <row r="50" spans="1:16">
      <c r="A50" s="13"/>
      <c r="B50" s="39">
        <v>354</v>
      </c>
      <c r="C50" s="21" t="s">
        <v>62</v>
      </c>
      <c r="D50" s="46">
        <v>369458</v>
      </c>
      <c r="E50" s="46">
        <v>1538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370996</v>
      </c>
      <c r="O50" s="47">
        <f t="shared" si="9"/>
        <v>14.073669435909109</v>
      </c>
      <c r="P50" s="9"/>
    </row>
    <row r="51" spans="1:16">
      <c r="A51" s="13"/>
      <c r="B51" s="39">
        <v>359</v>
      </c>
      <c r="C51" s="21" t="s">
        <v>63</v>
      </c>
      <c r="D51" s="46">
        <v>12506</v>
      </c>
      <c r="E51" s="46">
        <v>33808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46314</v>
      </c>
      <c r="O51" s="47">
        <f t="shared" si="9"/>
        <v>1.7569136223967223</v>
      </c>
      <c r="P51" s="9"/>
    </row>
    <row r="52" spans="1:16" ht="15.75">
      <c r="A52" s="29" t="s">
        <v>3</v>
      </c>
      <c r="B52" s="30"/>
      <c r="C52" s="31"/>
      <c r="D52" s="32">
        <f t="shared" ref="D52:M52" si="12">SUM(D53:D59)</f>
        <v>441405</v>
      </c>
      <c r="E52" s="32">
        <f t="shared" si="12"/>
        <v>88686</v>
      </c>
      <c r="F52" s="32">
        <f t="shared" si="12"/>
        <v>38</v>
      </c>
      <c r="G52" s="32">
        <f t="shared" si="12"/>
        <v>58948</v>
      </c>
      <c r="H52" s="32">
        <f t="shared" si="12"/>
        <v>0</v>
      </c>
      <c r="I52" s="32">
        <f t="shared" si="12"/>
        <v>346814</v>
      </c>
      <c r="J52" s="32">
        <f t="shared" si="12"/>
        <v>0</v>
      </c>
      <c r="K52" s="32">
        <f t="shared" si="12"/>
        <v>2772014</v>
      </c>
      <c r="L52" s="32">
        <f t="shared" si="12"/>
        <v>0</v>
      </c>
      <c r="M52" s="32">
        <f t="shared" si="12"/>
        <v>3890</v>
      </c>
      <c r="N52" s="32">
        <f t="shared" si="11"/>
        <v>3711795</v>
      </c>
      <c r="O52" s="45">
        <f t="shared" si="9"/>
        <v>140.80630476840787</v>
      </c>
      <c r="P52" s="10"/>
    </row>
    <row r="53" spans="1:16">
      <c r="A53" s="12"/>
      <c r="B53" s="25">
        <v>361.1</v>
      </c>
      <c r="C53" s="20" t="s">
        <v>64</v>
      </c>
      <c r="D53" s="46">
        <v>84225</v>
      </c>
      <c r="E53" s="46">
        <v>25881</v>
      </c>
      <c r="F53" s="46">
        <v>38</v>
      </c>
      <c r="G53" s="46">
        <v>47763</v>
      </c>
      <c r="H53" s="46">
        <v>0</v>
      </c>
      <c r="I53" s="46">
        <v>107756</v>
      </c>
      <c r="J53" s="46">
        <v>0</v>
      </c>
      <c r="K53" s="46">
        <v>0</v>
      </c>
      <c r="L53" s="46">
        <v>0</v>
      </c>
      <c r="M53" s="46">
        <v>3890</v>
      </c>
      <c r="N53" s="46">
        <f t="shared" si="11"/>
        <v>269553</v>
      </c>
      <c r="O53" s="47">
        <f t="shared" si="9"/>
        <v>10.225446682599294</v>
      </c>
      <c r="P53" s="9"/>
    </row>
    <row r="54" spans="1:16">
      <c r="A54" s="12"/>
      <c r="B54" s="25">
        <v>361.4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1562322</v>
      </c>
      <c r="L54" s="46">
        <v>0</v>
      </c>
      <c r="M54" s="46">
        <v>0</v>
      </c>
      <c r="N54" s="46">
        <f t="shared" ref="N54:N59" si="13">SUM(D54:M54)</f>
        <v>1562322</v>
      </c>
      <c r="O54" s="47">
        <f t="shared" si="9"/>
        <v>59.266416296802092</v>
      </c>
      <c r="P54" s="9"/>
    </row>
    <row r="55" spans="1:16">
      <c r="A55" s="12"/>
      <c r="B55" s="25">
        <v>362</v>
      </c>
      <c r="C55" s="20" t="s">
        <v>91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200096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200096</v>
      </c>
      <c r="O55" s="47">
        <f t="shared" si="9"/>
        <v>7.5906073365957285</v>
      </c>
      <c r="P55" s="9"/>
    </row>
    <row r="56" spans="1:16">
      <c r="A56" s="12"/>
      <c r="B56" s="25">
        <v>364</v>
      </c>
      <c r="C56" s="20" t="s">
        <v>66</v>
      </c>
      <c r="D56" s="46">
        <v>46788</v>
      </c>
      <c r="E56" s="46">
        <v>0</v>
      </c>
      <c r="F56" s="46">
        <v>0</v>
      </c>
      <c r="G56" s="46">
        <v>0</v>
      </c>
      <c r="H56" s="46">
        <v>0</v>
      </c>
      <c r="I56" s="46">
        <v>1707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48495</v>
      </c>
      <c r="O56" s="47">
        <f t="shared" si="9"/>
        <v>1.8396494821895983</v>
      </c>
      <c r="P56" s="9"/>
    </row>
    <row r="57" spans="1:16">
      <c r="A57" s="12"/>
      <c r="B57" s="25">
        <v>366</v>
      </c>
      <c r="C57" s="20" t="s">
        <v>67</v>
      </c>
      <c r="D57" s="46">
        <v>18891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18891</v>
      </c>
      <c r="O57" s="47">
        <f t="shared" si="9"/>
        <v>0.71662683509730285</v>
      </c>
      <c r="P57" s="9"/>
    </row>
    <row r="58" spans="1:16">
      <c r="A58" s="12"/>
      <c r="B58" s="25">
        <v>368</v>
      </c>
      <c r="C58" s="20" t="s">
        <v>68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1209692</v>
      </c>
      <c r="L58" s="46">
        <v>0</v>
      </c>
      <c r="M58" s="46">
        <v>0</v>
      </c>
      <c r="N58" s="46">
        <f t="shared" si="13"/>
        <v>1209692</v>
      </c>
      <c r="O58" s="47">
        <f t="shared" si="9"/>
        <v>45.889457911308369</v>
      </c>
      <c r="P58" s="9"/>
    </row>
    <row r="59" spans="1:16">
      <c r="A59" s="12"/>
      <c r="B59" s="25">
        <v>369.9</v>
      </c>
      <c r="C59" s="20" t="s">
        <v>69</v>
      </c>
      <c r="D59" s="46">
        <v>291501</v>
      </c>
      <c r="E59" s="46">
        <v>62805</v>
      </c>
      <c r="F59" s="46">
        <v>0</v>
      </c>
      <c r="G59" s="46">
        <v>11185</v>
      </c>
      <c r="H59" s="46">
        <v>0</v>
      </c>
      <c r="I59" s="46">
        <v>37255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402746</v>
      </c>
      <c r="O59" s="47">
        <f t="shared" si="9"/>
        <v>15.278100223815485</v>
      </c>
      <c r="P59" s="9"/>
    </row>
    <row r="60" spans="1:16" ht="15.75">
      <c r="A60" s="29" t="s">
        <v>46</v>
      </c>
      <c r="B60" s="30"/>
      <c r="C60" s="31"/>
      <c r="D60" s="32">
        <f t="shared" ref="D60:M60" si="14">SUM(D61:D64)</f>
        <v>1549175</v>
      </c>
      <c r="E60" s="32">
        <f t="shared" si="14"/>
        <v>158923</v>
      </c>
      <c r="F60" s="32">
        <f t="shared" si="14"/>
        <v>534740</v>
      </c>
      <c r="G60" s="32">
        <f t="shared" si="14"/>
        <v>1106362</v>
      </c>
      <c r="H60" s="32">
        <f t="shared" si="14"/>
        <v>0</v>
      </c>
      <c r="I60" s="32">
        <f t="shared" si="14"/>
        <v>1612436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229807</v>
      </c>
      <c r="N60" s="32">
        <f t="shared" ref="N60:N65" si="15">SUM(D60:M60)</f>
        <v>5191443</v>
      </c>
      <c r="O60" s="45">
        <f t="shared" si="9"/>
        <v>196.93649709798567</v>
      </c>
      <c r="P60" s="9"/>
    </row>
    <row r="61" spans="1:16">
      <c r="A61" s="12"/>
      <c r="B61" s="25">
        <v>381</v>
      </c>
      <c r="C61" s="20" t="s">
        <v>70</v>
      </c>
      <c r="D61" s="46">
        <v>1549175</v>
      </c>
      <c r="E61" s="46">
        <v>158923</v>
      </c>
      <c r="F61" s="46">
        <v>534740</v>
      </c>
      <c r="G61" s="46">
        <v>361428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229807</v>
      </c>
      <c r="N61" s="46">
        <f t="shared" si="15"/>
        <v>2834073</v>
      </c>
      <c r="O61" s="47">
        <f t="shared" si="9"/>
        <v>107.51007169682485</v>
      </c>
      <c r="P61" s="9"/>
    </row>
    <row r="62" spans="1:16">
      <c r="A62" s="12"/>
      <c r="B62" s="25">
        <v>383</v>
      </c>
      <c r="C62" s="20" t="s">
        <v>71</v>
      </c>
      <c r="D62" s="46">
        <v>0</v>
      </c>
      <c r="E62" s="46">
        <v>0</v>
      </c>
      <c r="F62" s="46">
        <v>0</v>
      </c>
      <c r="G62" s="46">
        <v>706744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706744</v>
      </c>
      <c r="O62" s="47">
        <f t="shared" si="9"/>
        <v>26.810212055688329</v>
      </c>
      <c r="P62" s="9"/>
    </row>
    <row r="63" spans="1:16">
      <c r="A63" s="12"/>
      <c r="B63" s="25">
        <v>388.1</v>
      </c>
      <c r="C63" s="20" t="s">
        <v>99</v>
      </c>
      <c r="D63" s="46">
        <v>0</v>
      </c>
      <c r="E63" s="46">
        <v>0</v>
      </c>
      <c r="F63" s="46">
        <v>0</v>
      </c>
      <c r="G63" s="46">
        <v>38190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38190</v>
      </c>
      <c r="O63" s="47">
        <f t="shared" si="9"/>
        <v>1.4487310800045521</v>
      </c>
      <c r="P63" s="9"/>
    </row>
    <row r="64" spans="1:16" ht="15.75" thickBot="1">
      <c r="A64" s="12"/>
      <c r="B64" s="25">
        <v>389.2</v>
      </c>
      <c r="C64" s="20" t="s">
        <v>100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1612436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1612436</v>
      </c>
      <c r="O64" s="47">
        <f t="shared" si="9"/>
        <v>61.167482265467925</v>
      </c>
      <c r="P64" s="9"/>
    </row>
    <row r="65" spans="1:119" ht="16.5" thickBot="1">
      <c r="A65" s="14" t="s">
        <v>56</v>
      </c>
      <c r="B65" s="23"/>
      <c r="C65" s="22"/>
      <c r="D65" s="15">
        <f t="shared" ref="D65:M65" si="16">SUM(D5,D15,D23,D36,D45,D52,D60)</f>
        <v>17210939</v>
      </c>
      <c r="E65" s="15">
        <f t="shared" si="16"/>
        <v>5670162</v>
      </c>
      <c r="F65" s="15">
        <f t="shared" si="16"/>
        <v>534778</v>
      </c>
      <c r="G65" s="15">
        <f t="shared" si="16"/>
        <v>3556970</v>
      </c>
      <c r="H65" s="15">
        <f t="shared" si="16"/>
        <v>0</v>
      </c>
      <c r="I65" s="15">
        <f t="shared" si="16"/>
        <v>16502304</v>
      </c>
      <c r="J65" s="15">
        <f t="shared" si="16"/>
        <v>0</v>
      </c>
      <c r="K65" s="15">
        <f t="shared" si="16"/>
        <v>2772014</v>
      </c>
      <c r="L65" s="15">
        <f t="shared" si="16"/>
        <v>0</v>
      </c>
      <c r="M65" s="15">
        <f t="shared" si="16"/>
        <v>439253</v>
      </c>
      <c r="N65" s="15">
        <f t="shared" si="15"/>
        <v>46686420</v>
      </c>
      <c r="O65" s="38">
        <f t="shared" si="9"/>
        <v>1771.0413110276545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21" t="s">
        <v>108</v>
      </c>
      <c r="M67" s="121"/>
      <c r="N67" s="121"/>
      <c r="O67" s="43">
        <v>26361</v>
      </c>
    </row>
    <row r="68" spans="1:119">
      <c r="A68" s="122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  <row r="69" spans="1:119" ht="15.75" customHeight="1" thickBot="1">
      <c r="A69" s="123" t="s">
        <v>95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3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40</v>
      </c>
      <c r="E3" s="132"/>
      <c r="F3" s="132"/>
      <c r="G3" s="132"/>
      <c r="H3" s="133"/>
      <c r="I3" s="131" t="s">
        <v>41</v>
      </c>
      <c r="J3" s="133"/>
      <c r="K3" s="131" t="s">
        <v>43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9669711</v>
      </c>
      <c r="E5" s="27">
        <f t="shared" si="0"/>
        <v>752674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10422385</v>
      </c>
      <c r="O5" s="33">
        <f t="shared" ref="O5:O36" si="1">(N5/O$71)</f>
        <v>395.97222749895519</v>
      </c>
      <c r="P5" s="6"/>
    </row>
    <row r="6" spans="1:133">
      <c r="A6" s="12"/>
      <c r="B6" s="25">
        <v>311</v>
      </c>
      <c r="C6" s="20" t="s">
        <v>2</v>
      </c>
      <c r="D6" s="46">
        <v>6034297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6034297</v>
      </c>
      <c r="O6" s="47">
        <f t="shared" si="1"/>
        <v>229.25789293719845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484995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484995</v>
      </c>
      <c r="O7" s="47">
        <f t="shared" si="1"/>
        <v>18.426161619999242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267679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267679</v>
      </c>
      <c r="O8" s="47">
        <f t="shared" si="1"/>
        <v>10.169788381900384</v>
      </c>
      <c r="P8" s="9"/>
    </row>
    <row r="9" spans="1:133">
      <c r="A9" s="12"/>
      <c r="B9" s="25">
        <v>314.10000000000002</v>
      </c>
      <c r="C9" s="20" t="s">
        <v>11</v>
      </c>
      <c r="D9" s="46">
        <v>1929886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1929886</v>
      </c>
      <c r="O9" s="47">
        <f t="shared" si="1"/>
        <v>73.321150412218387</v>
      </c>
      <c r="P9" s="9"/>
    </row>
    <row r="10" spans="1:133">
      <c r="A10" s="12"/>
      <c r="B10" s="25">
        <v>314.3</v>
      </c>
      <c r="C10" s="20" t="s">
        <v>12</v>
      </c>
      <c r="D10" s="46">
        <v>253800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253800</v>
      </c>
      <c r="O10" s="47">
        <f t="shared" si="1"/>
        <v>9.642490786824208</v>
      </c>
      <c r="P10" s="9"/>
    </row>
    <row r="11" spans="1:133">
      <c r="A11" s="12"/>
      <c r="B11" s="25">
        <v>314.8</v>
      </c>
      <c r="C11" s="20" t="s">
        <v>13</v>
      </c>
      <c r="D11" s="46">
        <v>98598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98598</v>
      </c>
      <c r="O11" s="47">
        <f t="shared" si="1"/>
        <v>3.74598229550549</v>
      </c>
      <c r="P11" s="9"/>
    </row>
    <row r="12" spans="1:133">
      <c r="A12" s="12"/>
      <c r="B12" s="25">
        <v>315</v>
      </c>
      <c r="C12" s="20" t="s">
        <v>14</v>
      </c>
      <c r="D12" s="46">
        <v>1149141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1149141</v>
      </c>
      <c r="O12" s="47">
        <f t="shared" si="1"/>
        <v>43.658713574712209</v>
      </c>
      <c r="P12" s="9"/>
    </row>
    <row r="13" spans="1:133">
      <c r="A13" s="12"/>
      <c r="B13" s="25">
        <v>316</v>
      </c>
      <c r="C13" s="20" t="s">
        <v>15</v>
      </c>
      <c r="D13" s="46">
        <v>203989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203989</v>
      </c>
      <c r="O13" s="47">
        <f t="shared" si="1"/>
        <v>7.7500474905968622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SUM(D15:D24)</f>
        <v>2169881</v>
      </c>
      <c r="E14" s="32">
        <f t="shared" si="3"/>
        <v>574610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2744491</v>
      </c>
      <c r="O14" s="45">
        <f t="shared" si="1"/>
        <v>104.27001253751757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243862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243862</v>
      </c>
      <c r="O15" s="47">
        <f t="shared" si="1"/>
        <v>9.2649215455339835</v>
      </c>
      <c r="P15" s="9"/>
    </row>
    <row r="16" spans="1:133">
      <c r="A16" s="12"/>
      <c r="B16" s="25">
        <v>323.10000000000002</v>
      </c>
      <c r="C16" s="20" t="s">
        <v>17</v>
      </c>
      <c r="D16" s="46">
        <v>1762461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1762461</v>
      </c>
      <c r="O16" s="47">
        <f t="shared" si="1"/>
        <v>66.960259868546032</v>
      </c>
      <c r="P16" s="9"/>
    </row>
    <row r="17" spans="1:16">
      <c r="A17" s="12"/>
      <c r="B17" s="25">
        <v>323.39999999999998</v>
      </c>
      <c r="C17" s="20" t="s">
        <v>18</v>
      </c>
      <c r="D17" s="46">
        <v>62848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62848</v>
      </c>
      <c r="O17" s="47">
        <f t="shared" si="1"/>
        <v>2.3877512252573991</v>
      </c>
      <c r="P17" s="9"/>
    </row>
    <row r="18" spans="1:16">
      <c r="A18" s="12"/>
      <c r="B18" s="25">
        <v>323.7</v>
      </c>
      <c r="C18" s="20" t="s">
        <v>19</v>
      </c>
      <c r="D18" s="46">
        <v>296031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296031</v>
      </c>
      <c r="O18" s="47">
        <f t="shared" si="1"/>
        <v>11.246951103681472</v>
      </c>
      <c r="P18" s="9"/>
    </row>
    <row r="19" spans="1:16">
      <c r="A19" s="12"/>
      <c r="B19" s="25">
        <v>324.31</v>
      </c>
      <c r="C19" s="20" t="s">
        <v>97</v>
      </c>
      <c r="D19" s="46">
        <v>0</v>
      </c>
      <c r="E19" s="46">
        <v>21100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21100</v>
      </c>
      <c r="O19" s="47">
        <f t="shared" si="1"/>
        <v>0.80164127502754456</v>
      </c>
      <c r="P19" s="9"/>
    </row>
    <row r="20" spans="1:16">
      <c r="A20" s="12"/>
      <c r="B20" s="25">
        <v>324.32</v>
      </c>
      <c r="C20" s="20" t="s">
        <v>86</v>
      </c>
      <c r="D20" s="46">
        <v>0</v>
      </c>
      <c r="E20" s="46">
        <v>14104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14104</v>
      </c>
      <c r="O20" s="47">
        <f t="shared" si="1"/>
        <v>0.53584590251130271</v>
      </c>
      <c r="P20" s="9"/>
    </row>
    <row r="21" spans="1:16">
      <c r="A21" s="12"/>
      <c r="B21" s="25">
        <v>324.61</v>
      </c>
      <c r="C21" s="20" t="s">
        <v>98</v>
      </c>
      <c r="D21" s="46">
        <v>0</v>
      </c>
      <c r="E21" s="46">
        <v>18103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18103</v>
      </c>
      <c r="O21" s="47">
        <f t="shared" si="1"/>
        <v>0.68777781999164167</v>
      </c>
      <c r="P21" s="9"/>
    </row>
    <row r="22" spans="1:16">
      <c r="A22" s="12"/>
      <c r="B22" s="25">
        <v>325.10000000000002</v>
      </c>
      <c r="C22" s="20" t="s">
        <v>20</v>
      </c>
      <c r="D22" s="46">
        <v>22741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22741</v>
      </c>
      <c r="O22" s="47">
        <f t="shared" si="1"/>
        <v>0.86398693058774367</v>
      </c>
      <c r="P22" s="9"/>
    </row>
    <row r="23" spans="1:16">
      <c r="A23" s="12"/>
      <c r="B23" s="25">
        <v>325.2</v>
      </c>
      <c r="C23" s="20" t="s">
        <v>21</v>
      </c>
      <c r="D23" s="46">
        <v>0</v>
      </c>
      <c r="E23" s="46">
        <v>277441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277441</v>
      </c>
      <c r="O23" s="47">
        <f t="shared" si="1"/>
        <v>10.540670947152464</v>
      </c>
      <c r="P23" s="9"/>
    </row>
    <row r="24" spans="1:16">
      <c r="A24" s="12"/>
      <c r="B24" s="25">
        <v>329</v>
      </c>
      <c r="C24" s="20" t="s">
        <v>22</v>
      </c>
      <c r="D24" s="46">
        <v>25800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25800</v>
      </c>
      <c r="O24" s="47">
        <f t="shared" si="1"/>
        <v>0.98020591922799283</v>
      </c>
      <c r="P24" s="9"/>
    </row>
    <row r="25" spans="1:16" ht="15.75">
      <c r="A25" s="29" t="s">
        <v>24</v>
      </c>
      <c r="B25" s="30"/>
      <c r="C25" s="31"/>
      <c r="D25" s="32">
        <f t="shared" ref="D25:M25" si="5">SUM(D26:D37)</f>
        <v>2486643</v>
      </c>
      <c r="E25" s="32">
        <f t="shared" si="5"/>
        <v>1615697</v>
      </c>
      <c r="F25" s="32">
        <f t="shared" si="5"/>
        <v>0</v>
      </c>
      <c r="G25" s="32">
        <f t="shared" si="5"/>
        <v>920248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250135</v>
      </c>
      <c r="N25" s="44">
        <f>SUM(D25:M25)</f>
        <v>5272723</v>
      </c>
      <c r="O25" s="45">
        <f t="shared" si="1"/>
        <v>200.32380988564265</v>
      </c>
      <c r="P25" s="10"/>
    </row>
    <row r="26" spans="1:16">
      <c r="A26" s="12"/>
      <c r="B26" s="25">
        <v>331.1</v>
      </c>
      <c r="C26" s="20" t="s">
        <v>23</v>
      </c>
      <c r="D26" s="46">
        <v>136088</v>
      </c>
      <c r="E26" s="46">
        <v>0</v>
      </c>
      <c r="F26" s="46">
        <v>0</v>
      </c>
      <c r="G26" s="46">
        <v>771714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907802</v>
      </c>
      <c r="O26" s="47">
        <f t="shared" si="1"/>
        <v>34.48964704988412</v>
      </c>
      <c r="P26" s="9"/>
    </row>
    <row r="27" spans="1:16">
      <c r="A27" s="12"/>
      <c r="B27" s="25">
        <v>334.1</v>
      </c>
      <c r="C27" s="20" t="s">
        <v>25</v>
      </c>
      <c r="D27" s="46">
        <v>0</v>
      </c>
      <c r="E27" s="46">
        <v>122148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122148</v>
      </c>
      <c r="O27" s="47">
        <f t="shared" si="1"/>
        <v>4.6407051403822042</v>
      </c>
      <c r="P27" s="9"/>
    </row>
    <row r="28" spans="1:16">
      <c r="A28" s="12"/>
      <c r="B28" s="25">
        <v>334.2</v>
      </c>
      <c r="C28" s="20" t="s">
        <v>26</v>
      </c>
      <c r="D28" s="46">
        <v>14513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14513</v>
      </c>
      <c r="O28" s="47">
        <f t="shared" si="1"/>
        <v>0.55138482580449066</v>
      </c>
      <c r="P28" s="9"/>
    </row>
    <row r="29" spans="1:16">
      <c r="A29" s="12"/>
      <c r="B29" s="25">
        <v>335.12</v>
      </c>
      <c r="C29" s="20" t="s">
        <v>30</v>
      </c>
      <c r="D29" s="46">
        <v>774080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774080</v>
      </c>
      <c r="O29" s="47">
        <f t="shared" si="1"/>
        <v>29.409216975038941</v>
      </c>
      <c r="P29" s="9"/>
    </row>
    <row r="30" spans="1:16">
      <c r="A30" s="12"/>
      <c r="B30" s="25">
        <v>335.14</v>
      </c>
      <c r="C30" s="20" t="s">
        <v>31</v>
      </c>
      <c r="D30" s="46">
        <v>15077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15077</v>
      </c>
      <c r="O30" s="47">
        <f t="shared" si="1"/>
        <v>0.57281258310854455</v>
      </c>
      <c r="P30" s="9"/>
    </row>
    <row r="31" spans="1:16">
      <c r="A31" s="12"/>
      <c r="B31" s="25">
        <v>335.15</v>
      </c>
      <c r="C31" s="20" t="s">
        <v>32</v>
      </c>
      <c r="D31" s="46">
        <v>12858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12858</v>
      </c>
      <c r="O31" s="47">
        <f t="shared" si="1"/>
        <v>0.48850727555943924</v>
      </c>
      <c r="P31" s="9"/>
    </row>
    <row r="32" spans="1:16">
      <c r="A32" s="12"/>
      <c r="B32" s="25">
        <v>335.18</v>
      </c>
      <c r="C32" s="20" t="s">
        <v>33</v>
      </c>
      <c r="D32" s="46">
        <v>1350893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1350893</v>
      </c>
      <c r="O32" s="47">
        <f t="shared" si="1"/>
        <v>51.323771893165151</v>
      </c>
      <c r="P32" s="9"/>
    </row>
    <row r="33" spans="1:16">
      <c r="A33" s="12"/>
      <c r="B33" s="25">
        <v>335.21</v>
      </c>
      <c r="C33" s="20" t="s">
        <v>34</v>
      </c>
      <c r="D33" s="46">
        <v>16715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16715</v>
      </c>
      <c r="O33" s="47">
        <f t="shared" si="1"/>
        <v>0.63504426123627522</v>
      </c>
      <c r="P33" s="9"/>
    </row>
    <row r="34" spans="1:16">
      <c r="A34" s="12"/>
      <c r="B34" s="25">
        <v>335.49</v>
      </c>
      <c r="C34" s="20" t="s">
        <v>35</v>
      </c>
      <c r="D34" s="46">
        <v>36312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36312</v>
      </c>
      <c r="O34" s="47">
        <f t="shared" si="1"/>
        <v>1.3795828425971657</v>
      </c>
      <c r="P34" s="9"/>
    </row>
    <row r="35" spans="1:16">
      <c r="A35" s="12"/>
      <c r="B35" s="25">
        <v>337.2</v>
      </c>
      <c r="C35" s="20" t="s">
        <v>37</v>
      </c>
      <c r="D35" s="46">
        <v>34350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34350</v>
      </c>
      <c r="O35" s="47">
        <f t="shared" si="1"/>
        <v>1.305041601762851</v>
      </c>
      <c r="P35" s="9"/>
    </row>
    <row r="36" spans="1:16">
      <c r="A36" s="12"/>
      <c r="B36" s="25">
        <v>338</v>
      </c>
      <c r="C36" s="20" t="s">
        <v>38</v>
      </c>
      <c r="D36" s="46">
        <v>25757</v>
      </c>
      <c r="E36" s="46">
        <v>1493549</v>
      </c>
      <c r="F36" s="46">
        <v>0</v>
      </c>
      <c r="G36" s="46">
        <v>148534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250135</v>
      </c>
      <c r="N36" s="46">
        <f>SUM(D36:M36)</f>
        <v>1917975</v>
      </c>
      <c r="O36" s="47">
        <f t="shared" si="1"/>
        <v>72.868622012841456</v>
      </c>
      <c r="P36" s="9"/>
    </row>
    <row r="37" spans="1:16">
      <c r="A37" s="12"/>
      <c r="B37" s="25">
        <v>339</v>
      </c>
      <c r="C37" s="20" t="s">
        <v>39</v>
      </c>
      <c r="D37" s="46">
        <v>70000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70000</v>
      </c>
      <c r="O37" s="47">
        <f t="shared" ref="O37:O68" si="7">(N37/O$71)</f>
        <v>2.659473424261996</v>
      </c>
      <c r="P37" s="9"/>
    </row>
    <row r="38" spans="1:16" ht="15.75">
      <c r="A38" s="29" t="s">
        <v>44</v>
      </c>
      <c r="B38" s="30"/>
      <c r="C38" s="31"/>
      <c r="D38" s="32">
        <f t="shared" ref="D38:M38" si="8">SUM(D39:D45)</f>
        <v>1009976</v>
      </c>
      <c r="E38" s="32">
        <f t="shared" si="8"/>
        <v>3323383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13324719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17658078</v>
      </c>
      <c r="O38" s="45">
        <f t="shared" si="7"/>
        <v>670.87413092207748</v>
      </c>
      <c r="P38" s="10"/>
    </row>
    <row r="39" spans="1:16">
      <c r="A39" s="12"/>
      <c r="B39" s="25">
        <v>341.2</v>
      </c>
      <c r="C39" s="20" t="s">
        <v>47</v>
      </c>
      <c r="D39" s="46">
        <v>24352</v>
      </c>
      <c r="E39" s="46">
        <v>210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9">SUM(D39:M39)</f>
        <v>24562</v>
      </c>
      <c r="O39" s="47">
        <f t="shared" si="7"/>
        <v>0.93317123209604502</v>
      </c>
      <c r="P39" s="9"/>
    </row>
    <row r="40" spans="1:16">
      <c r="A40" s="12"/>
      <c r="B40" s="25">
        <v>342.1</v>
      </c>
      <c r="C40" s="20" t="s">
        <v>48</v>
      </c>
      <c r="D40" s="46">
        <v>2694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2694</v>
      </c>
      <c r="O40" s="47">
        <f t="shared" si="7"/>
        <v>0.10235173435659739</v>
      </c>
      <c r="P40" s="9"/>
    </row>
    <row r="41" spans="1:16">
      <c r="A41" s="12"/>
      <c r="B41" s="25">
        <v>342.6</v>
      </c>
      <c r="C41" s="20" t="s">
        <v>50</v>
      </c>
      <c r="D41" s="46">
        <v>849945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849945</v>
      </c>
      <c r="O41" s="47">
        <f t="shared" si="7"/>
        <v>32.291516279776602</v>
      </c>
      <c r="P41" s="9"/>
    </row>
    <row r="42" spans="1:16">
      <c r="A42" s="12"/>
      <c r="B42" s="25">
        <v>343.4</v>
      </c>
      <c r="C42" s="20" t="s">
        <v>51</v>
      </c>
      <c r="D42" s="46">
        <v>0</v>
      </c>
      <c r="E42" s="46">
        <v>1632521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1632521</v>
      </c>
      <c r="O42" s="47">
        <f t="shared" si="7"/>
        <v>62.023517343565977</v>
      </c>
      <c r="P42" s="9"/>
    </row>
    <row r="43" spans="1:16">
      <c r="A43" s="12"/>
      <c r="B43" s="25">
        <v>343.6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13324719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13324719</v>
      </c>
      <c r="O43" s="47">
        <f t="shared" si="7"/>
        <v>506.23908666084117</v>
      </c>
      <c r="P43" s="9"/>
    </row>
    <row r="44" spans="1:16">
      <c r="A44" s="12"/>
      <c r="B44" s="25">
        <v>343.9</v>
      </c>
      <c r="C44" s="20" t="s">
        <v>53</v>
      </c>
      <c r="D44" s="46">
        <v>0</v>
      </c>
      <c r="E44" s="46">
        <v>1690652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1690652</v>
      </c>
      <c r="O44" s="47">
        <f t="shared" si="7"/>
        <v>64.232058052505607</v>
      </c>
      <c r="P44" s="9"/>
    </row>
    <row r="45" spans="1:16">
      <c r="A45" s="12"/>
      <c r="B45" s="25">
        <v>347.2</v>
      </c>
      <c r="C45" s="20" t="s">
        <v>55</v>
      </c>
      <c r="D45" s="46">
        <v>132985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132985</v>
      </c>
      <c r="O45" s="47">
        <f t="shared" si="7"/>
        <v>5.0524296189354505</v>
      </c>
      <c r="P45" s="9"/>
    </row>
    <row r="46" spans="1:16" ht="15.75">
      <c r="A46" s="29" t="s">
        <v>45</v>
      </c>
      <c r="B46" s="30"/>
      <c r="C46" s="31"/>
      <c r="D46" s="32">
        <f t="shared" ref="D46:M46" si="10">SUM(D47:D52)</f>
        <v>367943</v>
      </c>
      <c r="E46" s="32">
        <f t="shared" si="10"/>
        <v>34458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410793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4" si="11">SUM(D46:M46)</f>
        <v>813194</v>
      </c>
      <c r="O46" s="45">
        <f t="shared" si="7"/>
        <v>30.895254739561565</v>
      </c>
      <c r="P46" s="10"/>
    </row>
    <row r="47" spans="1:16">
      <c r="A47" s="13"/>
      <c r="B47" s="39">
        <v>351.1</v>
      </c>
      <c r="C47" s="21" t="s">
        <v>58</v>
      </c>
      <c r="D47" s="46">
        <v>117815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117815</v>
      </c>
      <c r="O47" s="47">
        <f t="shared" si="7"/>
        <v>4.4760837354203868</v>
      </c>
      <c r="P47" s="9"/>
    </row>
    <row r="48" spans="1:16">
      <c r="A48" s="13"/>
      <c r="B48" s="39">
        <v>351.3</v>
      </c>
      <c r="C48" s="21" t="s">
        <v>59</v>
      </c>
      <c r="D48" s="46">
        <v>0</v>
      </c>
      <c r="E48" s="46">
        <v>12351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12351</v>
      </c>
      <c r="O48" s="47">
        <f t="shared" si="7"/>
        <v>0.46924508947228449</v>
      </c>
      <c r="P48" s="9"/>
    </row>
    <row r="49" spans="1:16">
      <c r="A49" s="13"/>
      <c r="B49" s="39">
        <v>351.4</v>
      </c>
      <c r="C49" s="21" t="s">
        <v>60</v>
      </c>
      <c r="D49" s="46">
        <v>2695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2695</v>
      </c>
      <c r="O49" s="47">
        <f t="shared" si="7"/>
        <v>0.10238972683408686</v>
      </c>
      <c r="P49" s="9"/>
    </row>
    <row r="50" spans="1:16">
      <c r="A50" s="13"/>
      <c r="B50" s="39">
        <v>351.5</v>
      </c>
      <c r="C50" s="21" t="s">
        <v>61</v>
      </c>
      <c r="D50" s="46">
        <v>276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276</v>
      </c>
      <c r="O50" s="47">
        <f t="shared" si="7"/>
        <v>1.0485923787090156E-2</v>
      </c>
      <c r="P50" s="9"/>
    </row>
    <row r="51" spans="1:16">
      <c r="A51" s="13"/>
      <c r="B51" s="39">
        <v>354</v>
      </c>
      <c r="C51" s="21" t="s">
        <v>62</v>
      </c>
      <c r="D51" s="46">
        <v>243287</v>
      </c>
      <c r="E51" s="46">
        <v>1284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244571</v>
      </c>
      <c r="O51" s="47">
        <f t="shared" si="7"/>
        <v>9.2918582120740094</v>
      </c>
      <c r="P51" s="9"/>
    </row>
    <row r="52" spans="1:16">
      <c r="A52" s="13"/>
      <c r="B52" s="39">
        <v>359</v>
      </c>
      <c r="C52" s="21" t="s">
        <v>63</v>
      </c>
      <c r="D52" s="46">
        <v>3870</v>
      </c>
      <c r="E52" s="46">
        <v>20823</v>
      </c>
      <c r="F52" s="46">
        <v>0</v>
      </c>
      <c r="G52" s="46">
        <v>0</v>
      </c>
      <c r="H52" s="46">
        <v>0</v>
      </c>
      <c r="I52" s="46">
        <v>410793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435486</v>
      </c>
      <c r="O52" s="47">
        <f t="shared" si="7"/>
        <v>16.545192051973711</v>
      </c>
      <c r="P52" s="9"/>
    </row>
    <row r="53" spans="1:16" ht="15.75">
      <c r="A53" s="29" t="s">
        <v>3</v>
      </c>
      <c r="B53" s="30"/>
      <c r="C53" s="31"/>
      <c r="D53" s="32">
        <f t="shared" ref="D53:M53" si="12">SUM(D54:D60)</f>
        <v>239410</v>
      </c>
      <c r="E53" s="32">
        <f t="shared" si="12"/>
        <v>160542</v>
      </c>
      <c r="F53" s="32">
        <f t="shared" si="12"/>
        <v>1453</v>
      </c>
      <c r="G53" s="32">
        <f t="shared" si="12"/>
        <v>1902</v>
      </c>
      <c r="H53" s="32">
        <f t="shared" si="12"/>
        <v>0</v>
      </c>
      <c r="I53" s="32">
        <f t="shared" si="12"/>
        <v>286523</v>
      </c>
      <c r="J53" s="32">
        <f t="shared" si="12"/>
        <v>2150</v>
      </c>
      <c r="K53" s="32">
        <f t="shared" si="12"/>
        <v>854243</v>
      </c>
      <c r="L53" s="32">
        <f t="shared" si="12"/>
        <v>0</v>
      </c>
      <c r="M53" s="32">
        <f t="shared" si="12"/>
        <v>3949</v>
      </c>
      <c r="N53" s="32">
        <f t="shared" si="11"/>
        <v>1550172</v>
      </c>
      <c r="O53" s="45">
        <f t="shared" si="7"/>
        <v>58.894874814786675</v>
      </c>
      <c r="P53" s="10"/>
    </row>
    <row r="54" spans="1:16">
      <c r="A54" s="12"/>
      <c r="B54" s="25">
        <v>361.1</v>
      </c>
      <c r="C54" s="20" t="s">
        <v>64</v>
      </c>
      <c r="D54" s="46">
        <v>38399</v>
      </c>
      <c r="E54" s="46">
        <v>17375</v>
      </c>
      <c r="F54" s="46">
        <v>1453</v>
      </c>
      <c r="G54" s="46">
        <v>1902</v>
      </c>
      <c r="H54" s="46">
        <v>0</v>
      </c>
      <c r="I54" s="46">
        <v>42763</v>
      </c>
      <c r="J54" s="46">
        <v>2150</v>
      </c>
      <c r="K54" s="46">
        <v>0</v>
      </c>
      <c r="L54" s="46">
        <v>0</v>
      </c>
      <c r="M54" s="46">
        <v>3949</v>
      </c>
      <c r="N54" s="46">
        <f t="shared" si="11"/>
        <v>107991</v>
      </c>
      <c r="O54" s="47">
        <f t="shared" si="7"/>
        <v>4.1028456365639601</v>
      </c>
      <c r="P54" s="9"/>
    </row>
    <row r="55" spans="1:16">
      <c r="A55" s="12"/>
      <c r="B55" s="25">
        <v>361.4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-218190</v>
      </c>
      <c r="L55" s="46">
        <v>0</v>
      </c>
      <c r="M55" s="46">
        <v>0</v>
      </c>
      <c r="N55" s="46">
        <f t="shared" ref="N55:N60" si="13">SUM(D55:M55)</f>
        <v>-218190</v>
      </c>
      <c r="O55" s="47">
        <f t="shared" si="7"/>
        <v>-8.289578663424642</v>
      </c>
      <c r="P55" s="9"/>
    </row>
    <row r="56" spans="1:16">
      <c r="A56" s="12"/>
      <c r="B56" s="25">
        <v>362</v>
      </c>
      <c r="C56" s="20" t="s">
        <v>91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194862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194862</v>
      </c>
      <c r="O56" s="47">
        <f t="shared" si="7"/>
        <v>7.4032901485505871</v>
      </c>
      <c r="P56" s="9"/>
    </row>
    <row r="57" spans="1:16">
      <c r="A57" s="12"/>
      <c r="B57" s="25">
        <v>364</v>
      </c>
      <c r="C57" s="20" t="s">
        <v>66</v>
      </c>
      <c r="D57" s="46">
        <v>21738</v>
      </c>
      <c r="E57" s="46">
        <v>0</v>
      </c>
      <c r="F57" s="46">
        <v>0</v>
      </c>
      <c r="G57" s="46">
        <v>0</v>
      </c>
      <c r="H57" s="46">
        <v>0</v>
      </c>
      <c r="I57" s="46">
        <v>2000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23738</v>
      </c>
      <c r="O57" s="47">
        <f t="shared" si="7"/>
        <v>0.90186543064473235</v>
      </c>
      <c r="P57" s="9"/>
    </row>
    <row r="58" spans="1:16">
      <c r="A58" s="12"/>
      <c r="B58" s="25">
        <v>366</v>
      </c>
      <c r="C58" s="20" t="s">
        <v>67</v>
      </c>
      <c r="D58" s="46">
        <v>8378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8378</v>
      </c>
      <c r="O58" s="47">
        <f t="shared" si="7"/>
        <v>0.31830097640667149</v>
      </c>
      <c r="P58" s="9"/>
    </row>
    <row r="59" spans="1:16">
      <c r="A59" s="12"/>
      <c r="B59" s="25">
        <v>368</v>
      </c>
      <c r="C59" s="20" t="s">
        <v>68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1072433</v>
      </c>
      <c r="L59" s="46">
        <v>0</v>
      </c>
      <c r="M59" s="46">
        <v>0</v>
      </c>
      <c r="N59" s="46">
        <f t="shared" si="13"/>
        <v>1072433</v>
      </c>
      <c r="O59" s="47">
        <f t="shared" si="7"/>
        <v>40.744386611450935</v>
      </c>
      <c r="P59" s="9"/>
    </row>
    <row r="60" spans="1:16">
      <c r="A60" s="12"/>
      <c r="B60" s="25">
        <v>369.9</v>
      </c>
      <c r="C60" s="20" t="s">
        <v>69</v>
      </c>
      <c r="D60" s="46">
        <v>170895</v>
      </c>
      <c r="E60" s="46">
        <v>143167</v>
      </c>
      <c r="F60" s="46">
        <v>0</v>
      </c>
      <c r="G60" s="46">
        <v>0</v>
      </c>
      <c r="H60" s="46">
        <v>0</v>
      </c>
      <c r="I60" s="46">
        <v>46898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360960</v>
      </c>
      <c r="O60" s="47">
        <f t="shared" si="7"/>
        <v>13.713764674594429</v>
      </c>
      <c r="P60" s="9"/>
    </row>
    <row r="61" spans="1:16" ht="15.75">
      <c r="A61" s="29" t="s">
        <v>46</v>
      </c>
      <c r="B61" s="30"/>
      <c r="C61" s="31"/>
      <c r="D61" s="32">
        <f t="shared" ref="D61:M61" si="14">SUM(D62:D68)</f>
        <v>2451780</v>
      </c>
      <c r="E61" s="32">
        <f t="shared" si="14"/>
        <v>0</v>
      </c>
      <c r="F61" s="32">
        <f t="shared" si="14"/>
        <v>3977707</v>
      </c>
      <c r="G61" s="32">
        <f t="shared" si="14"/>
        <v>6954149</v>
      </c>
      <c r="H61" s="32">
        <f t="shared" si="14"/>
        <v>0</v>
      </c>
      <c r="I61" s="32">
        <f t="shared" si="14"/>
        <v>2235141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279632</v>
      </c>
      <c r="N61" s="32">
        <f>SUM(D61:M61)</f>
        <v>15898409</v>
      </c>
      <c r="O61" s="45">
        <f t="shared" si="7"/>
        <v>604.01994605068194</v>
      </c>
      <c r="P61" s="9"/>
    </row>
    <row r="62" spans="1:16">
      <c r="A62" s="12"/>
      <c r="B62" s="25">
        <v>381</v>
      </c>
      <c r="C62" s="20" t="s">
        <v>70</v>
      </c>
      <c r="D62" s="46">
        <v>2451780</v>
      </c>
      <c r="E62" s="46">
        <v>0</v>
      </c>
      <c r="F62" s="46">
        <v>877707</v>
      </c>
      <c r="G62" s="46">
        <v>643699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279632</v>
      </c>
      <c r="N62" s="46">
        <f>SUM(D62:M62)</f>
        <v>4252818</v>
      </c>
      <c r="O62" s="47">
        <f t="shared" si="7"/>
        <v>161.57509213175791</v>
      </c>
      <c r="P62" s="9"/>
    </row>
    <row r="63" spans="1:16">
      <c r="A63" s="12"/>
      <c r="B63" s="25">
        <v>383</v>
      </c>
      <c r="C63" s="20" t="s">
        <v>71</v>
      </c>
      <c r="D63" s="46">
        <v>0</v>
      </c>
      <c r="E63" s="46">
        <v>0</v>
      </c>
      <c r="F63" s="46">
        <v>0</v>
      </c>
      <c r="G63" s="46">
        <v>947950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8" si="15">SUM(D63:M63)</f>
        <v>947950</v>
      </c>
      <c r="O63" s="47">
        <f t="shared" si="7"/>
        <v>36.014969036130843</v>
      </c>
      <c r="P63" s="9"/>
    </row>
    <row r="64" spans="1:16">
      <c r="A64" s="12"/>
      <c r="B64" s="25">
        <v>384</v>
      </c>
      <c r="C64" s="20" t="s">
        <v>72</v>
      </c>
      <c r="D64" s="46">
        <v>0</v>
      </c>
      <c r="E64" s="46">
        <v>0</v>
      </c>
      <c r="F64" s="46">
        <v>0</v>
      </c>
      <c r="G64" s="46">
        <v>5345000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5345000</v>
      </c>
      <c r="O64" s="47">
        <f t="shared" si="7"/>
        <v>203.06979218114813</v>
      </c>
      <c r="P64" s="9"/>
    </row>
    <row r="65" spans="1:119">
      <c r="A65" s="12"/>
      <c r="B65" s="25">
        <v>385</v>
      </c>
      <c r="C65" s="20" t="s">
        <v>73</v>
      </c>
      <c r="D65" s="46">
        <v>0</v>
      </c>
      <c r="E65" s="46">
        <v>0</v>
      </c>
      <c r="F65" s="46">
        <v>3100000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3100000</v>
      </c>
      <c r="O65" s="47">
        <f t="shared" si="7"/>
        <v>117.77668021731697</v>
      </c>
      <c r="P65" s="9"/>
    </row>
    <row r="66" spans="1:119">
      <c r="A66" s="12"/>
      <c r="B66" s="25">
        <v>388.1</v>
      </c>
      <c r="C66" s="20" t="s">
        <v>99</v>
      </c>
      <c r="D66" s="46">
        <v>0</v>
      </c>
      <c r="E66" s="46">
        <v>0</v>
      </c>
      <c r="F66" s="46">
        <v>0</v>
      </c>
      <c r="G66" s="46">
        <v>17500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17500</v>
      </c>
      <c r="O66" s="47">
        <f t="shared" si="7"/>
        <v>0.66486835606549899</v>
      </c>
      <c r="P66" s="9"/>
    </row>
    <row r="67" spans="1:119">
      <c r="A67" s="12"/>
      <c r="B67" s="25">
        <v>389.2</v>
      </c>
      <c r="C67" s="20" t="s">
        <v>100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2078282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2078282</v>
      </c>
      <c r="O67" s="47">
        <f t="shared" si="7"/>
        <v>78.95908210174386</v>
      </c>
      <c r="P67" s="9"/>
    </row>
    <row r="68" spans="1:119" ht="15.75" thickBot="1">
      <c r="A68" s="12"/>
      <c r="B68" s="25">
        <v>389.7</v>
      </c>
      <c r="C68" s="20" t="s">
        <v>93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156859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156859</v>
      </c>
      <c r="O68" s="47">
        <f t="shared" si="7"/>
        <v>5.9594620265187492</v>
      </c>
      <c r="P68" s="9"/>
    </row>
    <row r="69" spans="1:119" ht="16.5" thickBot="1">
      <c r="A69" s="14" t="s">
        <v>56</v>
      </c>
      <c r="B69" s="23"/>
      <c r="C69" s="22"/>
      <c r="D69" s="15">
        <f t="shared" ref="D69:M69" si="16">SUM(D5,D14,D25,D38,D46,D53,D61)</f>
        <v>18395344</v>
      </c>
      <c r="E69" s="15">
        <f t="shared" si="16"/>
        <v>6461364</v>
      </c>
      <c r="F69" s="15">
        <f t="shared" si="16"/>
        <v>3979160</v>
      </c>
      <c r="G69" s="15">
        <f t="shared" si="16"/>
        <v>7876299</v>
      </c>
      <c r="H69" s="15">
        <f t="shared" si="16"/>
        <v>0</v>
      </c>
      <c r="I69" s="15">
        <f t="shared" si="16"/>
        <v>16257176</v>
      </c>
      <c r="J69" s="15">
        <f t="shared" si="16"/>
        <v>2150</v>
      </c>
      <c r="K69" s="15">
        <f t="shared" si="16"/>
        <v>854243</v>
      </c>
      <c r="L69" s="15">
        <f t="shared" si="16"/>
        <v>0</v>
      </c>
      <c r="M69" s="15">
        <f t="shared" si="16"/>
        <v>533716</v>
      </c>
      <c r="N69" s="15">
        <f>SUM(D69:M69)</f>
        <v>54359452</v>
      </c>
      <c r="O69" s="38">
        <f>(N69/O$71)</f>
        <v>2065.2502564492229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21" t="s">
        <v>101</v>
      </c>
      <c r="M71" s="121"/>
      <c r="N71" s="121"/>
      <c r="O71" s="43">
        <v>26321</v>
      </c>
    </row>
    <row r="72" spans="1:119">
      <c r="A72" s="122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  <row r="73" spans="1:119" ht="15.75" customHeight="1" thickBot="1">
      <c r="A73" s="123" t="s">
        <v>95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3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40</v>
      </c>
      <c r="E3" s="132"/>
      <c r="F3" s="132"/>
      <c r="G3" s="132"/>
      <c r="H3" s="133"/>
      <c r="I3" s="131" t="s">
        <v>41</v>
      </c>
      <c r="J3" s="133"/>
      <c r="K3" s="131" t="s">
        <v>43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10810922</v>
      </c>
      <c r="E5" s="27">
        <f t="shared" si="0"/>
        <v>707841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11518763</v>
      </c>
      <c r="O5" s="33">
        <f t="shared" ref="O5:O36" si="1">(N5/O$70)</f>
        <v>438.96051979726383</v>
      </c>
      <c r="P5" s="6"/>
    </row>
    <row r="6" spans="1:133">
      <c r="A6" s="12"/>
      <c r="B6" s="25">
        <v>311</v>
      </c>
      <c r="C6" s="20" t="s">
        <v>2</v>
      </c>
      <c r="D6" s="46">
        <v>6966724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6966724</v>
      </c>
      <c r="O6" s="47">
        <f t="shared" si="1"/>
        <v>265.49003467855647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427578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427578</v>
      </c>
      <c r="O7" s="47">
        <f t="shared" si="1"/>
        <v>16.294272321938951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280263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280263</v>
      </c>
      <c r="O8" s="47">
        <f t="shared" si="1"/>
        <v>10.680347547730651</v>
      </c>
      <c r="P8" s="9"/>
    </row>
    <row r="9" spans="1:133">
      <c r="A9" s="12"/>
      <c r="B9" s="25">
        <v>314.10000000000002</v>
      </c>
      <c r="C9" s="20" t="s">
        <v>11</v>
      </c>
      <c r="D9" s="46">
        <v>2080495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2080495</v>
      </c>
      <c r="O9" s="47">
        <f t="shared" si="1"/>
        <v>79.284135513128305</v>
      </c>
      <c r="P9" s="9"/>
    </row>
    <row r="10" spans="1:133">
      <c r="A10" s="12"/>
      <c r="B10" s="25">
        <v>314.3</v>
      </c>
      <c r="C10" s="20" t="s">
        <v>12</v>
      </c>
      <c r="D10" s="46">
        <v>239657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239657</v>
      </c>
      <c r="O10" s="47">
        <f t="shared" si="1"/>
        <v>9.1329217636523001</v>
      </c>
      <c r="P10" s="9"/>
    </row>
    <row r="11" spans="1:133">
      <c r="A11" s="12"/>
      <c r="B11" s="25">
        <v>314.8</v>
      </c>
      <c r="C11" s="20" t="s">
        <v>13</v>
      </c>
      <c r="D11" s="46">
        <v>65322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65322</v>
      </c>
      <c r="O11" s="47">
        <f t="shared" si="1"/>
        <v>2.489310620784269</v>
      </c>
      <c r="P11" s="9"/>
    </row>
    <row r="12" spans="1:133">
      <c r="A12" s="12"/>
      <c r="B12" s="25">
        <v>315</v>
      </c>
      <c r="C12" s="20" t="s">
        <v>14</v>
      </c>
      <c r="D12" s="46">
        <v>1226297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1226297</v>
      </c>
      <c r="O12" s="47">
        <f t="shared" si="1"/>
        <v>46.732098624290231</v>
      </c>
      <c r="P12" s="9"/>
    </row>
    <row r="13" spans="1:133">
      <c r="A13" s="12"/>
      <c r="B13" s="25">
        <v>316</v>
      </c>
      <c r="C13" s="20" t="s">
        <v>15</v>
      </c>
      <c r="D13" s="46">
        <v>232427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232427</v>
      </c>
      <c r="O13" s="47">
        <f t="shared" si="1"/>
        <v>8.8573987271826535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SUM(D15:D25)</f>
        <v>2363993</v>
      </c>
      <c r="E14" s="32">
        <f t="shared" si="3"/>
        <v>544133</v>
      </c>
      <c r="F14" s="32">
        <f t="shared" si="3"/>
        <v>9684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2917810</v>
      </c>
      <c r="O14" s="45">
        <f t="shared" si="1"/>
        <v>111.19278990892116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206747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206747</v>
      </c>
      <c r="O15" s="47">
        <f t="shared" si="1"/>
        <v>7.8787774856141155</v>
      </c>
      <c r="P15" s="9"/>
    </row>
    <row r="16" spans="1:133">
      <c r="A16" s="12"/>
      <c r="B16" s="25">
        <v>323.10000000000002</v>
      </c>
      <c r="C16" s="20" t="s">
        <v>17</v>
      </c>
      <c r="D16" s="46">
        <v>1932615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1932615</v>
      </c>
      <c r="O16" s="47">
        <f t="shared" si="1"/>
        <v>73.648679547273346</v>
      </c>
      <c r="P16" s="9"/>
    </row>
    <row r="17" spans="1:16">
      <c r="A17" s="12"/>
      <c r="B17" s="25">
        <v>323.39999999999998</v>
      </c>
      <c r="C17" s="20" t="s">
        <v>18</v>
      </c>
      <c r="D17" s="46">
        <v>98041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98041</v>
      </c>
      <c r="O17" s="47">
        <f t="shared" si="1"/>
        <v>3.7361762127967686</v>
      </c>
      <c r="P17" s="9"/>
    </row>
    <row r="18" spans="1:16">
      <c r="A18" s="12"/>
      <c r="B18" s="25">
        <v>323.7</v>
      </c>
      <c r="C18" s="20" t="s">
        <v>19</v>
      </c>
      <c r="D18" s="46">
        <v>293228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293228</v>
      </c>
      <c r="O18" s="47">
        <f t="shared" si="1"/>
        <v>11.174421706489845</v>
      </c>
      <c r="P18" s="9"/>
    </row>
    <row r="19" spans="1:16">
      <c r="A19" s="12"/>
      <c r="B19" s="25">
        <v>324.12</v>
      </c>
      <c r="C19" s="20" t="s">
        <v>85</v>
      </c>
      <c r="D19" s="46">
        <v>0</v>
      </c>
      <c r="E19" s="46">
        <v>17388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17388</v>
      </c>
      <c r="O19" s="47">
        <f t="shared" si="1"/>
        <v>0.66262718646393048</v>
      </c>
      <c r="P19" s="9"/>
    </row>
    <row r="20" spans="1:16">
      <c r="A20" s="12"/>
      <c r="B20" s="25">
        <v>324.32</v>
      </c>
      <c r="C20" s="20" t="s">
        <v>86</v>
      </c>
      <c r="D20" s="46">
        <v>0</v>
      </c>
      <c r="E20" s="46">
        <v>13935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13935</v>
      </c>
      <c r="O20" s="47">
        <f t="shared" si="1"/>
        <v>0.53103921344460958</v>
      </c>
      <c r="P20" s="9"/>
    </row>
    <row r="21" spans="1:16">
      <c r="A21" s="12"/>
      <c r="B21" s="25">
        <v>324.52</v>
      </c>
      <c r="C21" s="20" t="s">
        <v>87</v>
      </c>
      <c r="D21" s="46">
        <v>12154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12154</v>
      </c>
      <c r="O21" s="47">
        <f t="shared" si="1"/>
        <v>0.46316832437788197</v>
      </c>
      <c r="P21" s="9"/>
    </row>
    <row r="22" spans="1:16">
      <c r="A22" s="12"/>
      <c r="B22" s="25">
        <v>324.62</v>
      </c>
      <c r="C22" s="20" t="s">
        <v>88</v>
      </c>
      <c r="D22" s="46">
        <v>0</v>
      </c>
      <c r="E22" s="46">
        <v>25250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25250</v>
      </c>
      <c r="O22" s="47">
        <f t="shared" si="1"/>
        <v>0.96223467093479664</v>
      </c>
      <c r="P22" s="9"/>
    </row>
    <row r="23" spans="1:16">
      <c r="A23" s="12"/>
      <c r="B23" s="25">
        <v>324.70999999999998</v>
      </c>
      <c r="C23" s="20" t="s">
        <v>89</v>
      </c>
      <c r="D23" s="46">
        <v>0</v>
      </c>
      <c r="E23" s="46">
        <v>0</v>
      </c>
      <c r="F23" s="46">
        <v>9684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9684</v>
      </c>
      <c r="O23" s="47">
        <f t="shared" si="1"/>
        <v>0.36904081399336913</v>
      </c>
      <c r="P23" s="9"/>
    </row>
    <row r="24" spans="1:16">
      <c r="A24" s="12"/>
      <c r="B24" s="25">
        <v>325.10000000000002</v>
      </c>
      <c r="C24" s="20" t="s">
        <v>20</v>
      </c>
      <c r="D24" s="46">
        <v>22714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22714</v>
      </c>
      <c r="O24" s="47">
        <f t="shared" si="1"/>
        <v>0.86559201249952367</v>
      </c>
      <c r="P24" s="9"/>
    </row>
    <row r="25" spans="1:16">
      <c r="A25" s="12"/>
      <c r="B25" s="25">
        <v>329</v>
      </c>
      <c r="C25" s="20" t="s">
        <v>22</v>
      </c>
      <c r="D25" s="46">
        <v>5241</v>
      </c>
      <c r="E25" s="46">
        <v>280813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286054</v>
      </c>
      <c r="O25" s="47">
        <f t="shared" si="1"/>
        <v>10.901032735032963</v>
      </c>
      <c r="P25" s="9"/>
    </row>
    <row r="26" spans="1:16" ht="15.75">
      <c r="A26" s="29" t="s">
        <v>24</v>
      </c>
      <c r="B26" s="30"/>
      <c r="C26" s="31"/>
      <c r="D26" s="32">
        <f>SUM(D27:D39)</f>
        <v>2578684</v>
      </c>
      <c r="E26" s="32">
        <f t="shared" ref="E26:M26" si="5">SUM(E27:E39)</f>
        <v>1024801</v>
      </c>
      <c r="F26" s="32">
        <f t="shared" si="5"/>
        <v>0</v>
      </c>
      <c r="G26" s="32">
        <f t="shared" si="5"/>
        <v>319421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417139</v>
      </c>
      <c r="N26" s="44">
        <f>SUM(D26:M26)</f>
        <v>4340045</v>
      </c>
      <c r="O26" s="45">
        <f t="shared" si="1"/>
        <v>165.3917533630578</v>
      </c>
      <c r="P26" s="10"/>
    </row>
    <row r="27" spans="1:16">
      <c r="A27" s="12"/>
      <c r="B27" s="25">
        <v>331.1</v>
      </c>
      <c r="C27" s="20" t="s">
        <v>23</v>
      </c>
      <c r="D27" s="46">
        <v>37211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37211</v>
      </c>
      <c r="O27" s="47">
        <f t="shared" si="1"/>
        <v>1.4180480926793948</v>
      </c>
      <c r="P27" s="9"/>
    </row>
    <row r="28" spans="1:16">
      <c r="A28" s="12"/>
      <c r="B28" s="25">
        <v>334.1</v>
      </c>
      <c r="C28" s="20" t="s">
        <v>25</v>
      </c>
      <c r="D28" s="46">
        <v>935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935</v>
      </c>
      <c r="O28" s="47">
        <f t="shared" si="1"/>
        <v>3.5631264052437023E-2</v>
      </c>
      <c r="P28" s="9"/>
    </row>
    <row r="29" spans="1:16">
      <c r="A29" s="12"/>
      <c r="B29" s="25">
        <v>334.2</v>
      </c>
      <c r="C29" s="20" t="s">
        <v>26</v>
      </c>
      <c r="D29" s="46">
        <v>14828</v>
      </c>
      <c r="E29" s="46">
        <v>0</v>
      </c>
      <c r="F29" s="46">
        <v>0</v>
      </c>
      <c r="G29" s="46">
        <v>108742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123570</v>
      </c>
      <c r="O29" s="47">
        <f t="shared" si="1"/>
        <v>4.7090431004915967</v>
      </c>
      <c r="P29" s="9"/>
    </row>
    <row r="30" spans="1:16">
      <c r="A30" s="12"/>
      <c r="B30" s="25">
        <v>334.7</v>
      </c>
      <c r="C30" s="20" t="s">
        <v>29</v>
      </c>
      <c r="D30" s="46">
        <v>200000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6">SUM(D30:M30)</f>
        <v>200000</v>
      </c>
      <c r="O30" s="47">
        <f t="shared" si="1"/>
        <v>7.6216607598795774</v>
      </c>
      <c r="P30" s="9"/>
    </row>
    <row r="31" spans="1:16">
      <c r="A31" s="12"/>
      <c r="B31" s="25">
        <v>335.12</v>
      </c>
      <c r="C31" s="20" t="s">
        <v>30</v>
      </c>
      <c r="D31" s="46">
        <v>773545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773545</v>
      </c>
      <c r="O31" s="47">
        <f t="shared" si="1"/>
        <v>29.47848786250524</v>
      </c>
      <c r="P31" s="9"/>
    </row>
    <row r="32" spans="1:16">
      <c r="A32" s="12"/>
      <c r="B32" s="25">
        <v>335.14</v>
      </c>
      <c r="C32" s="20" t="s">
        <v>31</v>
      </c>
      <c r="D32" s="46">
        <v>16817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16817</v>
      </c>
      <c r="O32" s="47">
        <f t="shared" si="1"/>
        <v>0.64086734499447429</v>
      </c>
      <c r="P32" s="9"/>
    </row>
    <row r="33" spans="1:16">
      <c r="A33" s="12"/>
      <c r="B33" s="25">
        <v>335.15</v>
      </c>
      <c r="C33" s="20" t="s">
        <v>32</v>
      </c>
      <c r="D33" s="46">
        <v>13152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13152</v>
      </c>
      <c r="O33" s="47">
        <f t="shared" si="1"/>
        <v>0.50120041156968098</v>
      </c>
      <c r="P33" s="9"/>
    </row>
    <row r="34" spans="1:16">
      <c r="A34" s="12"/>
      <c r="B34" s="25">
        <v>335.18</v>
      </c>
      <c r="C34" s="20" t="s">
        <v>33</v>
      </c>
      <c r="D34" s="46">
        <v>1352694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1352694</v>
      </c>
      <c r="O34" s="47">
        <f t="shared" si="1"/>
        <v>51.548873899622727</v>
      </c>
      <c r="P34" s="9"/>
    </row>
    <row r="35" spans="1:16">
      <c r="A35" s="12"/>
      <c r="B35" s="25">
        <v>335.21</v>
      </c>
      <c r="C35" s="20" t="s">
        <v>34</v>
      </c>
      <c r="D35" s="46">
        <v>17170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17170</v>
      </c>
      <c r="O35" s="47">
        <f t="shared" si="1"/>
        <v>0.65431957623566173</v>
      </c>
      <c r="P35" s="9"/>
    </row>
    <row r="36" spans="1:16">
      <c r="A36" s="12"/>
      <c r="B36" s="25">
        <v>335.49</v>
      </c>
      <c r="C36" s="20" t="s">
        <v>35</v>
      </c>
      <c r="D36" s="46">
        <v>8700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8700</v>
      </c>
      <c r="O36" s="47">
        <f t="shared" si="1"/>
        <v>0.33154224305476165</v>
      </c>
      <c r="P36" s="9"/>
    </row>
    <row r="37" spans="1:16">
      <c r="A37" s="12"/>
      <c r="B37" s="25">
        <v>337.2</v>
      </c>
      <c r="C37" s="20" t="s">
        <v>37</v>
      </c>
      <c r="D37" s="46">
        <v>28287</v>
      </c>
      <c r="E37" s="46">
        <v>0</v>
      </c>
      <c r="F37" s="46">
        <v>0</v>
      </c>
      <c r="G37" s="46">
        <v>210679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238966</v>
      </c>
      <c r="O37" s="47">
        <f t="shared" ref="O37:O68" si="7">(N37/O$70)</f>
        <v>9.1065889257269159</v>
      </c>
      <c r="P37" s="9"/>
    </row>
    <row r="38" spans="1:16">
      <c r="A38" s="12"/>
      <c r="B38" s="25">
        <v>338</v>
      </c>
      <c r="C38" s="20" t="s">
        <v>38</v>
      </c>
      <c r="D38" s="46">
        <v>33470</v>
      </c>
      <c r="E38" s="46">
        <v>1024801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417139</v>
      </c>
      <c r="N38" s="46">
        <f>SUM(D38:M38)</f>
        <v>1475410</v>
      </c>
      <c r="O38" s="47">
        <f t="shared" si="7"/>
        <v>56.225372508669636</v>
      </c>
      <c r="P38" s="9"/>
    </row>
    <row r="39" spans="1:16">
      <c r="A39" s="12"/>
      <c r="B39" s="25">
        <v>339</v>
      </c>
      <c r="C39" s="20" t="s">
        <v>39</v>
      </c>
      <c r="D39" s="46">
        <v>81875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81875</v>
      </c>
      <c r="O39" s="47">
        <f t="shared" si="7"/>
        <v>3.120117373575702</v>
      </c>
      <c r="P39" s="9"/>
    </row>
    <row r="40" spans="1:16" ht="15.75">
      <c r="A40" s="29" t="s">
        <v>44</v>
      </c>
      <c r="B40" s="30"/>
      <c r="C40" s="31"/>
      <c r="D40" s="32">
        <f t="shared" ref="D40:M40" si="8">SUM(D41:D47)</f>
        <v>677965</v>
      </c>
      <c r="E40" s="32">
        <f t="shared" si="8"/>
        <v>3302733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12684635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16665333</v>
      </c>
      <c r="O40" s="45">
        <f t="shared" si="7"/>
        <v>635.08757288213098</v>
      </c>
      <c r="P40" s="10"/>
    </row>
    <row r="41" spans="1:16">
      <c r="A41" s="12"/>
      <c r="B41" s="25">
        <v>341.2</v>
      </c>
      <c r="C41" s="20" t="s">
        <v>47</v>
      </c>
      <c r="D41" s="46">
        <v>21684</v>
      </c>
      <c r="E41" s="46">
        <v>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7" si="9">SUM(D41:M41)</f>
        <v>21692</v>
      </c>
      <c r="O41" s="47">
        <f t="shared" si="7"/>
        <v>0.82664532601653895</v>
      </c>
      <c r="P41" s="9"/>
    </row>
    <row r="42" spans="1:16">
      <c r="A42" s="12"/>
      <c r="B42" s="25">
        <v>342.1</v>
      </c>
      <c r="C42" s="20" t="s">
        <v>48</v>
      </c>
      <c r="D42" s="46">
        <v>2664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2664</v>
      </c>
      <c r="O42" s="47">
        <f t="shared" si="7"/>
        <v>0.10152052132159597</v>
      </c>
      <c r="P42" s="9"/>
    </row>
    <row r="43" spans="1:16">
      <c r="A43" s="12"/>
      <c r="B43" s="25">
        <v>342.6</v>
      </c>
      <c r="C43" s="20" t="s">
        <v>50</v>
      </c>
      <c r="D43" s="46">
        <v>506783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506783</v>
      </c>
      <c r="O43" s="47">
        <f t="shared" si="7"/>
        <v>19.312640524370259</v>
      </c>
      <c r="P43" s="9"/>
    </row>
    <row r="44" spans="1:16">
      <c r="A44" s="12"/>
      <c r="B44" s="25">
        <v>343.4</v>
      </c>
      <c r="C44" s="20" t="s">
        <v>51</v>
      </c>
      <c r="D44" s="46">
        <v>0</v>
      </c>
      <c r="E44" s="46">
        <v>1632571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1632571</v>
      </c>
      <c r="O44" s="47">
        <f t="shared" si="7"/>
        <v>62.214511642086812</v>
      </c>
      <c r="P44" s="9"/>
    </row>
    <row r="45" spans="1:16">
      <c r="A45" s="12"/>
      <c r="B45" s="25">
        <v>343.6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12684635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12684635</v>
      </c>
      <c r="O45" s="47">
        <f t="shared" si="7"/>
        <v>483.38992416447542</v>
      </c>
      <c r="P45" s="9"/>
    </row>
    <row r="46" spans="1:16">
      <c r="A46" s="12"/>
      <c r="B46" s="25">
        <v>343.9</v>
      </c>
      <c r="C46" s="20" t="s">
        <v>53</v>
      </c>
      <c r="D46" s="46">
        <v>0</v>
      </c>
      <c r="E46" s="46">
        <v>1670154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1670154</v>
      </c>
      <c r="O46" s="47">
        <f t="shared" si="7"/>
        <v>63.646736023779582</v>
      </c>
      <c r="P46" s="9"/>
    </row>
    <row r="47" spans="1:16">
      <c r="A47" s="12"/>
      <c r="B47" s="25">
        <v>347.2</v>
      </c>
      <c r="C47" s="20" t="s">
        <v>55</v>
      </c>
      <c r="D47" s="46">
        <v>146834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146834</v>
      </c>
      <c r="O47" s="47">
        <f t="shared" si="7"/>
        <v>5.5955946800807892</v>
      </c>
      <c r="P47" s="9"/>
    </row>
    <row r="48" spans="1:16" ht="15.75">
      <c r="A48" s="29" t="s">
        <v>45</v>
      </c>
      <c r="B48" s="30"/>
      <c r="C48" s="31"/>
      <c r="D48" s="32">
        <f t="shared" ref="D48:M48" si="10">SUM(D49:D54)</f>
        <v>322721</v>
      </c>
      <c r="E48" s="32">
        <f t="shared" si="10"/>
        <v>64533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6" si="11">SUM(D48:M48)</f>
        <v>387254</v>
      </c>
      <c r="O48" s="45">
        <f t="shared" si="7"/>
        <v>14.757593079532031</v>
      </c>
      <c r="P48" s="10"/>
    </row>
    <row r="49" spans="1:16">
      <c r="A49" s="13"/>
      <c r="B49" s="39">
        <v>351.1</v>
      </c>
      <c r="C49" s="21" t="s">
        <v>58</v>
      </c>
      <c r="D49" s="46">
        <v>158516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158516</v>
      </c>
      <c r="O49" s="47">
        <f t="shared" si="7"/>
        <v>6.0407758850653561</v>
      </c>
      <c r="P49" s="9"/>
    </row>
    <row r="50" spans="1:16">
      <c r="A50" s="13"/>
      <c r="B50" s="39">
        <v>351.3</v>
      </c>
      <c r="C50" s="21" t="s">
        <v>59</v>
      </c>
      <c r="D50" s="46">
        <v>0</v>
      </c>
      <c r="E50" s="46">
        <v>18612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18612</v>
      </c>
      <c r="O50" s="47">
        <f t="shared" si="7"/>
        <v>0.70927175031439349</v>
      </c>
      <c r="P50" s="9"/>
    </row>
    <row r="51" spans="1:16">
      <c r="A51" s="13"/>
      <c r="B51" s="39">
        <v>351.4</v>
      </c>
      <c r="C51" s="21" t="s">
        <v>60</v>
      </c>
      <c r="D51" s="46">
        <v>3666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3666</v>
      </c>
      <c r="O51" s="47">
        <f t="shared" si="7"/>
        <v>0.13970504172859266</v>
      </c>
      <c r="P51" s="9"/>
    </row>
    <row r="52" spans="1:16">
      <c r="A52" s="13"/>
      <c r="B52" s="39">
        <v>351.5</v>
      </c>
      <c r="C52" s="21" t="s">
        <v>61</v>
      </c>
      <c r="D52" s="46">
        <v>594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594</v>
      </c>
      <c r="O52" s="47">
        <f t="shared" si="7"/>
        <v>2.2636332456842347E-2</v>
      </c>
      <c r="P52" s="9"/>
    </row>
    <row r="53" spans="1:16">
      <c r="A53" s="13"/>
      <c r="B53" s="39">
        <v>354</v>
      </c>
      <c r="C53" s="21" t="s">
        <v>62</v>
      </c>
      <c r="D53" s="46">
        <v>159920</v>
      </c>
      <c r="E53" s="46">
        <v>1701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161621</v>
      </c>
      <c r="O53" s="47">
        <f t="shared" si="7"/>
        <v>6.1591021683624865</v>
      </c>
      <c r="P53" s="9"/>
    </row>
    <row r="54" spans="1:16">
      <c r="A54" s="13"/>
      <c r="B54" s="39">
        <v>359</v>
      </c>
      <c r="C54" s="21" t="s">
        <v>63</v>
      </c>
      <c r="D54" s="46">
        <v>25</v>
      </c>
      <c r="E54" s="46">
        <v>44220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44245</v>
      </c>
      <c r="O54" s="47">
        <f t="shared" si="7"/>
        <v>1.6861019016043597</v>
      </c>
      <c r="P54" s="9"/>
    </row>
    <row r="55" spans="1:16" ht="15.75">
      <c r="A55" s="29" t="s">
        <v>3</v>
      </c>
      <c r="B55" s="30"/>
      <c r="C55" s="31"/>
      <c r="D55" s="32">
        <f t="shared" ref="D55:M55" si="12">SUM(D56:D62)</f>
        <v>403693</v>
      </c>
      <c r="E55" s="32">
        <f t="shared" si="12"/>
        <v>138143</v>
      </c>
      <c r="F55" s="32">
        <f t="shared" si="12"/>
        <v>36</v>
      </c>
      <c r="G55" s="32">
        <f t="shared" si="12"/>
        <v>1270</v>
      </c>
      <c r="H55" s="32">
        <f t="shared" si="12"/>
        <v>0</v>
      </c>
      <c r="I55" s="32">
        <f t="shared" si="12"/>
        <v>241453</v>
      </c>
      <c r="J55" s="32">
        <f t="shared" si="12"/>
        <v>3576</v>
      </c>
      <c r="K55" s="32">
        <f t="shared" si="12"/>
        <v>1623911</v>
      </c>
      <c r="L55" s="32">
        <f t="shared" si="12"/>
        <v>0</v>
      </c>
      <c r="M55" s="32">
        <f t="shared" si="12"/>
        <v>629</v>
      </c>
      <c r="N55" s="32">
        <f t="shared" si="11"/>
        <v>2412711</v>
      </c>
      <c r="O55" s="45">
        <f t="shared" si="7"/>
        <v>91.944323768149076</v>
      </c>
      <c r="P55" s="10"/>
    </row>
    <row r="56" spans="1:16">
      <c r="A56" s="12"/>
      <c r="B56" s="25">
        <v>361.1</v>
      </c>
      <c r="C56" s="20" t="s">
        <v>64</v>
      </c>
      <c r="D56" s="46">
        <v>5511</v>
      </c>
      <c r="E56" s="46">
        <v>19027</v>
      </c>
      <c r="F56" s="46">
        <v>36</v>
      </c>
      <c r="G56" s="46">
        <v>1270</v>
      </c>
      <c r="H56" s="46">
        <v>0</v>
      </c>
      <c r="I56" s="46">
        <v>7362</v>
      </c>
      <c r="J56" s="46">
        <v>3576</v>
      </c>
      <c r="K56" s="46">
        <v>0</v>
      </c>
      <c r="L56" s="46">
        <v>0</v>
      </c>
      <c r="M56" s="46">
        <v>604</v>
      </c>
      <c r="N56" s="46">
        <f t="shared" si="11"/>
        <v>37386</v>
      </c>
      <c r="O56" s="47">
        <f t="shared" si="7"/>
        <v>1.4247170458442895</v>
      </c>
      <c r="P56" s="9"/>
    </row>
    <row r="57" spans="1:16">
      <c r="A57" s="12"/>
      <c r="B57" s="25">
        <v>361.3</v>
      </c>
      <c r="C57" s="20" t="s">
        <v>90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643126</v>
      </c>
      <c r="L57" s="46">
        <v>0</v>
      </c>
      <c r="M57" s="46">
        <v>0</v>
      </c>
      <c r="N57" s="46">
        <f t="shared" ref="N57:N62" si="13">SUM(D57:M57)</f>
        <v>643126</v>
      </c>
      <c r="O57" s="47">
        <f t="shared" si="7"/>
        <v>24.508440989291568</v>
      </c>
      <c r="P57" s="9"/>
    </row>
    <row r="58" spans="1:16">
      <c r="A58" s="12"/>
      <c r="B58" s="25">
        <v>362</v>
      </c>
      <c r="C58" s="20" t="s">
        <v>91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174506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174506</v>
      </c>
      <c r="O58" s="47">
        <f t="shared" si="7"/>
        <v>6.6501276628177282</v>
      </c>
      <c r="P58" s="9"/>
    </row>
    <row r="59" spans="1:16">
      <c r="A59" s="12"/>
      <c r="B59" s="25">
        <v>364</v>
      </c>
      <c r="C59" s="20" t="s">
        <v>66</v>
      </c>
      <c r="D59" s="46">
        <v>89169</v>
      </c>
      <c r="E59" s="46">
        <v>0</v>
      </c>
      <c r="F59" s="46">
        <v>0</v>
      </c>
      <c r="G59" s="46">
        <v>0</v>
      </c>
      <c r="H59" s="46">
        <v>0</v>
      </c>
      <c r="I59" s="46">
        <v>2513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91682</v>
      </c>
      <c r="O59" s="47">
        <f t="shared" si="7"/>
        <v>3.4938455089363973</v>
      </c>
      <c r="P59" s="9"/>
    </row>
    <row r="60" spans="1:16">
      <c r="A60" s="12"/>
      <c r="B60" s="25">
        <v>366</v>
      </c>
      <c r="C60" s="20" t="s">
        <v>67</v>
      </c>
      <c r="D60" s="46">
        <v>7588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7588</v>
      </c>
      <c r="O60" s="47">
        <f t="shared" si="7"/>
        <v>0.28916580922983121</v>
      </c>
      <c r="P60" s="9"/>
    </row>
    <row r="61" spans="1:16">
      <c r="A61" s="12"/>
      <c r="B61" s="25">
        <v>368</v>
      </c>
      <c r="C61" s="20" t="s">
        <v>68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980785</v>
      </c>
      <c r="L61" s="46">
        <v>0</v>
      </c>
      <c r="M61" s="46">
        <v>0</v>
      </c>
      <c r="N61" s="46">
        <f t="shared" si="13"/>
        <v>980785</v>
      </c>
      <c r="O61" s="47">
        <f t="shared" si="7"/>
        <v>37.376052741892458</v>
      </c>
      <c r="P61" s="9"/>
    </row>
    <row r="62" spans="1:16">
      <c r="A62" s="12"/>
      <c r="B62" s="25">
        <v>369.9</v>
      </c>
      <c r="C62" s="20" t="s">
        <v>69</v>
      </c>
      <c r="D62" s="46">
        <v>301425</v>
      </c>
      <c r="E62" s="46">
        <v>119116</v>
      </c>
      <c r="F62" s="46">
        <v>0</v>
      </c>
      <c r="G62" s="46">
        <v>0</v>
      </c>
      <c r="H62" s="46">
        <v>0</v>
      </c>
      <c r="I62" s="46">
        <v>57072</v>
      </c>
      <c r="J62" s="46">
        <v>0</v>
      </c>
      <c r="K62" s="46">
        <v>0</v>
      </c>
      <c r="L62" s="46">
        <v>0</v>
      </c>
      <c r="M62" s="46">
        <v>25</v>
      </c>
      <c r="N62" s="46">
        <f t="shared" si="13"/>
        <v>477638</v>
      </c>
      <c r="O62" s="47">
        <f t="shared" si="7"/>
        <v>18.201974010136809</v>
      </c>
      <c r="P62" s="9"/>
    </row>
    <row r="63" spans="1:16" ht="15.75">
      <c r="A63" s="29" t="s">
        <v>46</v>
      </c>
      <c r="B63" s="30"/>
      <c r="C63" s="31"/>
      <c r="D63" s="32">
        <f t="shared" ref="D63:M63" si="14">SUM(D64:D67)</f>
        <v>1832353</v>
      </c>
      <c r="E63" s="32">
        <f t="shared" si="14"/>
        <v>0</v>
      </c>
      <c r="F63" s="32">
        <f t="shared" si="14"/>
        <v>846125</v>
      </c>
      <c r="G63" s="32">
        <f t="shared" si="14"/>
        <v>64925</v>
      </c>
      <c r="H63" s="32">
        <f t="shared" si="14"/>
        <v>0</v>
      </c>
      <c r="I63" s="32">
        <f t="shared" si="14"/>
        <v>1752213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463960</v>
      </c>
      <c r="N63" s="32">
        <f t="shared" ref="N63:N68" si="15">SUM(D63:M63)</f>
        <v>4959576</v>
      </c>
      <c r="O63" s="45">
        <f t="shared" si="7"/>
        <v>189.00102892420259</v>
      </c>
      <c r="P63" s="9"/>
    </row>
    <row r="64" spans="1:16">
      <c r="A64" s="12"/>
      <c r="B64" s="25">
        <v>381</v>
      </c>
      <c r="C64" s="20" t="s">
        <v>70</v>
      </c>
      <c r="D64" s="46">
        <v>1832353</v>
      </c>
      <c r="E64" s="46">
        <v>0</v>
      </c>
      <c r="F64" s="46">
        <v>846125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463960</v>
      </c>
      <c r="N64" s="46">
        <f t="shared" si="15"/>
        <v>3142438</v>
      </c>
      <c r="O64" s="47">
        <f t="shared" si="7"/>
        <v>119.7529819747723</v>
      </c>
      <c r="P64" s="9"/>
    </row>
    <row r="65" spans="1:119">
      <c r="A65" s="12"/>
      <c r="B65" s="25">
        <v>384</v>
      </c>
      <c r="C65" s="20" t="s">
        <v>72</v>
      </c>
      <c r="D65" s="46">
        <v>0</v>
      </c>
      <c r="E65" s="46">
        <v>0</v>
      </c>
      <c r="F65" s="46">
        <v>0</v>
      </c>
      <c r="G65" s="46">
        <v>64925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64925</v>
      </c>
      <c r="O65" s="47">
        <f t="shared" si="7"/>
        <v>2.474181624175908</v>
      </c>
      <c r="P65" s="9"/>
    </row>
    <row r="66" spans="1:119">
      <c r="A66" s="12"/>
      <c r="B66" s="25">
        <v>389.6</v>
      </c>
      <c r="C66" s="20" t="s">
        <v>92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1480282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1480282</v>
      </c>
      <c r="O66" s="47">
        <f t="shared" si="7"/>
        <v>56.411036164780306</v>
      </c>
      <c r="P66" s="9"/>
    </row>
    <row r="67" spans="1:119" ht="15.75" thickBot="1">
      <c r="A67" s="12"/>
      <c r="B67" s="25">
        <v>389.7</v>
      </c>
      <c r="C67" s="20" t="s">
        <v>93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271931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271931</v>
      </c>
      <c r="O67" s="47">
        <f t="shared" si="7"/>
        <v>10.362829160474067</v>
      </c>
      <c r="P67" s="9"/>
    </row>
    <row r="68" spans="1:119" ht="16.5" thickBot="1">
      <c r="A68" s="14" t="s">
        <v>56</v>
      </c>
      <c r="B68" s="23"/>
      <c r="C68" s="22"/>
      <c r="D68" s="15">
        <f t="shared" ref="D68:M68" si="16">SUM(D5,D14,D26,D40,D48,D55,D63)</f>
        <v>18990331</v>
      </c>
      <c r="E68" s="15">
        <f t="shared" si="16"/>
        <v>5782184</v>
      </c>
      <c r="F68" s="15">
        <f t="shared" si="16"/>
        <v>855845</v>
      </c>
      <c r="G68" s="15">
        <f t="shared" si="16"/>
        <v>385616</v>
      </c>
      <c r="H68" s="15">
        <f t="shared" si="16"/>
        <v>0</v>
      </c>
      <c r="I68" s="15">
        <f t="shared" si="16"/>
        <v>14678301</v>
      </c>
      <c r="J68" s="15">
        <f t="shared" si="16"/>
        <v>3576</v>
      </c>
      <c r="K68" s="15">
        <f t="shared" si="16"/>
        <v>1623911</v>
      </c>
      <c r="L68" s="15">
        <f t="shared" si="16"/>
        <v>0</v>
      </c>
      <c r="M68" s="15">
        <f t="shared" si="16"/>
        <v>881728</v>
      </c>
      <c r="N68" s="15">
        <f t="shared" si="15"/>
        <v>43201492</v>
      </c>
      <c r="O68" s="38">
        <f t="shared" si="7"/>
        <v>1646.3355817232575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21" t="s">
        <v>94</v>
      </c>
      <c r="M70" s="121"/>
      <c r="N70" s="121"/>
      <c r="O70" s="43">
        <v>26241</v>
      </c>
    </row>
    <row r="71" spans="1:119">
      <c r="A71" s="122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  <row r="72" spans="1:119" ht="15.75" thickBot="1">
      <c r="A72" s="123" t="s">
        <v>95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3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57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40</v>
      </c>
      <c r="E3" s="132"/>
      <c r="F3" s="132"/>
      <c r="G3" s="132"/>
      <c r="H3" s="133"/>
      <c r="I3" s="131" t="s">
        <v>41</v>
      </c>
      <c r="J3" s="133"/>
      <c r="K3" s="131" t="s">
        <v>43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10199358</v>
      </c>
      <c r="E5" s="27">
        <f t="shared" si="0"/>
        <v>387704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1053502</v>
      </c>
      <c r="N5" s="28">
        <f>SUM(D5:M5)</f>
        <v>11640564</v>
      </c>
      <c r="O5" s="33">
        <f t="shared" ref="O5:O36" si="1">(N5/O$70)</f>
        <v>471.81274319066148</v>
      </c>
      <c r="P5" s="6"/>
    </row>
    <row r="6" spans="1:133">
      <c r="A6" s="12"/>
      <c r="B6" s="25">
        <v>311</v>
      </c>
      <c r="C6" s="20" t="s">
        <v>2</v>
      </c>
      <c r="D6" s="46">
        <v>6529684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1053502</v>
      </c>
      <c r="N6" s="46">
        <f>SUM(D6:M6)</f>
        <v>7583186</v>
      </c>
      <c r="O6" s="47">
        <f t="shared" si="1"/>
        <v>307.36000324254218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387704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387704</v>
      </c>
      <c r="O7" s="47">
        <f t="shared" si="1"/>
        <v>15.714332036316472</v>
      </c>
      <c r="P7" s="9"/>
    </row>
    <row r="8" spans="1:133">
      <c r="A8" s="12"/>
      <c r="B8" s="25">
        <v>314.10000000000002</v>
      </c>
      <c r="C8" s="20" t="s">
        <v>11</v>
      </c>
      <c r="D8" s="46">
        <v>1724396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1724396</v>
      </c>
      <c r="O8" s="47">
        <f t="shared" si="1"/>
        <v>69.892833981841761</v>
      </c>
      <c r="P8" s="9"/>
    </row>
    <row r="9" spans="1:133">
      <c r="A9" s="12"/>
      <c r="B9" s="25">
        <v>314.3</v>
      </c>
      <c r="C9" s="20" t="s">
        <v>12</v>
      </c>
      <c r="D9" s="46">
        <v>230109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230109</v>
      </c>
      <c r="O9" s="47">
        <f t="shared" si="1"/>
        <v>9.3267266536964986</v>
      </c>
      <c r="P9" s="9"/>
    </row>
    <row r="10" spans="1:133">
      <c r="A10" s="12"/>
      <c r="B10" s="25">
        <v>314.8</v>
      </c>
      <c r="C10" s="20" t="s">
        <v>13</v>
      </c>
      <c r="D10" s="46">
        <v>63887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63887</v>
      </c>
      <c r="O10" s="47">
        <f t="shared" si="1"/>
        <v>2.5894536316472112</v>
      </c>
      <c r="P10" s="9"/>
    </row>
    <row r="11" spans="1:133">
      <c r="A11" s="12"/>
      <c r="B11" s="25">
        <v>315</v>
      </c>
      <c r="C11" s="20" t="s">
        <v>14</v>
      </c>
      <c r="D11" s="46">
        <v>1424336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1424336</v>
      </c>
      <c r="O11" s="47">
        <f t="shared" si="1"/>
        <v>57.730869001297016</v>
      </c>
      <c r="P11" s="9"/>
    </row>
    <row r="12" spans="1:133">
      <c r="A12" s="12"/>
      <c r="B12" s="25">
        <v>316</v>
      </c>
      <c r="C12" s="20" t="s">
        <v>15</v>
      </c>
      <c r="D12" s="46">
        <v>226946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226946</v>
      </c>
      <c r="O12" s="47">
        <f t="shared" si="1"/>
        <v>9.1985246433203631</v>
      </c>
      <c r="P12" s="9"/>
    </row>
    <row r="13" spans="1:133" ht="15.75">
      <c r="A13" s="29" t="s">
        <v>16</v>
      </c>
      <c r="B13" s="30"/>
      <c r="C13" s="31"/>
      <c r="D13" s="32">
        <f>SUM(D14:D20)</f>
        <v>1939171</v>
      </c>
      <c r="E13" s="32">
        <f t="shared" ref="E13:M13" si="3">SUM(E14:E20)</f>
        <v>492093</v>
      </c>
      <c r="F13" s="32">
        <f t="shared" si="3"/>
        <v>8856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2440120</v>
      </c>
      <c r="O13" s="45">
        <f t="shared" si="1"/>
        <v>98.902399481193257</v>
      </c>
      <c r="P13" s="10"/>
    </row>
    <row r="14" spans="1:133">
      <c r="A14" s="12"/>
      <c r="B14" s="25">
        <v>322</v>
      </c>
      <c r="C14" s="20" t="s">
        <v>0</v>
      </c>
      <c r="D14" s="46">
        <v>1228</v>
      </c>
      <c r="E14" s="46">
        <v>199759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200987</v>
      </c>
      <c r="O14" s="47">
        <f t="shared" si="1"/>
        <v>8.1463602464332041</v>
      </c>
      <c r="P14" s="9"/>
    </row>
    <row r="15" spans="1:133">
      <c r="A15" s="12"/>
      <c r="B15" s="25">
        <v>323.10000000000002</v>
      </c>
      <c r="C15" s="20" t="s">
        <v>17</v>
      </c>
      <c r="D15" s="46">
        <v>1774061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1774061</v>
      </c>
      <c r="O15" s="47">
        <f t="shared" si="1"/>
        <v>71.905844682230864</v>
      </c>
      <c r="P15" s="9"/>
    </row>
    <row r="16" spans="1:133">
      <c r="A16" s="12"/>
      <c r="B16" s="25">
        <v>323.39999999999998</v>
      </c>
      <c r="C16" s="20" t="s">
        <v>18</v>
      </c>
      <c r="D16" s="46">
        <v>107312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107312</v>
      </c>
      <c r="O16" s="47">
        <f t="shared" si="1"/>
        <v>4.3495460440985729</v>
      </c>
      <c r="P16" s="9"/>
    </row>
    <row r="17" spans="1:16">
      <c r="A17" s="12"/>
      <c r="B17" s="25">
        <v>323.7</v>
      </c>
      <c r="C17" s="20" t="s">
        <v>19</v>
      </c>
      <c r="D17" s="46">
        <v>0</v>
      </c>
      <c r="E17" s="46">
        <v>270709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270709</v>
      </c>
      <c r="O17" s="47">
        <f t="shared" si="1"/>
        <v>10.972316796368354</v>
      </c>
      <c r="P17" s="9"/>
    </row>
    <row r="18" spans="1:16">
      <c r="A18" s="12"/>
      <c r="B18" s="25">
        <v>325.10000000000002</v>
      </c>
      <c r="C18" s="20" t="s">
        <v>20</v>
      </c>
      <c r="D18" s="46">
        <v>23241</v>
      </c>
      <c r="E18" s="46">
        <v>2708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25949</v>
      </c>
      <c r="O18" s="47">
        <f t="shared" si="1"/>
        <v>1.0517590791180285</v>
      </c>
      <c r="P18" s="9"/>
    </row>
    <row r="19" spans="1:16">
      <c r="A19" s="12"/>
      <c r="B19" s="25">
        <v>325.2</v>
      </c>
      <c r="C19" s="20" t="s">
        <v>21</v>
      </c>
      <c r="D19" s="46">
        <v>11364</v>
      </c>
      <c r="E19" s="46">
        <v>18917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30281</v>
      </c>
      <c r="O19" s="47">
        <f t="shared" si="1"/>
        <v>1.2273427367055771</v>
      </c>
      <c r="P19" s="9"/>
    </row>
    <row r="20" spans="1:16">
      <c r="A20" s="12"/>
      <c r="B20" s="25">
        <v>329</v>
      </c>
      <c r="C20" s="20" t="s">
        <v>22</v>
      </c>
      <c r="D20" s="46">
        <v>21965</v>
      </c>
      <c r="E20" s="46">
        <v>0</v>
      </c>
      <c r="F20" s="46">
        <v>8856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30821</v>
      </c>
      <c r="O20" s="47">
        <f t="shared" si="1"/>
        <v>1.249229896238651</v>
      </c>
      <c r="P20" s="9"/>
    </row>
    <row r="21" spans="1:16" ht="15.75">
      <c r="A21" s="29" t="s">
        <v>24</v>
      </c>
      <c r="B21" s="30"/>
      <c r="C21" s="31"/>
      <c r="D21" s="32">
        <f>SUM(D22:D37)</f>
        <v>2631749</v>
      </c>
      <c r="E21" s="32">
        <f t="shared" ref="E21:M21" si="5">SUM(E22:E37)</f>
        <v>4153196</v>
      </c>
      <c r="F21" s="32">
        <f t="shared" si="5"/>
        <v>0</v>
      </c>
      <c r="G21" s="32">
        <f t="shared" si="5"/>
        <v>1192064</v>
      </c>
      <c r="H21" s="32">
        <f t="shared" si="5"/>
        <v>0</v>
      </c>
      <c r="I21" s="32">
        <f t="shared" si="5"/>
        <v>36871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8013880</v>
      </c>
      <c r="O21" s="45">
        <f t="shared" si="1"/>
        <v>324.81679636835281</v>
      </c>
      <c r="P21" s="10"/>
    </row>
    <row r="22" spans="1:16">
      <c r="A22" s="12"/>
      <c r="B22" s="25">
        <v>331.1</v>
      </c>
      <c r="C22" s="20" t="s">
        <v>23</v>
      </c>
      <c r="D22" s="46">
        <v>13016</v>
      </c>
      <c r="E22" s="46">
        <v>1537869</v>
      </c>
      <c r="F22" s="46">
        <v>0</v>
      </c>
      <c r="G22" s="46">
        <v>932071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2482956</v>
      </c>
      <c r="O22" s="47">
        <f t="shared" si="1"/>
        <v>100.6386186770428</v>
      </c>
      <c r="P22" s="9"/>
    </row>
    <row r="23" spans="1:16">
      <c r="A23" s="12"/>
      <c r="B23" s="25">
        <v>331.39</v>
      </c>
      <c r="C23" s="20" t="s">
        <v>27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31679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4" si="6">SUM(D23:M23)</f>
        <v>31679</v>
      </c>
      <c r="O23" s="47">
        <f t="shared" si="1"/>
        <v>1.2840061608300908</v>
      </c>
      <c r="P23" s="9"/>
    </row>
    <row r="24" spans="1:16">
      <c r="A24" s="12"/>
      <c r="B24" s="25">
        <v>334.1</v>
      </c>
      <c r="C24" s="20" t="s">
        <v>25</v>
      </c>
      <c r="D24" s="46">
        <v>2133</v>
      </c>
      <c r="E24" s="46">
        <v>30945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33078</v>
      </c>
      <c r="O24" s="47">
        <f t="shared" si="1"/>
        <v>1.3407101167315174</v>
      </c>
      <c r="P24" s="9"/>
    </row>
    <row r="25" spans="1:16">
      <c r="A25" s="12"/>
      <c r="B25" s="25">
        <v>334.2</v>
      </c>
      <c r="C25" s="20" t="s">
        <v>26</v>
      </c>
      <c r="D25" s="46">
        <v>78155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78155</v>
      </c>
      <c r="O25" s="47">
        <f t="shared" si="1"/>
        <v>3.1677610246433203</v>
      </c>
      <c r="P25" s="9"/>
    </row>
    <row r="26" spans="1:16">
      <c r="A26" s="12"/>
      <c r="B26" s="25">
        <v>334.39</v>
      </c>
      <c r="C26" s="20" t="s">
        <v>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5192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5192</v>
      </c>
      <c r="O26" s="47">
        <f t="shared" si="1"/>
        <v>0.21044098573281453</v>
      </c>
      <c r="P26" s="9"/>
    </row>
    <row r="27" spans="1:16">
      <c r="A27" s="12"/>
      <c r="B27" s="25">
        <v>334.7</v>
      </c>
      <c r="C27" s="20" t="s">
        <v>29</v>
      </c>
      <c r="D27" s="46">
        <v>200000</v>
      </c>
      <c r="E27" s="46">
        <v>224500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424500</v>
      </c>
      <c r="O27" s="47">
        <f t="shared" si="1"/>
        <v>17.205739299610894</v>
      </c>
      <c r="P27" s="9"/>
    </row>
    <row r="28" spans="1:16">
      <c r="A28" s="12"/>
      <c r="B28" s="25">
        <v>335.12</v>
      </c>
      <c r="C28" s="20" t="s">
        <v>30</v>
      </c>
      <c r="D28" s="46">
        <v>712329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712329</v>
      </c>
      <c r="O28" s="47">
        <f t="shared" si="1"/>
        <v>28.871960116731518</v>
      </c>
      <c r="P28" s="9"/>
    </row>
    <row r="29" spans="1:16">
      <c r="A29" s="12"/>
      <c r="B29" s="25">
        <v>335.14</v>
      </c>
      <c r="C29" s="20" t="s">
        <v>31</v>
      </c>
      <c r="D29" s="46">
        <v>13813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13813</v>
      </c>
      <c r="O29" s="47">
        <f t="shared" si="1"/>
        <v>0.55986543450064852</v>
      </c>
      <c r="P29" s="9"/>
    </row>
    <row r="30" spans="1:16">
      <c r="A30" s="12"/>
      <c r="B30" s="25">
        <v>335.15</v>
      </c>
      <c r="C30" s="20" t="s">
        <v>32</v>
      </c>
      <c r="D30" s="46">
        <v>4784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4784</v>
      </c>
      <c r="O30" s="47">
        <f t="shared" si="1"/>
        <v>0.19390402075226978</v>
      </c>
      <c r="P30" s="9"/>
    </row>
    <row r="31" spans="1:16">
      <c r="A31" s="12"/>
      <c r="B31" s="25">
        <v>335.18</v>
      </c>
      <c r="C31" s="20" t="s">
        <v>33</v>
      </c>
      <c r="D31" s="46">
        <v>1402027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1402027</v>
      </c>
      <c r="O31" s="47">
        <f t="shared" si="1"/>
        <v>56.826645590142675</v>
      </c>
      <c r="P31" s="9"/>
    </row>
    <row r="32" spans="1:16">
      <c r="A32" s="12"/>
      <c r="B32" s="25">
        <v>335.21</v>
      </c>
      <c r="C32" s="20" t="s">
        <v>34</v>
      </c>
      <c r="D32" s="46">
        <v>12190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12190</v>
      </c>
      <c r="O32" s="47">
        <f t="shared" si="1"/>
        <v>0.49408236057068744</v>
      </c>
      <c r="P32" s="9"/>
    </row>
    <row r="33" spans="1:16">
      <c r="A33" s="12"/>
      <c r="B33" s="25">
        <v>335.49</v>
      </c>
      <c r="C33" s="20" t="s">
        <v>35</v>
      </c>
      <c r="D33" s="46">
        <v>15186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15186</v>
      </c>
      <c r="O33" s="47">
        <f t="shared" si="1"/>
        <v>0.61551556420233466</v>
      </c>
      <c r="P33" s="9"/>
    </row>
    <row r="34" spans="1:16">
      <c r="A34" s="12"/>
      <c r="B34" s="25">
        <v>335.9</v>
      </c>
      <c r="C34" s="20" t="s">
        <v>36</v>
      </c>
      <c r="D34" s="46">
        <v>98491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98491</v>
      </c>
      <c r="O34" s="47">
        <f t="shared" si="1"/>
        <v>3.9920152399481195</v>
      </c>
      <c r="P34" s="9"/>
    </row>
    <row r="35" spans="1:16">
      <c r="A35" s="12"/>
      <c r="B35" s="25">
        <v>337.2</v>
      </c>
      <c r="C35" s="20" t="s">
        <v>37</v>
      </c>
      <c r="D35" s="46">
        <v>27199</v>
      </c>
      <c r="E35" s="46">
        <v>0</v>
      </c>
      <c r="F35" s="46">
        <v>0</v>
      </c>
      <c r="G35" s="46">
        <v>259993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287192</v>
      </c>
      <c r="O35" s="47">
        <f t="shared" si="1"/>
        <v>11.640402075226978</v>
      </c>
      <c r="P35" s="9"/>
    </row>
    <row r="36" spans="1:16">
      <c r="A36" s="12"/>
      <c r="B36" s="25">
        <v>338</v>
      </c>
      <c r="C36" s="20" t="s">
        <v>38</v>
      </c>
      <c r="D36" s="46">
        <v>22890</v>
      </c>
      <c r="E36" s="46">
        <v>2359882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2382772</v>
      </c>
      <c r="O36" s="47">
        <f t="shared" si="1"/>
        <v>96.577983138780809</v>
      </c>
      <c r="P36" s="9"/>
    </row>
    <row r="37" spans="1:16">
      <c r="A37" s="12"/>
      <c r="B37" s="25">
        <v>339</v>
      </c>
      <c r="C37" s="20" t="s">
        <v>39</v>
      </c>
      <c r="D37" s="46">
        <v>29536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29536</v>
      </c>
      <c r="O37" s="47">
        <f t="shared" ref="O37:O68" si="7">(N37/O$70)</f>
        <v>1.1971465629053177</v>
      </c>
      <c r="P37" s="9"/>
    </row>
    <row r="38" spans="1:16" ht="15.75">
      <c r="A38" s="29" t="s">
        <v>44</v>
      </c>
      <c r="B38" s="30"/>
      <c r="C38" s="31"/>
      <c r="D38" s="32">
        <f t="shared" ref="D38:M38" si="8">SUM(D39:D47)</f>
        <v>673763</v>
      </c>
      <c r="E38" s="32">
        <f t="shared" si="8"/>
        <v>3240216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11868061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15782040</v>
      </c>
      <c r="O38" s="45">
        <f t="shared" si="7"/>
        <v>639.67412451361872</v>
      </c>
      <c r="P38" s="10"/>
    </row>
    <row r="39" spans="1:16">
      <c r="A39" s="12"/>
      <c r="B39" s="25">
        <v>341.2</v>
      </c>
      <c r="C39" s="20" t="s">
        <v>47</v>
      </c>
      <c r="D39" s="46">
        <v>161872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161872</v>
      </c>
      <c r="O39" s="47">
        <f t="shared" si="7"/>
        <v>6.560959792477302</v>
      </c>
      <c r="P39" s="9"/>
    </row>
    <row r="40" spans="1:16">
      <c r="A40" s="12"/>
      <c r="B40" s="25">
        <v>342.1</v>
      </c>
      <c r="C40" s="20" t="s">
        <v>48</v>
      </c>
      <c r="D40" s="46">
        <v>3465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9">SUM(D40:M40)</f>
        <v>3465</v>
      </c>
      <c r="O40" s="47">
        <f t="shared" si="7"/>
        <v>0.14044260700389105</v>
      </c>
      <c r="P40" s="9"/>
    </row>
    <row r="41" spans="1:16">
      <c r="A41" s="12"/>
      <c r="B41" s="25">
        <v>342.5</v>
      </c>
      <c r="C41" s="20" t="s">
        <v>49</v>
      </c>
      <c r="D41" s="46">
        <v>0</v>
      </c>
      <c r="E41" s="46">
        <v>250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250</v>
      </c>
      <c r="O41" s="47">
        <f t="shared" si="7"/>
        <v>1.0132944228274968E-2</v>
      </c>
      <c r="P41" s="9"/>
    </row>
    <row r="42" spans="1:16">
      <c r="A42" s="12"/>
      <c r="B42" s="25">
        <v>342.6</v>
      </c>
      <c r="C42" s="20" t="s">
        <v>50</v>
      </c>
      <c r="D42" s="46">
        <v>367857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367857</v>
      </c>
      <c r="O42" s="47">
        <f t="shared" si="7"/>
        <v>14.909897859922179</v>
      </c>
      <c r="P42" s="9"/>
    </row>
    <row r="43" spans="1:16">
      <c r="A43" s="12"/>
      <c r="B43" s="25">
        <v>343.4</v>
      </c>
      <c r="C43" s="20" t="s">
        <v>51</v>
      </c>
      <c r="D43" s="46">
        <v>0</v>
      </c>
      <c r="E43" s="46">
        <v>1579640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1579640</v>
      </c>
      <c r="O43" s="47">
        <f t="shared" si="7"/>
        <v>64.025616083009083</v>
      </c>
      <c r="P43" s="9"/>
    </row>
    <row r="44" spans="1:16">
      <c r="A44" s="12"/>
      <c r="B44" s="25">
        <v>343.6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11868061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11868061</v>
      </c>
      <c r="O44" s="47">
        <f t="shared" si="7"/>
        <v>481.03360084306098</v>
      </c>
      <c r="P44" s="9"/>
    </row>
    <row r="45" spans="1:16">
      <c r="A45" s="12"/>
      <c r="B45" s="25">
        <v>343.9</v>
      </c>
      <c r="C45" s="20" t="s">
        <v>53</v>
      </c>
      <c r="D45" s="46">
        <v>0</v>
      </c>
      <c r="E45" s="46">
        <v>1660326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1660326</v>
      </c>
      <c r="O45" s="47">
        <f t="shared" si="7"/>
        <v>67.295963035019454</v>
      </c>
      <c r="P45" s="9"/>
    </row>
    <row r="46" spans="1:16">
      <c r="A46" s="12"/>
      <c r="B46" s="25">
        <v>344.9</v>
      </c>
      <c r="C46" s="20" t="s">
        <v>54</v>
      </c>
      <c r="D46" s="46">
        <v>191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191</v>
      </c>
      <c r="O46" s="47">
        <f t="shared" si="7"/>
        <v>7.7415693904020755E-3</v>
      </c>
      <c r="P46" s="9"/>
    </row>
    <row r="47" spans="1:16">
      <c r="A47" s="12"/>
      <c r="B47" s="25">
        <v>347.2</v>
      </c>
      <c r="C47" s="20" t="s">
        <v>55</v>
      </c>
      <c r="D47" s="46">
        <v>140378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140378</v>
      </c>
      <c r="O47" s="47">
        <f t="shared" si="7"/>
        <v>5.6897697795071336</v>
      </c>
      <c r="P47" s="9"/>
    </row>
    <row r="48" spans="1:16" ht="15.75">
      <c r="A48" s="29" t="s">
        <v>45</v>
      </c>
      <c r="B48" s="30"/>
      <c r="C48" s="31"/>
      <c r="D48" s="32">
        <f t="shared" ref="D48:M48" si="10">SUM(D49:D54)</f>
        <v>338710</v>
      </c>
      <c r="E48" s="32">
        <f t="shared" si="10"/>
        <v>37337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68" si="11">SUM(D48:M48)</f>
        <v>376047</v>
      </c>
      <c r="O48" s="45">
        <f t="shared" si="7"/>
        <v>15.241853112840467</v>
      </c>
      <c r="P48" s="10"/>
    </row>
    <row r="49" spans="1:16">
      <c r="A49" s="13"/>
      <c r="B49" s="39">
        <v>351.1</v>
      </c>
      <c r="C49" s="21" t="s">
        <v>58</v>
      </c>
      <c r="D49" s="46">
        <v>207396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207396</v>
      </c>
      <c r="O49" s="47">
        <f t="shared" si="7"/>
        <v>8.4061284046692606</v>
      </c>
      <c r="P49" s="9"/>
    </row>
    <row r="50" spans="1:16">
      <c r="A50" s="13"/>
      <c r="B50" s="39">
        <v>351.3</v>
      </c>
      <c r="C50" s="21" t="s">
        <v>59</v>
      </c>
      <c r="D50" s="46">
        <v>0</v>
      </c>
      <c r="E50" s="46">
        <v>18911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18911</v>
      </c>
      <c r="O50" s="47">
        <f t="shared" si="7"/>
        <v>0.7664964332036317</v>
      </c>
      <c r="P50" s="9"/>
    </row>
    <row r="51" spans="1:16">
      <c r="A51" s="13"/>
      <c r="B51" s="39">
        <v>351.4</v>
      </c>
      <c r="C51" s="21" t="s">
        <v>60</v>
      </c>
      <c r="D51" s="46">
        <v>6902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6902</v>
      </c>
      <c r="O51" s="47">
        <f t="shared" si="7"/>
        <v>0.27975032425421531</v>
      </c>
      <c r="P51" s="9"/>
    </row>
    <row r="52" spans="1:16">
      <c r="A52" s="13"/>
      <c r="B52" s="39">
        <v>351.5</v>
      </c>
      <c r="C52" s="21" t="s">
        <v>61</v>
      </c>
      <c r="D52" s="46">
        <v>480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480</v>
      </c>
      <c r="O52" s="47">
        <f t="shared" si="7"/>
        <v>1.9455252918287938E-2</v>
      </c>
      <c r="P52" s="9"/>
    </row>
    <row r="53" spans="1:16">
      <c r="A53" s="13"/>
      <c r="B53" s="39">
        <v>354</v>
      </c>
      <c r="C53" s="21" t="s">
        <v>62</v>
      </c>
      <c r="D53" s="46">
        <v>123932</v>
      </c>
      <c r="E53" s="46">
        <v>1474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125406</v>
      </c>
      <c r="O53" s="47">
        <f t="shared" si="7"/>
        <v>5.0829280155642023</v>
      </c>
      <c r="P53" s="9"/>
    </row>
    <row r="54" spans="1:16">
      <c r="A54" s="13"/>
      <c r="B54" s="39">
        <v>359</v>
      </c>
      <c r="C54" s="21" t="s">
        <v>63</v>
      </c>
      <c r="D54" s="46">
        <v>0</v>
      </c>
      <c r="E54" s="46">
        <v>16952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16952</v>
      </c>
      <c r="O54" s="47">
        <f t="shared" si="7"/>
        <v>0.687094682230869</v>
      </c>
      <c r="P54" s="9"/>
    </row>
    <row r="55" spans="1:16" ht="15.75">
      <c r="A55" s="29" t="s">
        <v>3</v>
      </c>
      <c r="B55" s="30"/>
      <c r="C55" s="31"/>
      <c r="D55" s="32">
        <f t="shared" ref="D55:M55" si="12">SUM(D56:D61)</f>
        <v>432426</v>
      </c>
      <c r="E55" s="32">
        <f t="shared" si="12"/>
        <v>114795</v>
      </c>
      <c r="F55" s="32">
        <f t="shared" si="12"/>
        <v>324767</v>
      </c>
      <c r="G55" s="32">
        <f t="shared" si="12"/>
        <v>59195</v>
      </c>
      <c r="H55" s="32">
        <f t="shared" si="12"/>
        <v>0</v>
      </c>
      <c r="I55" s="32">
        <f t="shared" si="12"/>
        <v>363184</v>
      </c>
      <c r="J55" s="32">
        <f t="shared" si="12"/>
        <v>2905</v>
      </c>
      <c r="K55" s="32">
        <f t="shared" si="12"/>
        <v>1344759</v>
      </c>
      <c r="L55" s="32">
        <f t="shared" si="12"/>
        <v>0</v>
      </c>
      <c r="M55" s="32">
        <f t="shared" si="12"/>
        <v>21304</v>
      </c>
      <c r="N55" s="32">
        <f t="shared" si="11"/>
        <v>2663335</v>
      </c>
      <c r="O55" s="45">
        <f t="shared" si="7"/>
        <v>107.94970006485084</v>
      </c>
      <c r="P55" s="10"/>
    </row>
    <row r="56" spans="1:16">
      <c r="A56" s="12"/>
      <c r="B56" s="25">
        <v>361.1</v>
      </c>
      <c r="C56" s="20" t="s">
        <v>64</v>
      </c>
      <c r="D56" s="46">
        <v>203473</v>
      </c>
      <c r="E56" s="46">
        <v>28634</v>
      </c>
      <c r="F56" s="46">
        <v>336</v>
      </c>
      <c r="G56" s="46">
        <v>1292</v>
      </c>
      <c r="H56" s="46">
        <v>0</v>
      </c>
      <c r="I56" s="46">
        <v>176149</v>
      </c>
      <c r="J56" s="46">
        <v>2905</v>
      </c>
      <c r="K56" s="46">
        <v>0</v>
      </c>
      <c r="L56" s="46">
        <v>0</v>
      </c>
      <c r="M56" s="46">
        <v>21304</v>
      </c>
      <c r="N56" s="46">
        <f t="shared" si="11"/>
        <v>434093</v>
      </c>
      <c r="O56" s="47">
        <f t="shared" si="7"/>
        <v>17.594560635538262</v>
      </c>
      <c r="P56" s="9"/>
    </row>
    <row r="57" spans="1:16">
      <c r="A57" s="12"/>
      <c r="B57" s="25">
        <v>361.4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371609</v>
      </c>
      <c r="L57" s="46">
        <v>0</v>
      </c>
      <c r="M57" s="46">
        <v>0</v>
      </c>
      <c r="N57" s="46">
        <f t="shared" si="11"/>
        <v>371609</v>
      </c>
      <c r="O57" s="47">
        <f t="shared" si="7"/>
        <v>15.06197308690013</v>
      </c>
      <c r="P57" s="9"/>
    </row>
    <row r="58" spans="1:16">
      <c r="A58" s="12"/>
      <c r="B58" s="25">
        <v>364</v>
      </c>
      <c r="C58" s="20" t="s">
        <v>66</v>
      </c>
      <c r="D58" s="46">
        <v>6641</v>
      </c>
      <c r="E58" s="46">
        <v>3635</v>
      </c>
      <c r="F58" s="46">
        <v>0</v>
      </c>
      <c r="G58" s="46">
        <v>57238</v>
      </c>
      <c r="H58" s="46">
        <v>0</v>
      </c>
      <c r="I58" s="46">
        <v>12959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80473</v>
      </c>
      <c r="O58" s="47">
        <f t="shared" si="7"/>
        <v>3.2617136835278857</v>
      </c>
      <c r="P58" s="9"/>
    </row>
    <row r="59" spans="1:16">
      <c r="A59" s="12"/>
      <c r="B59" s="25">
        <v>366</v>
      </c>
      <c r="C59" s="20" t="s">
        <v>67</v>
      </c>
      <c r="D59" s="46">
        <v>6977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6977</v>
      </c>
      <c r="O59" s="47">
        <f t="shared" si="7"/>
        <v>0.28279020752269779</v>
      </c>
      <c r="P59" s="9"/>
    </row>
    <row r="60" spans="1:16">
      <c r="A60" s="12"/>
      <c r="B60" s="25">
        <v>368</v>
      </c>
      <c r="C60" s="20" t="s">
        <v>68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973150</v>
      </c>
      <c r="L60" s="46">
        <v>0</v>
      </c>
      <c r="M60" s="46">
        <v>0</v>
      </c>
      <c r="N60" s="46">
        <f t="shared" si="11"/>
        <v>973150</v>
      </c>
      <c r="O60" s="47">
        <f t="shared" si="7"/>
        <v>39.443498702983142</v>
      </c>
      <c r="P60" s="9"/>
    </row>
    <row r="61" spans="1:16">
      <c r="A61" s="12"/>
      <c r="B61" s="25">
        <v>369.9</v>
      </c>
      <c r="C61" s="20" t="s">
        <v>69</v>
      </c>
      <c r="D61" s="46">
        <v>215335</v>
      </c>
      <c r="E61" s="46">
        <v>82526</v>
      </c>
      <c r="F61" s="46">
        <v>324431</v>
      </c>
      <c r="G61" s="46">
        <v>665</v>
      </c>
      <c r="H61" s="46">
        <v>0</v>
      </c>
      <c r="I61" s="46">
        <v>174076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797033</v>
      </c>
      <c r="O61" s="47">
        <f t="shared" si="7"/>
        <v>32.305163748378732</v>
      </c>
      <c r="P61" s="9"/>
    </row>
    <row r="62" spans="1:16" ht="15.75">
      <c r="A62" s="29" t="s">
        <v>46</v>
      </c>
      <c r="B62" s="30"/>
      <c r="C62" s="31"/>
      <c r="D62" s="32">
        <f t="shared" ref="D62:M62" si="13">SUM(D63:D67)</f>
        <v>1652285</v>
      </c>
      <c r="E62" s="32">
        <f t="shared" si="13"/>
        <v>198386</v>
      </c>
      <c r="F62" s="32">
        <f t="shared" si="13"/>
        <v>3587841</v>
      </c>
      <c r="G62" s="32">
        <f t="shared" si="13"/>
        <v>300746</v>
      </c>
      <c r="H62" s="32">
        <f t="shared" si="13"/>
        <v>0</v>
      </c>
      <c r="I62" s="32">
        <f t="shared" si="13"/>
        <v>28254</v>
      </c>
      <c r="J62" s="32">
        <f t="shared" si="13"/>
        <v>0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 t="shared" si="11"/>
        <v>5767512</v>
      </c>
      <c r="O62" s="45">
        <f t="shared" si="7"/>
        <v>233.76750972762645</v>
      </c>
      <c r="P62" s="9"/>
    </row>
    <row r="63" spans="1:16">
      <c r="A63" s="12"/>
      <c r="B63" s="25">
        <v>381</v>
      </c>
      <c r="C63" s="20" t="s">
        <v>70</v>
      </c>
      <c r="D63" s="46">
        <v>1356262</v>
      </c>
      <c r="E63" s="46">
        <v>198386</v>
      </c>
      <c r="F63" s="46">
        <v>559841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2114489</v>
      </c>
      <c r="O63" s="47">
        <f t="shared" si="7"/>
        <v>85.703996433203628</v>
      </c>
      <c r="P63" s="9"/>
    </row>
    <row r="64" spans="1:16">
      <c r="A64" s="12"/>
      <c r="B64" s="25">
        <v>382</v>
      </c>
      <c r="C64" s="20" t="s">
        <v>81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28254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28254</v>
      </c>
      <c r="O64" s="47">
        <f t="shared" si="7"/>
        <v>1.1451848249027237</v>
      </c>
      <c r="P64" s="9"/>
    </row>
    <row r="65" spans="1:119">
      <c r="A65" s="12"/>
      <c r="B65" s="25">
        <v>383</v>
      </c>
      <c r="C65" s="20" t="s">
        <v>71</v>
      </c>
      <c r="D65" s="46">
        <v>183023</v>
      </c>
      <c r="E65" s="46">
        <v>0</v>
      </c>
      <c r="F65" s="46">
        <v>0</v>
      </c>
      <c r="G65" s="46">
        <v>300746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483769</v>
      </c>
      <c r="O65" s="47">
        <f t="shared" si="7"/>
        <v>19.608017185473411</v>
      </c>
      <c r="P65" s="9"/>
    </row>
    <row r="66" spans="1:119">
      <c r="A66" s="12"/>
      <c r="B66" s="25">
        <v>384</v>
      </c>
      <c r="C66" s="20" t="s">
        <v>72</v>
      </c>
      <c r="D66" s="46">
        <v>113000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113000</v>
      </c>
      <c r="O66" s="47">
        <f t="shared" si="7"/>
        <v>4.5800907911802851</v>
      </c>
      <c r="P66" s="9"/>
    </row>
    <row r="67" spans="1:119" ht="15.75" thickBot="1">
      <c r="A67" s="12"/>
      <c r="B67" s="25">
        <v>385</v>
      </c>
      <c r="C67" s="20" t="s">
        <v>73</v>
      </c>
      <c r="D67" s="46">
        <v>0</v>
      </c>
      <c r="E67" s="46">
        <v>0</v>
      </c>
      <c r="F67" s="46">
        <v>3028000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3028000</v>
      </c>
      <c r="O67" s="47">
        <f t="shared" si="7"/>
        <v>122.73022049286641</v>
      </c>
      <c r="P67" s="9"/>
    </row>
    <row r="68" spans="1:119" ht="16.5" thickBot="1">
      <c r="A68" s="14" t="s">
        <v>56</v>
      </c>
      <c r="B68" s="23"/>
      <c r="C68" s="22"/>
      <c r="D68" s="15">
        <f t="shared" ref="D68:M68" si="14">SUM(D5,D13,D21,D38,D48,D55,D62)</f>
        <v>17867462</v>
      </c>
      <c r="E68" s="15">
        <f t="shared" si="14"/>
        <v>8623727</v>
      </c>
      <c r="F68" s="15">
        <f t="shared" si="14"/>
        <v>3921464</v>
      </c>
      <c r="G68" s="15">
        <f t="shared" si="14"/>
        <v>1552005</v>
      </c>
      <c r="H68" s="15">
        <f t="shared" si="14"/>
        <v>0</v>
      </c>
      <c r="I68" s="15">
        <f t="shared" si="14"/>
        <v>12296370</v>
      </c>
      <c r="J68" s="15">
        <f t="shared" si="14"/>
        <v>2905</v>
      </c>
      <c r="K68" s="15">
        <f t="shared" si="14"/>
        <v>1344759</v>
      </c>
      <c r="L68" s="15">
        <f t="shared" si="14"/>
        <v>0</v>
      </c>
      <c r="M68" s="15">
        <f t="shared" si="14"/>
        <v>1074806</v>
      </c>
      <c r="N68" s="15">
        <f t="shared" si="11"/>
        <v>46683498</v>
      </c>
      <c r="O68" s="38">
        <f t="shared" si="7"/>
        <v>1892.1651264591439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21" t="s">
        <v>80</v>
      </c>
      <c r="M70" s="121"/>
      <c r="N70" s="121"/>
      <c r="O70" s="43">
        <v>24672</v>
      </c>
    </row>
    <row r="71" spans="1:119">
      <c r="A71" s="122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  <row r="72" spans="1:119" ht="15.75" thickBot="1">
      <c r="A72" s="123" t="s">
        <v>95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3"/>
    </row>
  </sheetData>
  <mergeCells count="10">
    <mergeCell ref="A72:O72"/>
    <mergeCell ref="A71:O71"/>
    <mergeCell ref="L70:N7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40</v>
      </c>
      <c r="E3" s="132"/>
      <c r="F3" s="132"/>
      <c r="G3" s="132"/>
      <c r="H3" s="133"/>
      <c r="I3" s="131" t="s">
        <v>41</v>
      </c>
      <c r="J3" s="133"/>
      <c r="K3" s="131" t="s">
        <v>43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9854306</v>
      </c>
      <c r="E5" s="27">
        <f t="shared" si="0"/>
        <v>765515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909101</v>
      </c>
      <c r="N5" s="28">
        <f>SUM(D5:M5)</f>
        <v>11528922</v>
      </c>
      <c r="O5" s="33">
        <f t="shared" ref="O5:O36" si="1">(N5/O$67)</f>
        <v>457.82392184893973</v>
      </c>
      <c r="P5" s="6"/>
    </row>
    <row r="6" spans="1:133">
      <c r="A6" s="12"/>
      <c r="B6" s="25">
        <v>311</v>
      </c>
      <c r="C6" s="20" t="s">
        <v>2</v>
      </c>
      <c r="D6" s="46">
        <v>6525079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909101</v>
      </c>
      <c r="N6" s="46">
        <f>SUM(D6:M6)</f>
        <v>7434180</v>
      </c>
      <c r="O6" s="47">
        <f t="shared" si="1"/>
        <v>295.21801286633308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410668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410668</v>
      </c>
      <c r="O7" s="47">
        <f t="shared" si="1"/>
        <v>16.307997776189342</v>
      </c>
      <c r="P7" s="9"/>
    </row>
    <row r="8" spans="1:133">
      <c r="A8" s="12"/>
      <c r="B8" s="25">
        <v>312.51</v>
      </c>
      <c r="C8" s="20" t="s">
        <v>110</v>
      </c>
      <c r="D8" s="46">
        <v>0</v>
      </c>
      <c r="E8" s="46">
        <v>354847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354847</v>
      </c>
      <c r="O8" s="47">
        <f t="shared" si="1"/>
        <v>14.091295369708522</v>
      </c>
      <c r="P8" s="9"/>
    </row>
    <row r="9" spans="1:133">
      <c r="A9" s="12"/>
      <c r="B9" s="25">
        <v>314.10000000000002</v>
      </c>
      <c r="C9" s="20" t="s">
        <v>11</v>
      </c>
      <c r="D9" s="46">
        <v>1728419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1728419</v>
      </c>
      <c r="O9" s="47">
        <f t="shared" si="1"/>
        <v>68.637082042728935</v>
      </c>
      <c r="P9" s="9"/>
    </row>
    <row r="10" spans="1:133">
      <c r="A10" s="12"/>
      <c r="B10" s="25">
        <v>314.3</v>
      </c>
      <c r="C10" s="20" t="s">
        <v>12</v>
      </c>
      <c r="D10" s="46">
        <v>233944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233944</v>
      </c>
      <c r="O10" s="47">
        <f t="shared" si="1"/>
        <v>9.2901278691128581</v>
      </c>
      <c r="P10" s="9"/>
    </row>
    <row r="11" spans="1:133">
      <c r="A11" s="12"/>
      <c r="B11" s="25">
        <v>314.8</v>
      </c>
      <c r="C11" s="20" t="s">
        <v>13</v>
      </c>
      <c r="D11" s="46">
        <v>39239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39239</v>
      </c>
      <c r="O11" s="47">
        <f t="shared" si="1"/>
        <v>1.5582161861647208</v>
      </c>
      <c r="P11" s="9"/>
    </row>
    <row r="12" spans="1:133">
      <c r="A12" s="12"/>
      <c r="B12" s="25">
        <v>315</v>
      </c>
      <c r="C12" s="20" t="s">
        <v>14</v>
      </c>
      <c r="D12" s="46">
        <v>1123819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1123819</v>
      </c>
      <c r="O12" s="47">
        <f t="shared" si="1"/>
        <v>44.627869112858392</v>
      </c>
      <c r="P12" s="9"/>
    </row>
    <row r="13" spans="1:133">
      <c r="A13" s="12"/>
      <c r="B13" s="25">
        <v>316</v>
      </c>
      <c r="C13" s="20" t="s">
        <v>15</v>
      </c>
      <c r="D13" s="46">
        <v>203806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203806</v>
      </c>
      <c r="O13" s="47">
        <f t="shared" si="1"/>
        <v>8.093320625843857</v>
      </c>
      <c r="P13" s="9"/>
    </row>
    <row r="14" spans="1:133" ht="15.75">
      <c r="A14" s="29" t="s">
        <v>128</v>
      </c>
      <c r="B14" s="30"/>
      <c r="C14" s="31"/>
      <c r="D14" s="32">
        <f t="shared" ref="D14:M14" si="3">SUM(D15:D19)</f>
        <v>2126343</v>
      </c>
      <c r="E14" s="32">
        <f t="shared" si="3"/>
        <v>285228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2411571</v>
      </c>
      <c r="O14" s="45">
        <f t="shared" si="1"/>
        <v>95.765665951870389</v>
      </c>
      <c r="P14" s="10"/>
    </row>
    <row r="15" spans="1:133">
      <c r="A15" s="12"/>
      <c r="B15" s="25">
        <v>322</v>
      </c>
      <c r="C15" s="20" t="s">
        <v>0</v>
      </c>
      <c r="D15" s="46">
        <v>329700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329700</v>
      </c>
      <c r="O15" s="47">
        <f t="shared" si="1"/>
        <v>13.092685251370026</v>
      </c>
      <c r="P15" s="9"/>
    </row>
    <row r="16" spans="1:133">
      <c r="A16" s="12"/>
      <c r="B16" s="25">
        <v>323.10000000000002</v>
      </c>
      <c r="C16" s="20" t="s">
        <v>17</v>
      </c>
      <c r="D16" s="46">
        <v>1674187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1674187</v>
      </c>
      <c r="O16" s="47">
        <f t="shared" si="1"/>
        <v>66.483480263680406</v>
      </c>
      <c r="P16" s="9"/>
    </row>
    <row r="17" spans="1:16">
      <c r="A17" s="12"/>
      <c r="B17" s="25">
        <v>323.39999999999998</v>
      </c>
      <c r="C17" s="20" t="s">
        <v>18</v>
      </c>
      <c r="D17" s="46">
        <v>101403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101403</v>
      </c>
      <c r="O17" s="47">
        <f t="shared" si="1"/>
        <v>4.0268048606147246</v>
      </c>
      <c r="P17" s="9"/>
    </row>
    <row r="18" spans="1:16">
      <c r="A18" s="12"/>
      <c r="B18" s="25">
        <v>323.7</v>
      </c>
      <c r="C18" s="20" t="s">
        <v>19</v>
      </c>
      <c r="D18" s="46">
        <v>0</v>
      </c>
      <c r="E18" s="46">
        <v>285228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285228</v>
      </c>
      <c r="O18" s="47">
        <f t="shared" si="1"/>
        <v>11.326661901358113</v>
      </c>
      <c r="P18" s="9"/>
    </row>
    <row r="19" spans="1:16">
      <c r="A19" s="12"/>
      <c r="B19" s="25">
        <v>329</v>
      </c>
      <c r="C19" s="20" t="s">
        <v>129</v>
      </c>
      <c r="D19" s="46">
        <v>21053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21053</v>
      </c>
      <c r="O19" s="47">
        <f t="shared" si="1"/>
        <v>0.836033674847113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SUM(D21:D32)</f>
        <v>3387187</v>
      </c>
      <c r="E20" s="32">
        <f t="shared" si="5"/>
        <v>1171739</v>
      </c>
      <c r="F20" s="32">
        <f t="shared" si="5"/>
        <v>0</v>
      </c>
      <c r="G20" s="32">
        <f t="shared" si="5"/>
        <v>140007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4698933</v>
      </c>
      <c r="O20" s="45">
        <f t="shared" si="1"/>
        <v>186.59888015248987</v>
      </c>
      <c r="P20" s="10"/>
    </row>
    <row r="21" spans="1:16">
      <c r="A21" s="12"/>
      <c r="B21" s="25">
        <v>331.1</v>
      </c>
      <c r="C21" s="20" t="s">
        <v>23</v>
      </c>
      <c r="D21" s="46">
        <v>110838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110838</v>
      </c>
      <c r="O21" s="47">
        <f t="shared" si="1"/>
        <v>4.4014772456516562</v>
      </c>
      <c r="P21" s="9"/>
    </row>
    <row r="22" spans="1:16">
      <c r="A22" s="12"/>
      <c r="B22" s="25">
        <v>334.2</v>
      </c>
      <c r="C22" s="20" t="s">
        <v>26</v>
      </c>
      <c r="D22" s="46">
        <v>34843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6">SUM(D22:M22)</f>
        <v>34843</v>
      </c>
      <c r="O22" s="47">
        <f t="shared" si="1"/>
        <v>1.3836470494797872</v>
      </c>
      <c r="P22" s="9"/>
    </row>
    <row r="23" spans="1:16">
      <c r="A23" s="12"/>
      <c r="B23" s="25">
        <v>334.7</v>
      </c>
      <c r="C23" s="20" t="s">
        <v>29</v>
      </c>
      <c r="D23" s="46">
        <v>200000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200000</v>
      </c>
      <c r="O23" s="47">
        <f t="shared" si="1"/>
        <v>7.9421809228814233</v>
      </c>
      <c r="P23" s="9"/>
    </row>
    <row r="24" spans="1:16">
      <c r="A24" s="12"/>
      <c r="B24" s="25">
        <v>335.12</v>
      </c>
      <c r="C24" s="20" t="s">
        <v>30</v>
      </c>
      <c r="D24" s="46">
        <v>956624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956624</v>
      </c>
      <c r="O24" s="47">
        <f t="shared" si="1"/>
        <v>37.988404415852592</v>
      </c>
      <c r="P24" s="9"/>
    </row>
    <row r="25" spans="1:16">
      <c r="A25" s="12"/>
      <c r="B25" s="25">
        <v>335.14</v>
      </c>
      <c r="C25" s="20" t="s">
        <v>31</v>
      </c>
      <c r="D25" s="46">
        <v>14244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14244</v>
      </c>
      <c r="O25" s="47">
        <f t="shared" si="1"/>
        <v>0.56564212532761493</v>
      </c>
      <c r="P25" s="9"/>
    </row>
    <row r="26" spans="1:16">
      <c r="A26" s="12"/>
      <c r="B26" s="25">
        <v>335.15</v>
      </c>
      <c r="C26" s="20" t="s">
        <v>32</v>
      </c>
      <c r="D26" s="46">
        <v>15520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15520</v>
      </c>
      <c r="O26" s="47">
        <f t="shared" si="1"/>
        <v>0.61631323961559847</v>
      </c>
      <c r="P26" s="9"/>
    </row>
    <row r="27" spans="1:16">
      <c r="A27" s="12"/>
      <c r="B27" s="25">
        <v>335.18</v>
      </c>
      <c r="C27" s="20" t="s">
        <v>33</v>
      </c>
      <c r="D27" s="46">
        <v>1638689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1638689</v>
      </c>
      <c r="O27" s="47">
        <f t="shared" si="1"/>
        <v>65.073822571678178</v>
      </c>
      <c r="P27" s="9"/>
    </row>
    <row r="28" spans="1:16">
      <c r="A28" s="12"/>
      <c r="B28" s="25">
        <v>335.21</v>
      </c>
      <c r="C28" s="20" t="s">
        <v>34</v>
      </c>
      <c r="D28" s="46">
        <v>16117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16117</v>
      </c>
      <c r="O28" s="47">
        <f t="shared" si="1"/>
        <v>0.64002064967039951</v>
      </c>
      <c r="P28" s="9"/>
    </row>
    <row r="29" spans="1:16">
      <c r="A29" s="12"/>
      <c r="B29" s="25">
        <v>335.49</v>
      </c>
      <c r="C29" s="20" t="s">
        <v>35</v>
      </c>
      <c r="D29" s="46">
        <v>15351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15351</v>
      </c>
      <c r="O29" s="47">
        <f t="shared" si="1"/>
        <v>0.6096020967357636</v>
      </c>
      <c r="P29" s="9"/>
    </row>
    <row r="30" spans="1:16">
      <c r="A30" s="12"/>
      <c r="B30" s="25">
        <v>337.2</v>
      </c>
      <c r="C30" s="20" t="s">
        <v>37</v>
      </c>
      <c r="D30" s="46">
        <v>133675</v>
      </c>
      <c r="E30" s="46">
        <v>0</v>
      </c>
      <c r="F30" s="46">
        <v>0</v>
      </c>
      <c r="G30" s="46">
        <v>140007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273682</v>
      </c>
      <c r="O30" s="47">
        <f t="shared" si="1"/>
        <v>10.868159796680168</v>
      </c>
      <c r="P30" s="9"/>
    </row>
    <row r="31" spans="1:16">
      <c r="A31" s="12"/>
      <c r="B31" s="25">
        <v>338</v>
      </c>
      <c r="C31" s="20" t="s">
        <v>38</v>
      </c>
      <c r="D31" s="46">
        <v>33749</v>
      </c>
      <c r="E31" s="46">
        <v>1171739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1205488</v>
      </c>
      <c r="O31" s="47">
        <f t="shared" si="1"/>
        <v>47.871018981812405</v>
      </c>
      <c r="P31" s="9"/>
    </row>
    <row r="32" spans="1:16">
      <c r="A32" s="12"/>
      <c r="B32" s="25">
        <v>339</v>
      </c>
      <c r="C32" s="20" t="s">
        <v>39</v>
      </c>
      <c r="D32" s="46">
        <v>217537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217537</v>
      </c>
      <c r="O32" s="47">
        <f t="shared" si="1"/>
        <v>8.6385910571042803</v>
      </c>
      <c r="P32" s="9"/>
    </row>
    <row r="33" spans="1:16" ht="15.75">
      <c r="A33" s="29" t="s">
        <v>44</v>
      </c>
      <c r="B33" s="30"/>
      <c r="C33" s="31"/>
      <c r="D33" s="32">
        <f t="shared" ref="D33:M33" si="7">SUM(D34:D41)</f>
        <v>619593</v>
      </c>
      <c r="E33" s="32">
        <f t="shared" si="7"/>
        <v>2969797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11720733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15310123</v>
      </c>
      <c r="O33" s="45">
        <f t="shared" si="1"/>
        <v>607.97883408784048</v>
      </c>
      <c r="P33" s="10"/>
    </row>
    <row r="34" spans="1:16">
      <c r="A34" s="12"/>
      <c r="B34" s="25">
        <v>341.2</v>
      </c>
      <c r="C34" s="20" t="s">
        <v>47</v>
      </c>
      <c r="D34" s="46">
        <v>28928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28928</v>
      </c>
      <c r="O34" s="47">
        <f t="shared" si="1"/>
        <v>1.1487570486855692</v>
      </c>
      <c r="P34" s="9"/>
    </row>
    <row r="35" spans="1:16">
      <c r="A35" s="12"/>
      <c r="B35" s="25">
        <v>342.1</v>
      </c>
      <c r="C35" s="20" t="s">
        <v>48</v>
      </c>
      <c r="D35" s="46">
        <v>3163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6" si="8">SUM(D35:M35)</f>
        <v>3163</v>
      </c>
      <c r="O35" s="47">
        <f t="shared" si="1"/>
        <v>0.12560559129536972</v>
      </c>
      <c r="P35" s="9"/>
    </row>
    <row r="36" spans="1:16">
      <c r="A36" s="12"/>
      <c r="B36" s="25">
        <v>342.6</v>
      </c>
      <c r="C36" s="20" t="s">
        <v>50</v>
      </c>
      <c r="D36" s="46">
        <v>381986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381986</v>
      </c>
      <c r="O36" s="47">
        <f t="shared" si="1"/>
        <v>15.169009610038916</v>
      </c>
      <c r="P36" s="9"/>
    </row>
    <row r="37" spans="1:16">
      <c r="A37" s="12"/>
      <c r="B37" s="25">
        <v>343.4</v>
      </c>
      <c r="C37" s="20" t="s">
        <v>51</v>
      </c>
      <c r="D37" s="46">
        <v>0</v>
      </c>
      <c r="E37" s="46">
        <v>1337343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1337343</v>
      </c>
      <c r="O37" s="47">
        <f t="shared" ref="O37:O65" si="9">(N37/O$67)</f>
        <v>53.107100309745057</v>
      </c>
      <c r="P37" s="9"/>
    </row>
    <row r="38" spans="1:16">
      <c r="A38" s="12"/>
      <c r="B38" s="25">
        <v>343.6</v>
      </c>
      <c r="C38" s="20" t="s">
        <v>52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11720733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11720733</v>
      </c>
      <c r="O38" s="47">
        <f t="shared" si="9"/>
        <v>465.44091017393379</v>
      </c>
      <c r="P38" s="9"/>
    </row>
    <row r="39" spans="1:16">
      <c r="A39" s="12"/>
      <c r="B39" s="25">
        <v>343.9</v>
      </c>
      <c r="C39" s="20" t="s">
        <v>53</v>
      </c>
      <c r="D39" s="46">
        <v>0</v>
      </c>
      <c r="E39" s="46">
        <v>1632454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1632454</v>
      </c>
      <c r="O39" s="47">
        <f t="shared" si="9"/>
        <v>64.826225081407358</v>
      </c>
      <c r="P39" s="9"/>
    </row>
    <row r="40" spans="1:16">
      <c r="A40" s="12"/>
      <c r="B40" s="25">
        <v>344.9</v>
      </c>
      <c r="C40" s="20" t="s">
        <v>54</v>
      </c>
      <c r="D40" s="46">
        <v>259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259</v>
      </c>
      <c r="O40" s="47">
        <f t="shared" si="9"/>
        <v>1.0285124295131443E-2</v>
      </c>
      <c r="P40" s="9"/>
    </row>
    <row r="41" spans="1:16">
      <c r="A41" s="12"/>
      <c r="B41" s="25">
        <v>347.2</v>
      </c>
      <c r="C41" s="20" t="s">
        <v>55</v>
      </c>
      <c r="D41" s="46">
        <v>205257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205257</v>
      </c>
      <c r="O41" s="47">
        <f t="shared" si="9"/>
        <v>8.1509411484393617</v>
      </c>
      <c r="P41" s="9"/>
    </row>
    <row r="42" spans="1:16" ht="15.75">
      <c r="A42" s="29" t="s">
        <v>45</v>
      </c>
      <c r="B42" s="30"/>
      <c r="C42" s="31"/>
      <c r="D42" s="32">
        <f t="shared" ref="D42:M42" si="10">SUM(D43:D48)</f>
        <v>230848</v>
      </c>
      <c r="E42" s="32">
        <f t="shared" si="10"/>
        <v>54958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8"/>
        <v>285806</v>
      </c>
      <c r="O42" s="45">
        <f t="shared" si="9"/>
        <v>11.34961480422524</v>
      </c>
      <c r="P42" s="10"/>
    </row>
    <row r="43" spans="1:16">
      <c r="A43" s="13"/>
      <c r="B43" s="39">
        <v>351.1</v>
      </c>
      <c r="C43" s="21" t="s">
        <v>58</v>
      </c>
      <c r="D43" s="46">
        <v>197614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197614</v>
      </c>
      <c r="O43" s="47">
        <f t="shared" si="9"/>
        <v>7.8474307044714475</v>
      </c>
      <c r="P43" s="9"/>
    </row>
    <row r="44" spans="1:16">
      <c r="A44" s="13"/>
      <c r="B44" s="39">
        <v>351.3</v>
      </c>
      <c r="C44" s="21" t="s">
        <v>59</v>
      </c>
      <c r="D44" s="46">
        <v>0</v>
      </c>
      <c r="E44" s="46">
        <v>18830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18830</v>
      </c>
      <c r="O44" s="47">
        <f t="shared" si="9"/>
        <v>0.74775633388928597</v>
      </c>
      <c r="P44" s="9"/>
    </row>
    <row r="45" spans="1:16">
      <c r="A45" s="13"/>
      <c r="B45" s="39">
        <v>351.4</v>
      </c>
      <c r="C45" s="21" t="s">
        <v>60</v>
      </c>
      <c r="D45" s="46">
        <v>5967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5967</v>
      </c>
      <c r="O45" s="47">
        <f t="shared" si="9"/>
        <v>0.23695496783416725</v>
      </c>
      <c r="P45" s="9"/>
    </row>
    <row r="46" spans="1:16">
      <c r="A46" s="13"/>
      <c r="B46" s="39">
        <v>351.5</v>
      </c>
      <c r="C46" s="21" t="s">
        <v>61</v>
      </c>
      <c r="D46" s="46">
        <v>691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691</v>
      </c>
      <c r="O46" s="47">
        <f t="shared" si="9"/>
        <v>2.7440235088555316E-2</v>
      </c>
      <c r="P46" s="9"/>
    </row>
    <row r="47" spans="1:16">
      <c r="A47" s="13"/>
      <c r="B47" s="39">
        <v>354</v>
      </c>
      <c r="C47" s="21" t="s">
        <v>62</v>
      </c>
      <c r="D47" s="46">
        <v>26576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26576</v>
      </c>
      <c r="O47" s="47">
        <f t="shared" si="9"/>
        <v>1.0553570010324835</v>
      </c>
      <c r="P47" s="9"/>
    </row>
    <row r="48" spans="1:16">
      <c r="A48" s="13"/>
      <c r="B48" s="39">
        <v>359</v>
      </c>
      <c r="C48" s="21" t="s">
        <v>63</v>
      </c>
      <c r="D48" s="46">
        <v>0</v>
      </c>
      <c r="E48" s="46">
        <v>36128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36128</v>
      </c>
      <c r="O48" s="47">
        <f t="shared" si="9"/>
        <v>1.4346755619093003</v>
      </c>
      <c r="P48" s="9"/>
    </row>
    <row r="49" spans="1:16" ht="15.75">
      <c r="A49" s="29" t="s">
        <v>3</v>
      </c>
      <c r="B49" s="30"/>
      <c r="C49" s="31"/>
      <c r="D49" s="32">
        <f t="shared" ref="D49:M49" si="11">SUM(D50:D60)</f>
        <v>423445</v>
      </c>
      <c r="E49" s="32">
        <f t="shared" si="11"/>
        <v>534655</v>
      </c>
      <c r="F49" s="32">
        <f t="shared" si="11"/>
        <v>330361</v>
      </c>
      <c r="G49" s="32">
        <f t="shared" si="11"/>
        <v>219111</v>
      </c>
      <c r="H49" s="32">
        <f t="shared" si="11"/>
        <v>0</v>
      </c>
      <c r="I49" s="32">
        <f t="shared" si="11"/>
        <v>452238</v>
      </c>
      <c r="J49" s="32">
        <f t="shared" si="11"/>
        <v>0</v>
      </c>
      <c r="K49" s="32">
        <f t="shared" si="11"/>
        <v>463780</v>
      </c>
      <c r="L49" s="32">
        <f t="shared" si="11"/>
        <v>0</v>
      </c>
      <c r="M49" s="32">
        <f t="shared" si="11"/>
        <v>53349</v>
      </c>
      <c r="N49" s="32">
        <f>SUM(D49:M49)</f>
        <v>2476939</v>
      </c>
      <c r="O49" s="45">
        <f t="shared" si="9"/>
        <v>98.361488364704954</v>
      </c>
      <c r="P49" s="10"/>
    </row>
    <row r="50" spans="1:16">
      <c r="A50" s="12"/>
      <c r="B50" s="25">
        <v>361.1</v>
      </c>
      <c r="C50" s="20" t="s">
        <v>64</v>
      </c>
      <c r="D50" s="46">
        <v>226389</v>
      </c>
      <c r="E50" s="46">
        <v>272407</v>
      </c>
      <c r="F50" s="46">
        <v>3834</v>
      </c>
      <c r="G50" s="46">
        <v>10925</v>
      </c>
      <c r="H50" s="46">
        <v>0</v>
      </c>
      <c r="I50" s="46">
        <v>331071</v>
      </c>
      <c r="J50" s="46">
        <v>0</v>
      </c>
      <c r="K50" s="46">
        <v>0</v>
      </c>
      <c r="L50" s="46">
        <v>0</v>
      </c>
      <c r="M50" s="46">
        <v>53349</v>
      </c>
      <c r="N50" s="46">
        <f>SUM(D50:M50)</f>
        <v>897975</v>
      </c>
      <c r="O50" s="47">
        <f t="shared" si="9"/>
        <v>35.659399571122229</v>
      </c>
      <c r="P50" s="9"/>
    </row>
    <row r="51" spans="1:16">
      <c r="A51" s="12"/>
      <c r="B51" s="25">
        <v>361.4</v>
      </c>
      <c r="C51" s="20" t="s">
        <v>65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-526003</v>
      </c>
      <c r="L51" s="46">
        <v>0</v>
      </c>
      <c r="M51" s="46">
        <v>0</v>
      </c>
      <c r="N51" s="46">
        <f t="shared" ref="N51:N60" si="12">SUM(D51:M51)</f>
        <v>-526003</v>
      </c>
      <c r="O51" s="47">
        <f t="shared" si="9"/>
        <v>-20.888054959891985</v>
      </c>
      <c r="P51" s="9"/>
    </row>
    <row r="52" spans="1:16">
      <c r="A52" s="12"/>
      <c r="B52" s="25">
        <v>363.11</v>
      </c>
      <c r="C52" s="20" t="s">
        <v>20</v>
      </c>
      <c r="D52" s="46">
        <v>61563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61563</v>
      </c>
      <c r="O52" s="47">
        <f t="shared" si="9"/>
        <v>2.4447224207767455</v>
      </c>
      <c r="P52" s="9"/>
    </row>
    <row r="53" spans="1:16">
      <c r="A53" s="12"/>
      <c r="B53" s="25">
        <v>363.12</v>
      </c>
      <c r="C53" s="20" t="s">
        <v>21</v>
      </c>
      <c r="D53" s="46">
        <v>10386</v>
      </c>
      <c r="E53" s="46">
        <v>7638</v>
      </c>
      <c r="F53" s="46">
        <v>8099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26123</v>
      </c>
      <c r="O53" s="47">
        <f t="shared" si="9"/>
        <v>1.0373679612421571</v>
      </c>
      <c r="P53" s="9"/>
    </row>
    <row r="54" spans="1:16">
      <c r="A54" s="12"/>
      <c r="B54" s="25">
        <v>363.22</v>
      </c>
      <c r="C54" s="20" t="s">
        <v>130</v>
      </c>
      <c r="D54" s="46">
        <v>0</v>
      </c>
      <c r="E54" s="46">
        <v>25793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25793</v>
      </c>
      <c r="O54" s="47">
        <f t="shared" si="9"/>
        <v>1.0242633627194027</v>
      </c>
      <c r="P54" s="9"/>
    </row>
    <row r="55" spans="1:16">
      <c r="A55" s="12"/>
      <c r="B55" s="25">
        <v>363.24</v>
      </c>
      <c r="C55" s="20" t="s">
        <v>131</v>
      </c>
      <c r="D55" s="46">
        <v>0</v>
      </c>
      <c r="E55" s="46">
        <v>47339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47339</v>
      </c>
      <c r="O55" s="47">
        <f t="shared" si="9"/>
        <v>1.8798745135414185</v>
      </c>
      <c r="P55" s="9"/>
    </row>
    <row r="56" spans="1:16">
      <c r="A56" s="12"/>
      <c r="B56" s="25">
        <v>363.27</v>
      </c>
      <c r="C56" s="20" t="s">
        <v>132</v>
      </c>
      <c r="D56" s="46">
        <v>0</v>
      </c>
      <c r="E56" s="46">
        <v>48478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48478</v>
      </c>
      <c r="O56" s="47">
        <f t="shared" si="9"/>
        <v>1.9251052338972281</v>
      </c>
      <c r="P56" s="9"/>
    </row>
    <row r="57" spans="1:16">
      <c r="A57" s="12"/>
      <c r="B57" s="25">
        <v>364</v>
      </c>
      <c r="C57" s="20" t="s">
        <v>66</v>
      </c>
      <c r="D57" s="46">
        <v>3518</v>
      </c>
      <c r="E57" s="46">
        <v>2460</v>
      </c>
      <c r="F57" s="46">
        <v>0</v>
      </c>
      <c r="G57" s="46">
        <v>35685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41663</v>
      </c>
      <c r="O57" s="47">
        <f t="shared" si="9"/>
        <v>1.6544754189500437</v>
      </c>
      <c r="P57" s="9"/>
    </row>
    <row r="58" spans="1:16">
      <c r="A58" s="12"/>
      <c r="B58" s="25">
        <v>366</v>
      </c>
      <c r="C58" s="20" t="s">
        <v>67</v>
      </c>
      <c r="D58" s="46">
        <v>15079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15079</v>
      </c>
      <c r="O58" s="47">
        <f t="shared" si="9"/>
        <v>0.59880073068064488</v>
      </c>
      <c r="P58" s="9"/>
    </row>
    <row r="59" spans="1:16">
      <c r="A59" s="12"/>
      <c r="B59" s="25">
        <v>368</v>
      </c>
      <c r="C59" s="20" t="s">
        <v>68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989783</v>
      </c>
      <c r="L59" s="46">
        <v>0</v>
      </c>
      <c r="M59" s="46">
        <v>0</v>
      </c>
      <c r="N59" s="46">
        <f t="shared" si="12"/>
        <v>989783</v>
      </c>
      <c r="O59" s="47">
        <f t="shared" si="9"/>
        <v>39.305178301961718</v>
      </c>
      <c r="P59" s="9"/>
    </row>
    <row r="60" spans="1:16">
      <c r="A60" s="12"/>
      <c r="B60" s="25">
        <v>369.9</v>
      </c>
      <c r="C60" s="20" t="s">
        <v>69</v>
      </c>
      <c r="D60" s="46">
        <v>106510</v>
      </c>
      <c r="E60" s="46">
        <v>130540</v>
      </c>
      <c r="F60" s="46">
        <v>318428</v>
      </c>
      <c r="G60" s="46">
        <v>172501</v>
      </c>
      <c r="H60" s="46">
        <v>0</v>
      </c>
      <c r="I60" s="46">
        <v>121167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849146</v>
      </c>
      <c r="O60" s="47">
        <f t="shared" si="9"/>
        <v>33.720355809705346</v>
      </c>
      <c r="P60" s="9"/>
    </row>
    <row r="61" spans="1:16" ht="15.75">
      <c r="A61" s="29" t="s">
        <v>46</v>
      </c>
      <c r="B61" s="30"/>
      <c r="C61" s="31"/>
      <c r="D61" s="32">
        <f t="shared" ref="D61:M61" si="13">SUM(D62:D64)</f>
        <v>1076004</v>
      </c>
      <c r="E61" s="32">
        <f t="shared" si="13"/>
        <v>3050000</v>
      </c>
      <c r="F61" s="32">
        <f t="shared" si="13"/>
        <v>2821638</v>
      </c>
      <c r="G61" s="32">
        <f t="shared" si="13"/>
        <v>29769</v>
      </c>
      <c r="H61" s="32">
        <f t="shared" si="13"/>
        <v>0</v>
      </c>
      <c r="I61" s="32">
        <f t="shared" si="13"/>
        <v>276823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>SUM(D61:M61)</f>
        <v>7254234</v>
      </c>
      <c r="O61" s="45">
        <f t="shared" si="9"/>
        <v>288.07219442458899</v>
      </c>
      <c r="P61" s="9"/>
    </row>
    <row r="62" spans="1:16">
      <c r="A62" s="12"/>
      <c r="B62" s="25">
        <v>381</v>
      </c>
      <c r="C62" s="20" t="s">
        <v>70</v>
      </c>
      <c r="D62" s="46">
        <v>1076004</v>
      </c>
      <c r="E62" s="46">
        <v>0</v>
      </c>
      <c r="F62" s="46">
        <v>544638</v>
      </c>
      <c r="G62" s="46">
        <v>29769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1650411</v>
      </c>
      <c r="O62" s="47">
        <f t="shared" si="9"/>
        <v>65.539313795568262</v>
      </c>
      <c r="P62" s="9"/>
    </row>
    <row r="63" spans="1:16">
      <c r="A63" s="12"/>
      <c r="B63" s="25">
        <v>382</v>
      </c>
      <c r="C63" s="20" t="s">
        <v>81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276823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276823</v>
      </c>
      <c r="O63" s="47">
        <f t="shared" si="9"/>
        <v>10.992891748074021</v>
      </c>
      <c r="P63" s="9"/>
    </row>
    <row r="64" spans="1:16" ht="15.75" thickBot="1">
      <c r="A64" s="12"/>
      <c r="B64" s="25">
        <v>384</v>
      </c>
      <c r="C64" s="20" t="s">
        <v>72</v>
      </c>
      <c r="D64" s="46">
        <v>0</v>
      </c>
      <c r="E64" s="46">
        <v>3050000</v>
      </c>
      <c r="F64" s="46">
        <v>2277000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5327000</v>
      </c>
      <c r="O64" s="47">
        <f t="shared" si="9"/>
        <v>211.53998888094671</v>
      </c>
      <c r="P64" s="9"/>
    </row>
    <row r="65" spans="1:119" ht="16.5" thickBot="1">
      <c r="A65" s="14" t="s">
        <v>56</v>
      </c>
      <c r="B65" s="23"/>
      <c r="C65" s="22"/>
      <c r="D65" s="15">
        <f t="shared" ref="D65:M65" si="14">SUM(D5,D14,D20,D33,D42,D49,D61)</f>
        <v>17717726</v>
      </c>
      <c r="E65" s="15">
        <f t="shared" si="14"/>
        <v>8831892</v>
      </c>
      <c r="F65" s="15">
        <f t="shared" si="14"/>
        <v>3151999</v>
      </c>
      <c r="G65" s="15">
        <f t="shared" si="14"/>
        <v>388887</v>
      </c>
      <c r="H65" s="15">
        <f t="shared" si="14"/>
        <v>0</v>
      </c>
      <c r="I65" s="15">
        <f t="shared" si="14"/>
        <v>12449794</v>
      </c>
      <c r="J65" s="15">
        <f t="shared" si="14"/>
        <v>0</v>
      </c>
      <c r="K65" s="15">
        <f t="shared" si="14"/>
        <v>463780</v>
      </c>
      <c r="L65" s="15">
        <f t="shared" si="14"/>
        <v>0</v>
      </c>
      <c r="M65" s="15">
        <f t="shared" si="14"/>
        <v>962450</v>
      </c>
      <c r="N65" s="15">
        <f>SUM(D65:M65)</f>
        <v>43966528</v>
      </c>
      <c r="O65" s="38">
        <f t="shared" si="9"/>
        <v>1745.9505996346597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21" t="s">
        <v>133</v>
      </c>
      <c r="M67" s="121"/>
      <c r="N67" s="121"/>
      <c r="O67" s="43">
        <v>25182</v>
      </c>
    </row>
    <row r="68" spans="1:119">
      <c r="A68" s="122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  <row r="69" spans="1:119" ht="15.75" customHeight="1" thickBot="1">
      <c r="A69" s="123" t="s">
        <v>95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3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184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74</v>
      </c>
      <c r="B3" s="111"/>
      <c r="C3" s="112"/>
      <c r="D3" s="131" t="s">
        <v>40</v>
      </c>
      <c r="E3" s="132"/>
      <c r="F3" s="132"/>
      <c r="G3" s="132"/>
      <c r="H3" s="133"/>
      <c r="I3" s="131" t="s">
        <v>41</v>
      </c>
      <c r="J3" s="133"/>
      <c r="K3" s="131" t="s">
        <v>43</v>
      </c>
      <c r="L3" s="132"/>
      <c r="M3" s="133"/>
      <c r="N3" s="36"/>
      <c r="O3" s="37"/>
      <c r="P3" s="134" t="s">
        <v>166</v>
      </c>
      <c r="Q3" s="11"/>
      <c r="R3"/>
    </row>
    <row r="4" spans="1:134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167</v>
      </c>
      <c r="N4" s="35" t="s">
        <v>9</v>
      </c>
      <c r="O4" s="35" t="s">
        <v>168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169</v>
      </c>
      <c r="B5" s="26"/>
      <c r="C5" s="26"/>
      <c r="D5" s="27">
        <f t="shared" ref="D5:N5" si="0">SUM(D6:D14)</f>
        <v>9422429</v>
      </c>
      <c r="E5" s="27">
        <f t="shared" si="0"/>
        <v>3339564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12761993</v>
      </c>
      <c r="P5" s="33">
        <f t="shared" ref="P5:P36" si="1">(O5/P$76)</f>
        <v>425.11635576282481</v>
      </c>
      <c r="Q5" s="6"/>
    </row>
    <row r="6" spans="1:134">
      <c r="A6" s="12"/>
      <c r="B6" s="25">
        <v>311</v>
      </c>
      <c r="C6" s="20" t="s">
        <v>2</v>
      </c>
      <c r="D6" s="46">
        <v>5249922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5249922</v>
      </c>
      <c r="P6" s="47">
        <f t="shared" si="1"/>
        <v>174.88081279147235</v>
      </c>
      <c r="Q6" s="9"/>
    </row>
    <row r="7" spans="1:134">
      <c r="A7" s="12"/>
      <c r="B7" s="25">
        <v>312.41000000000003</v>
      </c>
      <c r="C7" s="20" t="s">
        <v>170</v>
      </c>
      <c r="D7" s="46">
        <v>0</v>
      </c>
      <c r="E7" s="46">
        <v>560813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560813</v>
      </c>
      <c r="P7" s="47">
        <f t="shared" si="1"/>
        <v>18.681312458361091</v>
      </c>
      <c r="Q7" s="9"/>
    </row>
    <row r="8" spans="1:134">
      <c r="A8" s="12"/>
      <c r="B8" s="25">
        <v>312.51</v>
      </c>
      <c r="C8" s="20" t="s">
        <v>110</v>
      </c>
      <c r="D8" s="46">
        <v>0</v>
      </c>
      <c r="E8" s="46">
        <v>416565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416565</v>
      </c>
      <c r="P8" s="47">
        <f t="shared" si="1"/>
        <v>13.876249167221852</v>
      </c>
      <c r="Q8" s="9"/>
    </row>
    <row r="9" spans="1:134">
      <c r="A9" s="12"/>
      <c r="B9" s="25">
        <v>312.63</v>
      </c>
      <c r="C9" s="20" t="s">
        <v>171</v>
      </c>
      <c r="D9" s="46">
        <v>0</v>
      </c>
      <c r="E9" s="46">
        <v>2362186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2362186</v>
      </c>
      <c r="P9" s="47">
        <f t="shared" si="1"/>
        <v>78.687075283144566</v>
      </c>
      <c r="Q9" s="9"/>
    </row>
    <row r="10" spans="1:134">
      <c r="A10" s="12"/>
      <c r="B10" s="25">
        <v>314.10000000000002</v>
      </c>
      <c r="C10" s="20" t="s">
        <v>11</v>
      </c>
      <c r="D10" s="46">
        <v>2590638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2590638</v>
      </c>
      <c r="P10" s="47">
        <f t="shared" si="1"/>
        <v>86.29706862091939</v>
      </c>
      <c r="Q10" s="9"/>
    </row>
    <row r="11" spans="1:134">
      <c r="A11" s="12"/>
      <c r="B11" s="25">
        <v>314.3</v>
      </c>
      <c r="C11" s="20" t="s">
        <v>12</v>
      </c>
      <c r="D11" s="46">
        <v>468576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468576</v>
      </c>
      <c r="P11" s="47">
        <f t="shared" si="1"/>
        <v>15.608794137241839</v>
      </c>
      <c r="Q11" s="9"/>
    </row>
    <row r="12" spans="1:134">
      <c r="A12" s="12"/>
      <c r="B12" s="25">
        <v>314.8</v>
      </c>
      <c r="C12" s="20" t="s">
        <v>13</v>
      </c>
      <c r="D12" s="46">
        <v>93683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93683</v>
      </c>
      <c r="P12" s="47">
        <f t="shared" si="1"/>
        <v>3.1206862091938707</v>
      </c>
      <c r="Q12" s="9"/>
    </row>
    <row r="13" spans="1:134">
      <c r="A13" s="12"/>
      <c r="B13" s="25">
        <v>315.2</v>
      </c>
      <c r="C13" s="20" t="s">
        <v>172</v>
      </c>
      <c r="D13" s="46">
        <v>788005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788005</v>
      </c>
      <c r="P13" s="47">
        <f t="shared" si="1"/>
        <v>26.249333777481677</v>
      </c>
      <c r="Q13" s="9"/>
    </row>
    <row r="14" spans="1:134">
      <c r="A14" s="12"/>
      <c r="B14" s="25">
        <v>316</v>
      </c>
      <c r="C14" s="20" t="s">
        <v>112</v>
      </c>
      <c r="D14" s="46">
        <v>231605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231605</v>
      </c>
      <c r="P14" s="47">
        <f t="shared" si="1"/>
        <v>7.7150233177881411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SUM(D16:D29)</f>
        <v>2401719</v>
      </c>
      <c r="E15" s="32">
        <f t="shared" si="3"/>
        <v>1214319</v>
      </c>
      <c r="F15" s="32">
        <f t="shared" si="3"/>
        <v>0</v>
      </c>
      <c r="G15" s="32">
        <f t="shared" si="3"/>
        <v>393955</v>
      </c>
      <c r="H15" s="32">
        <f t="shared" si="3"/>
        <v>0</v>
      </c>
      <c r="I15" s="32">
        <f t="shared" si="3"/>
        <v>209771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4219764</v>
      </c>
      <c r="P15" s="45">
        <f t="shared" si="1"/>
        <v>140.56508994003997</v>
      </c>
      <c r="Q15" s="10"/>
    </row>
    <row r="16" spans="1:134">
      <c r="A16" s="12"/>
      <c r="B16" s="25">
        <v>322</v>
      </c>
      <c r="C16" s="20" t="s">
        <v>173</v>
      </c>
      <c r="D16" s="46">
        <v>0</v>
      </c>
      <c r="E16" s="46">
        <v>785193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785193</v>
      </c>
      <c r="P16" s="47">
        <f t="shared" si="1"/>
        <v>26.155662891405729</v>
      </c>
      <c r="Q16" s="9"/>
    </row>
    <row r="17" spans="1:17">
      <c r="A17" s="12"/>
      <c r="B17" s="25">
        <v>323.10000000000002</v>
      </c>
      <c r="C17" s="20" t="s">
        <v>17</v>
      </c>
      <c r="D17" s="46">
        <v>2013450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9" si="4">SUM(D17:N17)</f>
        <v>2013450</v>
      </c>
      <c r="P17" s="47">
        <f t="shared" si="1"/>
        <v>67.070286475682877</v>
      </c>
      <c r="Q17" s="9"/>
    </row>
    <row r="18" spans="1:17">
      <c r="A18" s="12"/>
      <c r="B18" s="25">
        <v>323.39999999999998</v>
      </c>
      <c r="C18" s="20" t="s">
        <v>18</v>
      </c>
      <c r="D18" s="46">
        <v>55862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55862</v>
      </c>
      <c r="P18" s="47">
        <f t="shared" si="1"/>
        <v>1.8608261159227182</v>
      </c>
      <c r="Q18" s="9"/>
    </row>
    <row r="19" spans="1:17">
      <c r="A19" s="12"/>
      <c r="B19" s="25">
        <v>323.7</v>
      </c>
      <c r="C19" s="20" t="s">
        <v>19</v>
      </c>
      <c r="D19" s="46">
        <v>214435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214435</v>
      </c>
      <c r="P19" s="47">
        <f t="shared" si="1"/>
        <v>7.1430712858094605</v>
      </c>
      <c r="Q19" s="9"/>
    </row>
    <row r="20" spans="1:17">
      <c r="A20" s="12"/>
      <c r="B20" s="25">
        <v>324.11</v>
      </c>
      <c r="C20" s="20" t="s">
        <v>145</v>
      </c>
      <c r="D20" s="46">
        <v>0</v>
      </c>
      <c r="E20" s="46">
        <v>11974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11974</v>
      </c>
      <c r="P20" s="47">
        <f t="shared" si="1"/>
        <v>0.39886742171885409</v>
      </c>
      <c r="Q20" s="9"/>
    </row>
    <row r="21" spans="1:17">
      <c r="A21" s="12"/>
      <c r="B21" s="25">
        <v>324.12</v>
      </c>
      <c r="C21" s="20" t="s">
        <v>85</v>
      </c>
      <c r="D21" s="46">
        <v>0</v>
      </c>
      <c r="E21" s="46">
        <v>3449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3449</v>
      </c>
      <c r="P21" s="47">
        <f t="shared" si="1"/>
        <v>0.11489007328447702</v>
      </c>
      <c r="Q21" s="9"/>
    </row>
    <row r="22" spans="1:17">
      <c r="A22" s="12"/>
      <c r="B22" s="25">
        <v>324.20999999999998</v>
      </c>
      <c r="C22" s="20" t="s">
        <v>160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145969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145969</v>
      </c>
      <c r="P22" s="47">
        <f t="shared" si="1"/>
        <v>4.8623917388407731</v>
      </c>
      <c r="Q22" s="9"/>
    </row>
    <row r="23" spans="1:17">
      <c r="A23" s="12"/>
      <c r="B23" s="25">
        <v>324.22000000000003</v>
      </c>
      <c r="C23" s="20" t="s">
        <v>161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63802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63802</v>
      </c>
      <c r="P23" s="47">
        <f t="shared" si="1"/>
        <v>2.1253164556962023</v>
      </c>
      <c r="Q23" s="9"/>
    </row>
    <row r="24" spans="1:17">
      <c r="A24" s="12"/>
      <c r="B24" s="25">
        <v>324.31</v>
      </c>
      <c r="C24" s="20" t="s">
        <v>97</v>
      </c>
      <c r="D24" s="46">
        <v>0</v>
      </c>
      <c r="E24" s="46">
        <v>18040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18040</v>
      </c>
      <c r="P24" s="47">
        <f t="shared" si="1"/>
        <v>0.60093271152564953</v>
      </c>
      <c r="Q24" s="9"/>
    </row>
    <row r="25" spans="1:17">
      <c r="A25" s="12"/>
      <c r="B25" s="25">
        <v>324.32</v>
      </c>
      <c r="C25" s="20" t="s">
        <v>86</v>
      </c>
      <c r="D25" s="46">
        <v>0</v>
      </c>
      <c r="E25" s="46">
        <v>14290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14290</v>
      </c>
      <c r="P25" s="47">
        <f t="shared" si="1"/>
        <v>0.4760159893404397</v>
      </c>
      <c r="Q25" s="9"/>
    </row>
    <row r="26" spans="1:17">
      <c r="A26" s="12"/>
      <c r="B26" s="25">
        <v>324.61</v>
      </c>
      <c r="C26" s="20" t="s">
        <v>98</v>
      </c>
      <c r="D26" s="46">
        <v>0</v>
      </c>
      <c r="E26" s="46">
        <v>10819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10819</v>
      </c>
      <c r="P26" s="47">
        <f t="shared" si="1"/>
        <v>0.36039307128580944</v>
      </c>
      <c r="Q26" s="9"/>
    </row>
    <row r="27" spans="1:17">
      <c r="A27" s="12"/>
      <c r="B27" s="25">
        <v>325.10000000000002</v>
      </c>
      <c r="C27" s="20" t="s">
        <v>20</v>
      </c>
      <c r="D27" s="46">
        <v>110548</v>
      </c>
      <c r="E27" s="46">
        <v>0</v>
      </c>
      <c r="F27" s="46">
        <v>0</v>
      </c>
      <c r="G27" s="46">
        <v>393955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504503</v>
      </c>
      <c r="P27" s="47">
        <f t="shared" si="1"/>
        <v>16.805562958027981</v>
      </c>
      <c r="Q27" s="9"/>
    </row>
    <row r="28" spans="1:17">
      <c r="A28" s="12"/>
      <c r="B28" s="25">
        <v>325.2</v>
      </c>
      <c r="C28" s="20" t="s">
        <v>21</v>
      </c>
      <c r="D28" s="46">
        <v>0</v>
      </c>
      <c r="E28" s="46">
        <v>370554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370554</v>
      </c>
      <c r="P28" s="47">
        <f t="shared" si="1"/>
        <v>12.343570952698201</v>
      </c>
      <c r="Q28" s="9"/>
    </row>
    <row r="29" spans="1:17">
      <c r="A29" s="12"/>
      <c r="B29" s="25">
        <v>329.5</v>
      </c>
      <c r="C29" s="20" t="s">
        <v>174</v>
      </c>
      <c r="D29" s="46">
        <v>7424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7424</v>
      </c>
      <c r="P29" s="47">
        <f t="shared" si="1"/>
        <v>0.24730179880079947</v>
      </c>
      <c r="Q29" s="9"/>
    </row>
    <row r="30" spans="1:17" ht="15.75">
      <c r="A30" s="29" t="s">
        <v>175</v>
      </c>
      <c r="B30" s="30"/>
      <c r="C30" s="31"/>
      <c r="D30" s="32">
        <f t="shared" ref="D30:N30" si="5">SUM(D31:D41)</f>
        <v>4298422</v>
      </c>
      <c r="E30" s="32">
        <f t="shared" si="5"/>
        <v>1192243</v>
      </c>
      <c r="F30" s="32">
        <f t="shared" si="5"/>
        <v>0</v>
      </c>
      <c r="G30" s="32">
        <f t="shared" si="5"/>
        <v>0</v>
      </c>
      <c r="H30" s="32">
        <f t="shared" si="5"/>
        <v>0</v>
      </c>
      <c r="I30" s="32">
        <f t="shared" si="5"/>
        <v>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4">
        <f>SUM(D30:N30)</f>
        <v>5490665</v>
      </c>
      <c r="P30" s="45">
        <f t="shared" si="1"/>
        <v>182.9002331778814</v>
      </c>
      <c r="Q30" s="10"/>
    </row>
    <row r="31" spans="1:17">
      <c r="A31" s="12"/>
      <c r="B31" s="25">
        <v>331.2</v>
      </c>
      <c r="C31" s="20" t="s">
        <v>105</v>
      </c>
      <c r="D31" s="46">
        <v>13348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13348</v>
      </c>
      <c r="P31" s="47">
        <f t="shared" si="1"/>
        <v>0.44463690872751499</v>
      </c>
      <c r="Q31" s="9"/>
    </row>
    <row r="32" spans="1:17">
      <c r="A32" s="12"/>
      <c r="B32" s="25">
        <v>331.5</v>
      </c>
      <c r="C32" s="20" t="s">
        <v>135</v>
      </c>
      <c r="D32" s="46">
        <v>0</v>
      </c>
      <c r="E32" s="46">
        <v>135936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7" si="6">SUM(D32:N32)</f>
        <v>135936</v>
      </c>
      <c r="P32" s="47">
        <f t="shared" si="1"/>
        <v>4.5281812125249834</v>
      </c>
      <c r="Q32" s="9"/>
    </row>
    <row r="33" spans="1:17">
      <c r="A33" s="12"/>
      <c r="B33" s="25">
        <v>331.9</v>
      </c>
      <c r="C33" s="20" t="s">
        <v>140</v>
      </c>
      <c r="D33" s="46">
        <v>162930</v>
      </c>
      <c r="E33" s="46">
        <v>247289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410219</v>
      </c>
      <c r="P33" s="47">
        <f t="shared" si="1"/>
        <v>13.664856762158561</v>
      </c>
      <c r="Q33" s="9"/>
    </row>
    <row r="34" spans="1:17">
      <c r="A34" s="12"/>
      <c r="B34" s="25">
        <v>335.125</v>
      </c>
      <c r="C34" s="20" t="s">
        <v>176</v>
      </c>
      <c r="D34" s="46">
        <v>1565935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1565935</v>
      </c>
      <c r="P34" s="47">
        <f t="shared" si="1"/>
        <v>52.163057961359094</v>
      </c>
      <c r="Q34" s="9"/>
    </row>
    <row r="35" spans="1:17">
      <c r="A35" s="12"/>
      <c r="B35" s="25">
        <v>335.14</v>
      </c>
      <c r="C35" s="20" t="s">
        <v>116</v>
      </c>
      <c r="D35" s="46">
        <v>15484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15484</v>
      </c>
      <c r="P35" s="47">
        <f t="shared" si="1"/>
        <v>0.51578947368421058</v>
      </c>
      <c r="Q35" s="9"/>
    </row>
    <row r="36" spans="1:17">
      <c r="A36" s="12"/>
      <c r="B36" s="25">
        <v>335.15</v>
      </c>
      <c r="C36" s="20" t="s">
        <v>117</v>
      </c>
      <c r="D36" s="46">
        <v>14028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14028</v>
      </c>
      <c r="P36" s="47">
        <f t="shared" si="1"/>
        <v>0.46728847435043303</v>
      </c>
      <c r="Q36" s="9"/>
    </row>
    <row r="37" spans="1:17">
      <c r="A37" s="12"/>
      <c r="B37" s="25">
        <v>335.18</v>
      </c>
      <c r="C37" s="20" t="s">
        <v>177</v>
      </c>
      <c r="D37" s="46">
        <v>2424916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2424916</v>
      </c>
      <c r="P37" s="47">
        <f t="shared" ref="P37:P68" si="7">(O37/P$76)</f>
        <v>80.776682211858756</v>
      </c>
      <c r="Q37" s="9"/>
    </row>
    <row r="38" spans="1:17">
      <c r="A38" s="12"/>
      <c r="B38" s="25">
        <v>335.45</v>
      </c>
      <c r="C38" s="20" t="s">
        <v>178</v>
      </c>
      <c r="D38" s="46">
        <v>18930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0" si="8">SUM(D38:N38)</f>
        <v>18930</v>
      </c>
      <c r="P38" s="47">
        <f t="shared" si="7"/>
        <v>0.63057961359093939</v>
      </c>
      <c r="Q38" s="9"/>
    </row>
    <row r="39" spans="1:17">
      <c r="A39" s="12"/>
      <c r="B39" s="25">
        <v>337.2</v>
      </c>
      <c r="C39" s="20" t="s">
        <v>37</v>
      </c>
      <c r="D39" s="46">
        <v>63959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63959</v>
      </c>
      <c r="P39" s="47">
        <f t="shared" si="7"/>
        <v>2.1305463024650235</v>
      </c>
      <c r="Q39" s="9"/>
    </row>
    <row r="40" spans="1:17">
      <c r="A40" s="12"/>
      <c r="B40" s="25">
        <v>337.4</v>
      </c>
      <c r="C40" s="20" t="s">
        <v>185</v>
      </c>
      <c r="D40" s="46">
        <v>0</v>
      </c>
      <c r="E40" s="46">
        <v>34649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34649</v>
      </c>
      <c r="P40" s="47">
        <f t="shared" si="7"/>
        <v>1.154197201865423</v>
      </c>
      <c r="Q40" s="9"/>
    </row>
    <row r="41" spans="1:17">
      <c r="A41" s="12"/>
      <c r="B41" s="25">
        <v>338</v>
      </c>
      <c r="C41" s="20" t="s">
        <v>38</v>
      </c>
      <c r="D41" s="46">
        <v>18892</v>
      </c>
      <c r="E41" s="46">
        <v>774369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793261</v>
      </c>
      <c r="P41" s="47">
        <f t="shared" si="7"/>
        <v>26.42441705529647</v>
      </c>
      <c r="Q41" s="9"/>
    </row>
    <row r="42" spans="1:17" ht="15.75">
      <c r="A42" s="29" t="s">
        <v>44</v>
      </c>
      <c r="B42" s="30"/>
      <c r="C42" s="31"/>
      <c r="D42" s="32">
        <f t="shared" ref="D42:N42" si="9">SUM(D43:D50)</f>
        <v>186082</v>
      </c>
      <c r="E42" s="32">
        <f t="shared" si="9"/>
        <v>4395018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22957870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9"/>
        <v>0</v>
      </c>
      <c r="O42" s="32">
        <f>SUM(D42:N42)</f>
        <v>27538970</v>
      </c>
      <c r="P42" s="45">
        <f t="shared" si="7"/>
        <v>917.35409726848764</v>
      </c>
      <c r="Q42" s="10"/>
    </row>
    <row r="43" spans="1:17">
      <c r="A43" s="12"/>
      <c r="B43" s="25">
        <v>341.3</v>
      </c>
      <c r="C43" s="20" t="s">
        <v>119</v>
      </c>
      <c r="D43" s="46">
        <v>67317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9" si="10">SUM(D43:N43)</f>
        <v>67317</v>
      </c>
      <c r="P43" s="47">
        <f t="shared" si="7"/>
        <v>2.2424050632911392</v>
      </c>
      <c r="Q43" s="9"/>
    </row>
    <row r="44" spans="1:17">
      <c r="A44" s="12"/>
      <c r="B44" s="25">
        <v>341.9</v>
      </c>
      <c r="C44" s="20" t="s">
        <v>120</v>
      </c>
      <c r="D44" s="46">
        <v>4625</v>
      </c>
      <c r="E44" s="46">
        <v>1777</v>
      </c>
      <c r="F44" s="46">
        <v>0</v>
      </c>
      <c r="G44" s="46">
        <v>0</v>
      </c>
      <c r="H44" s="46">
        <v>0</v>
      </c>
      <c r="I44" s="46">
        <v>7456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13858</v>
      </c>
      <c r="P44" s="47">
        <f t="shared" si="7"/>
        <v>0.46162558294470352</v>
      </c>
      <c r="Q44" s="9"/>
    </row>
    <row r="45" spans="1:17">
      <c r="A45" s="12"/>
      <c r="B45" s="25">
        <v>342.1</v>
      </c>
      <c r="C45" s="20" t="s">
        <v>48</v>
      </c>
      <c r="D45" s="46">
        <v>1265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1265</v>
      </c>
      <c r="P45" s="47">
        <f t="shared" si="7"/>
        <v>4.2138574283810792E-2</v>
      </c>
      <c r="Q45" s="9"/>
    </row>
    <row r="46" spans="1:17">
      <c r="A46" s="12"/>
      <c r="B46" s="25">
        <v>343.4</v>
      </c>
      <c r="C46" s="20" t="s">
        <v>51</v>
      </c>
      <c r="D46" s="46">
        <v>0</v>
      </c>
      <c r="E46" s="46">
        <v>2015937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2015937</v>
      </c>
      <c r="P46" s="47">
        <f t="shared" si="7"/>
        <v>67.153131245836107</v>
      </c>
      <c r="Q46" s="9"/>
    </row>
    <row r="47" spans="1:17">
      <c r="A47" s="12"/>
      <c r="B47" s="25">
        <v>343.6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21308430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21308430</v>
      </c>
      <c r="P47" s="47">
        <f t="shared" si="7"/>
        <v>709.80779480346439</v>
      </c>
      <c r="Q47" s="9"/>
    </row>
    <row r="48" spans="1:17">
      <c r="A48" s="12"/>
      <c r="B48" s="25">
        <v>343.9</v>
      </c>
      <c r="C48" s="20" t="s">
        <v>53</v>
      </c>
      <c r="D48" s="46">
        <v>0</v>
      </c>
      <c r="E48" s="46">
        <v>2377304</v>
      </c>
      <c r="F48" s="46">
        <v>0</v>
      </c>
      <c r="G48" s="46">
        <v>0</v>
      </c>
      <c r="H48" s="46">
        <v>0</v>
      </c>
      <c r="I48" s="46">
        <v>94180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2471484</v>
      </c>
      <c r="P48" s="47">
        <f t="shared" si="7"/>
        <v>82.327914723517651</v>
      </c>
      <c r="Q48" s="9"/>
    </row>
    <row r="49" spans="1:17">
      <c r="A49" s="12"/>
      <c r="B49" s="25">
        <v>347.2</v>
      </c>
      <c r="C49" s="20" t="s">
        <v>55</v>
      </c>
      <c r="D49" s="46">
        <v>107585</v>
      </c>
      <c r="E49" s="46">
        <v>0</v>
      </c>
      <c r="F49" s="46">
        <v>0</v>
      </c>
      <c r="G49" s="46">
        <v>0</v>
      </c>
      <c r="H49" s="46">
        <v>0</v>
      </c>
      <c r="I49" s="46">
        <v>1463876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1571461</v>
      </c>
      <c r="P49" s="47">
        <f t="shared" si="7"/>
        <v>52.347135243171216</v>
      </c>
      <c r="Q49" s="9"/>
    </row>
    <row r="50" spans="1:17">
      <c r="A50" s="12"/>
      <c r="B50" s="25">
        <v>349</v>
      </c>
      <c r="C50" s="20" t="s">
        <v>179</v>
      </c>
      <c r="D50" s="46">
        <v>5290</v>
      </c>
      <c r="E50" s="46">
        <v>0</v>
      </c>
      <c r="F50" s="46">
        <v>0</v>
      </c>
      <c r="G50" s="46">
        <v>0</v>
      </c>
      <c r="H50" s="46">
        <v>0</v>
      </c>
      <c r="I50" s="46">
        <v>83928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89218</v>
      </c>
      <c r="P50" s="47">
        <f t="shared" si="7"/>
        <v>2.971952031978681</v>
      </c>
      <c r="Q50" s="9"/>
    </row>
    <row r="51" spans="1:17" ht="15.75">
      <c r="A51" s="29" t="s">
        <v>45</v>
      </c>
      <c r="B51" s="30"/>
      <c r="C51" s="31"/>
      <c r="D51" s="32">
        <f t="shared" ref="D51:N51" si="11">SUM(D52:D57)</f>
        <v>227897</v>
      </c>
      <c r="E51" s="32">
        <f t="shared" si="11"/>
        <v>201735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1"/>
        <v>0</v>
      </c>
      <c r="O51" s="32">
        <f>SUM(D51:N51)</f>
        <v>429632</v>
      </c>
      <c r="P51" s="45">
        <f t="shared" si="7"/>
        <v>14.311525649566954</v>
      </c>
      <c r="Q51" s="10"/>
    </row>
    <row r="52" spans="1:17">
      <c r="A52" s="13"/>
      <c r="B52" s="39">
        <v>351.1</v>
      </c>
      <c r="C52" s="21" t="s">
        <v>58</v>
      </c>
      <c r="D52" s="46">
        <v>156644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156644</v>
      </c>
      <c r="P52" s="47">
        <f t="shared" si="7"/>
        <v>5.2179880079946699</v>
      </c>
      <c r="Q52" s="9"/>
    </row>
    <row r="53" spans="1:17">
      <c r="A53" s="13"/>
      <c r="B53" s="39">
        <v>351.3</v>
      </c>
      <c r="C53" s="21" t="s">
        <v>59</v>
      </c>
      <c r="D53" s="46">
        <v>0</v>
      </c>
      <c r="E53" s="46">
        <v>10496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57" si="12">SUM(D53:N53)</f>
        <v>10496</v>
      </c>
      <c r="P53" s="47">
        <f t="shared" si="7"/>
        <v>0.34963357761492336</v>
      </c>
      <c r="Q53" s="9"/>
    </row>
    <row r="54" spans="1:17">
      <c r="A54" s="13"/>
      <c r="B54" s="39">
        <v>351.4</v>
      </c>
      <c r="C54" s="21" t="s">
        <v>60</v>
      </c>
      <c r="D54" s="46">
        <v>10980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10980</v>
      </c>
      <c r="P54" s="47">
        <f t="shared" si="7"/>
        <v>0.36575616255829446</v>
      </c>
      <c r="Q54" s="9"/>
    </row>
    <row r="55" spans="1:17">
      <c r="A55" s="13"/>
      <c r="B55" s="39">
        <v>351.5</v>
      </c>
      <c r="C55" s="21" t="s">
        <v>61</v>
      </c>
      <c r="D55" s="46">
        <v>52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52</v>
      </c>
      <c r="P55" s="47">
        <f t="shared" si="7"/>
        <v>1.7321785476349101E-3</v>
      </c>
      <c r="Q55" s="9"/>
    </row>
    <row r="56" spans="1:17">
      <c r="A56" s="13"/>
      <c r="B56" s="39">
        <v>354</v>
      </c>
      <c r="C56" s="21" t="s">
        <v>62</v>
      </c>
      <c r="D56" s="46">
        <v>58587</v>
      </c>
      <c r="E56" s="46">
        <v>68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58655</v>
      </c>
      <c r="P56" s="47">
        <f t="shared" si="7"/>
        <v>1.9538640906062625</v>
      </c>
      <c r="Q56" s="9"/>
    </row>
    <row r="57" spans="1:17">
      <c r="A57" s="13"/>
      <c r="B57" s="39">
        <v>359</v>
      </c>
      <c r="C57" s="21" t="s">
        <v>63</v>
      </c>
      <c r="D57" s="46">
        <v>1634</v>
      </c>
      <c r="E57" s="46">
        <v>191171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192805</v>
      </c>
      <c r="P57" s="47">
        <f t="shared" si="7"/>
        <v>6.4225516322451695</v>
      </c>
      <c r="Q57" s="9"/>
    </row>
    <row r="58" spans="1:17" ht="15.75">
      <c r="A58" s="29" t="s">
        <v>3</v>
      </c>
      <c r="B58" s="30"/>
      <c r="C58" s="31"/>
      <c r="D58" s="32">
        <f t="shared" ref="D58:N58" si="13">SUM(D59:D67)</f>
        <v>74426</v>
      </c>
      <c r="E58" s="32">
        <f t="shared" si="13"/>
        <v>-586</v>
      </c>
      <c r="F58" s="32">
        <f t="shared" si="13"/>
        <v>61</v>
      </c>
      <c r="G58" s="32">
        <f t="shared" si="13"/>
        <v>171817</v>
      </c>
      <c r="H58" s="32">
        <f t="shared" si="13"/>
        <v>0</v>
      </c>
      <c r="I58" s="32">
        <f t="shared" si="13"/>
        <v>-814187</v>
      </c>
      <c r="J58" s="32">
        <f t="shared" si="13"/>
        <v>0</v>
      </c>
      <c r="K58" s="32">
        <f t="shared" si="13"/>
        <v>-4589762</v>
      </c>
      <c r="L58" s="32">
        <f t="shared" si="13"/>
        <v>0</v>
      </c>
      <c r="M58" s="32">
        <f t="shared" si="13"/>
        <v>0</v>
      </c>
      <c r="N58" s="32">
        <f t="shared" si="13"/>
        <v>0</v>
      </c>
      <c r="O58" s="32">
        <f>SUM(D58:N58)</f>
        <v>-5158231</v>
      </c>
      <c r="P58" s="45">
        <f t="shared" si="7"/>
        <v>-171.82648234510327</v>
      </c>
      <c r="Q58" s="10"/>
    </row>
    <row r="59" spans="1:17">
      <c r="A59" s="12"/>
      <c r="B59" s="25">
        <v>361.1</v>
      </c>
      <c r="C59" s="20" t="s">
        <v>64</v>
      </c>
      <c r="D59" s="46">
        <v>131419</v>
      </c>
      <c r="E59" s="46">
        <v>177384</v>
      </c>
      <c r="F59" s="46">
        <v>61</v>
      </c>
      <c r="G59" s="46">
        <v>100198</v>
      </c>
      <c r="H59" s="46">
        <v>0</v>
      </c>
      <c r="I59" s="46">
        <v>255364</v>
      </c>
      <c r="J59" s="46">
        <v>0</v>
      </c>
      <c r="K59" s="46">
        <v>2678214</v>
      </c>
      <c r="L59" s="46">
        <v>0</v>
      </c>
      <c r="M59" s="46">
        <v>0</v>
      </c>
      <c r="N59" s="46">
        <v>0</v>
      </c>
      <c r="O59" s="46">
        <f>SUM(D59:N59)</f>
        <v>3342640</v>
      </c>
      <c r="P59" s="47">
        <f t="shared" si="7"/>
        <v>111.34710193204531</v>
      </c>
      <c r="Q59" s="9"/>
    </row>
    <row r="60" spans="1:17">
      <c r="A60" s="12"/>
      <c r="B60" s="25">
        <v>361.3</v>
      </c>
      <c r="C60" s="20" t="s">
        <v>90</v>
      </c>
      <c r="D60" s="46">
        <v>-365051</v>
      </c>
      <c r="E60" s="46">
        <v>-423134</v>
      </c>
      <c r="F60" s="46">
        <v>0</v>
      </c>
      <c r="G60" s="46">
        <v>-2139</v>
      </c>
      <c r="H60" s="46">
        <v>0</v>
      </c>
      <c r="I60" s="46">
        <v>-761289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ref="O60:O73" si="14">SUM(D60:N60)</f>
        <v>-1551613</v>
      </c>
      <c r="P60" s="47">
        <f t="shared" si="7"/>
        <v>-51.68597601598934</v>
      </c>
      <c r="Q60" s="9"/>
    </row>
    <row r="61" spans="1:17">
      <c r="A61" s="12"/>
      <c r="B61" s="25">
        <v>361.4</v>
      </c>
      <c r="C61" s="20" t="s">
        <v>121</v>
      </c>
      <c r="D61" s="46">
        <v>-1284</v>
      </c>
      <c r="E61" s="46">
        <v>-2470</v>
      </c>
      <c r="F61" s="46">
        <v>0</v>
      </c>
      <c r="G61" s="46">
        <v>5382</v>
      </c>
      <c r="H61" s="46">
        <v>0</v>
      </c>
      <c r="I61" s="46">
        <v>-3550</v>
      </c>
      <c r="J61" s="46">
        <v>0</v>
      </c>
      <c r="K61" s="46">
        <v>-8770333</v>
      </c>
      <c r="L61" s="46">
        <v>0</v>
      </c>
      <c r="M61" s="46">
        <v>0</v>
      </c>
      <c r="N61" s="46">
        <v>0</v>
      </c>
      <c r="O61" s="46">
        <f t="shared" si="14"/>
        <v>-8772255</v>
      </c>
      <c r="P61" s="47">
        <f t="shared" si="7"/>
        <v>-292.2136908727515</v>
      </c>
      <c r="Q61" s="9"/>
    </row>
    <row r="62" spans="1:17">
      <c r="A62" s="12"/>
      <c r="B62" s="25">
        <v>362</v>
      </c>
      <c r="C62" s="20" t="s">
        <v>91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114026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114026</v>
      </c>
      <c r="P62" s="47">
        <f t="shared" si="7"/>
        <v>3.798334443704197</v>
      </c>
      <c r="Q62" s="9"/>
    </row>
    <row r="63" spans="1:17">
      <c r="A63" s="12"/>
      <c r="B63" s="25">
        <v>364</v>
      </c>
      <c r="C63" s="20" t="s">
        <v>122</v>
      </c>
      <c r="D63" s="46">
        <v>8494</v>
      </c>
      <c r="E63" s="46">
        <v>0</v>
      </c>
      <c r="F63" s="46">
        <v>0</v>
      </c>
      <c r="G63" s="46">
        <v>66470</v>
      </c>
      <c r="H63" s="46">
        <v>0</v>
      </c>
      <c r="I63" s="46">
        <v>-459817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-384853</v>
      </c>
      <c r="P63" s="47">
        <f t="shared" si="7"/>
        <v>-12.819886742171885</v>
      </c>
      <c r="Q63" s="9"/>
    </row>
    <row r="64" spans="1:17">
      <c r="A64" s="12"/>
      <c r="B64" s="25">
        <v>365</v>
      </c>
      <c r="C64" s="20" t="s">
        <v>163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4408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4408</v>
      </c>
      <c r="P64" s="47">
        <f t="shared" si="7"/>
        <v>0.14683544303797469</v>
      </c>
      <c r="Q64" s="9"/>
    </row>
    <row r="65" spans="1:120">
      <c r="A65" s="12"/>
      <c r="B65" s="25">
        <v>366</v>
      </c>
      <c r="C65" s="20" t="s">
        <v>67</v>
      </c>
      <c r="D65" s="46">
        <v>25026</v>
      </c>
      <c r="E65" s="46">
        <v>50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25076</v>
      </c>
      <c r="P65" s="47">
        <f t="shared" si="7"/>
        <v>0.8353097934710193</v>
      </c>
      <c r="Q65" s="9"/>
    </row>
    <row r="66" spans="1:120">
      <c r="A66" s="12"/>
      <c r="B66" s="25">
        <v>368</v>
      </c>
      <c r="C66" s="20" t="s">
        <v>68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1502357</v>
      </c>
      <c r="L66" s="46">
        <v>0</v>
      </c>
      <c r="M66" s="46">
        <v>0</v>
      </c>
      <c r="N66" s="46">
        <v>0</v>
      </c>
      <c r="O66" s="46">
        <f t="shared" si="14"/>
        <v>1502357</v>
      </c>
      <c r="P66" s="47">
        <f t="shared" si="7"/>
        <v>50.045203197868091</v>
      </c>
      <c r="Q66" s="9"/>
    </row>
    <row r="67" spans="1:120">
      <c r="A67" s="12"/>
      <c r="B67" s="25">
        <v>369.9</v>
      </c>
      <c r="C67" s="20" t="s">
        <v>69</v>
      </c>
      <c r="D67" s="46">
        <v>275822</v>
      </c>
      <c r="E67" s="46">
        <v>247584</v>
      </c>
      <c r="F67" s="46">
        <v>0</v>
      </c>
      <c r="G67" s="46">
        <v>1906</v>
      </c>
      <c r="H67" s="46">
        <v>0</v>
      </c>
      <c r="I67" s="46">
        <v>36671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561983</v>
      </c>
      <c r="P67" s="47">
        <f t="shared" si="7"/>
        <v>18.72028647568288</v>
      </c>
      <c r="Q67" s="9"/>
    </row>
    <row r="68" spans="1:120" ht="15.75">
      <c r="A68" s="29" t="s">
        <v>46</v>
      </c>
      <c r="B68" s="30"/>
      <c r="C68" s="31"/>
      <c r="D68" s="32">
        <f t="shared" ref="D68:N68" si="15">SUM(D69:D73)</f>
        <v>3309582</v>
      </c>
      <c r="E68" s="32">
        <f t="shared" si="15"/>
        <v>527502</v>
      </c>
      <c r="F68" s="32">
        <f t="shared" si="15"/>
        <v>2514024</v>
      </c>
      <c r="G68" s="32">
        <f t="shared" si="15"/>
        <v>29144419</v>
      </c>
      <c r="H68" s="32">
        <f t="shared" si="15"/>
        <v>0</v>
      </c>
      <c r="I68" s="32">
        <f t="shared" si="15"/>
        <v>420178</v>
      </c>
      <c r="J68" s="32">
        <f t="shared" si="15"/>
        <v>0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 t="shared" si="15"/>
        <v>0</v>
      </c>
      <c r="O68" s="32">
        <f t="shared" si="14"/>
        <v>35915705</v>
      </c>
      <c r="P68" s="45">
        <f t="shared" si="7"/>
        <v>1196.3925716189208</v>
      </c>
      <c r="Q68" s="9"/>
    </row>
    <row r="69" spans="1:120">
      <c r="A69" s="12"/>
      <c r="B69" s="25">
        <v>381</v>
      </c>
      <c r="C69" s="20" t="s">
        <v>70</v>
      </c>
      <c r="D69" s="46">
        <v>3097633</v>
      </c>
      <c r="E69" s="46">
        <v>527502</v>
      </c>
      <c r="F69" s="46">
        <v>2514024</v>
      </c>
      <c r="G69" s="46">
        <v>1144419</v>
      </c>
      <c r="H69" s="46">
        <v>0</v>
      </c>
      <c r="I69" s="46">
        <v>107406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7390984</v>
      </c>
      <c r="P69" s="47">
        <f t="shared" ref="P69:P74" si="16">(O69/P$76)</f>
        <v>246.20199866755496</v>
      </c>
      <c r="Q69" s="9"/>
    </row>
    <row r="70" spans="1:120">
      <c r="A70" s="12"/>
      <c r="B70" s="25">
        <v>383.1</v>
      </c>
      <c r="C70" s="20" t="s">
        <v>187</v>
      </c>
      <c r="D70" s="46">
        <v>211949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211949</v>
      </c>
      <c r="P70" s="47">
        <f t="shared" si="16"/>
        <v>7.0602598267821453</v>
      </c>
      <c r="Q70" s="9"/>
    </row>
    <row r="71" spans="1:120">
      <c r="A71" s="12"/>
      <c r="B71" s="25">
        <v>384</v>
      </c>
      <c r="C71" s="20" t="s">
        <v>72</v>
      </c>
      <c r="D71" s="46">
        <v>0</v>
      </c>
      <c r="E71" s="46">
        <v>0</v>
      </c>
      <c r="F71" s="46">
        <v>0</v>
      </c>
      <c r="G71" s="46">
        <v>28000000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28000000</v>
      </c>
      <c r="P71" s="47">
        <f t="shared" si="16"/>
        <v>932.71152564956697</v>
      </c>
      <c r="Q71" s="9"/>
    </row>
    <row r="72" spans="1:120">
      <c r="A72" s="12"/>
      <c r="B72" s="25">
        <v>389.3</v>
      </c>
      <c r="C72" s="20" t="s">
        <v>180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306843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306843</v>
      </c>
      <c r="P72" s="47">
        <f t="shared" si="16"/>
        <v>10.22128580946036</v>
      </c>
      <c r="Q72" s="9"/>
    </row>
    <row r="73" spans="1:120" ht="15.75" thickBot="1">
      <c r="A73" s="12"/>
      <c r="B73" s="25">
        <v>389.8</v>
      </c>
      <c r="C73" s="20" t="s">
        <v>182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5929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5929</v>
      </c>
      <c r="P73" s="47">
        <f t="shared" si="16"/>
        <v>0.19750166555629581</v>
      </c>
      <c r="Q73" s="9"/>
    </row>
    <row r="74" spans="1:120" ht="16.5" thickBot="1">
      <c r="A74" s="14" t="s">
        <v>56</v>
      </c>
      <c r="B74" s="23"/>
      <c r="C74" s="22"/>
      <c r="D74" s="15">
        <f t="shared" ref="D74:N74" si="17">SUM(D5,D15,D30,D42,D51,D58,D68)</f>
        <v>19920557</v>
      </c>
      <c r="E74" s="15">
        <f t="shared" si="17"/>
        <v>10869795</v>
      </c>
      <c r="F74" s="15">
        <f t="shared" si="17"/>
        <v>2514085</v>
      </c>
      <c r="G74" s="15">
        <f t="shared" si="17"/>
        <v>29710191</v>
      </c>
      <c r="H74" s="15">
        <f t="shared" si="17"/>
        <v>0</v>
      </c>
      <c r="I74" s="15">
        <f t="shared" si="17"/>
        <v>22773632</v>
      </c>
      <c r="J74" s="15">
        <f t="shared" si="17"/>
        <v>0</v>
      </c>
      <c r="K74" s="15">
        <f t="shared" si="17"/>
        <v>-4589762</v>
      </c>
      <c r="L74" s="15">
        <f t="shared" si="17"/>
        <v>0</v>
      </c>
      <c r="M74" s="15">
        <f t="shared" si="17"/>
        <v>0</v>
      </c>
      <c r="N74" s="15">
        <f t="shared" si="17"/>
        <v>0</v>
      </c>
      <c r="O74" s="15">
        <f>SUM(D74:N74)</f>
        <v>81198498</v>
      </c>
      <c r="P74" s="38">
        <f t="shared" si="16"/>
        <v>2704.8133910726183</v>
      </c>
      <c r="Q74" s="6"/>
      <c r="R74" s="2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</row>
    <row r="75" spans="1:120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9"/>
    </row>
    <row r="76" spans="1:120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121" t="s">
        <v>186</v>
      </c>
      <c r="N76" s="121"/>
      <c r="O76" s="121"/>
      <c r="P76" s="43">
        <v>30020</v>
      </c>
    </row>
    <row r="77" spans="1:120">
      <c r="A77" s="122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100"/>
    </row>
    <row r="78" spans="1:120" ht="15.75" customHeight="1" thickBot="1">
      <c r="A78" s="123" t="s">
        <v>95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3"/>
    </row>
  </sheetData>
  <mergeCells count="10">
    <mergeCell ref="M76:O76"/>
    <mergeCell ref="A77:P77"/>
    <mergeCell ref="A78:P7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165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74</v>
      </c>
      <c r="B3" s="111"/>
      <c r="C3" s="112"/>
      <c r="D3" s="131" t="s">
        <v>40</v>
      </c>
      <c r="E3" s="132"/>
      <c r="F3" s="132"/>
      <c r="G3" s="132"/>
      <c r="H3" s="133"/>
      <c r="I3" s="131" t="s">
        <v>41</v>
      </c>
      <c r="J3" s="133"/>
      <c r="K3" s="131" t="s">
        <v>43</v>
      </c>
      <c r="L3" s="132"/>
      <c r="M3" s="133"/>
      <c r="N3" s="36"/>
      <c r="O3" s="37"/>
      <c r="P3" s="134" t="s">
        <v>166</v>
      </c>
      <c r="Q3" s="11"/>
      <c r="R3"/>
    </row>
    <row r="4" spans="1:134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167</v>
      </c>
      <c r="N4" s="35" t="s">
        <v>9</v>
      </c>
      <c r="O4" s="35" t="s">
        <v>168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169</v>
      </c>
      <c r="B5" s="26"/>
      <c r="C5" s="26"/>
      <c r="D5" s="27">
        <f t="shared" ref="D5:N5" si="0">SUM(D6:D14)</f>
        <v>9060944</v>
      </c>
      <c r="E5" s="27">
        <f t="shared" si="0"/>
        <v>2932195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11993139</v>
      </c>
      <c r="P5" s="33">
        <f t="shared" ref="P5:P36" si="1">(O5/P$76)</f>
        <v>405.57096479659123</v>
      </c>
      <c r="Q5" s="6"/>
    </row>
    <row r="6" spans="1:134">
      <c r="A6" s="12"/>
      <c r="B6" s="25">
        <v>311</v>
      </c>
      <c r="C6" s="20" t="s">
        <v>2</v>
      </c>
      <c r="D6" s="46">
        <v>5014981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5014981</v>
      </c>
      <c r="P6" s="47">
        <f t="shared" si="1"/>
        <v>169.59118731189341</v>
      </c>
      <c r="Q6" s="9"/>
    </row>
    <row r="7" spans="1:134">
      <c r="A7" s="12"/>
      <c r="B7" s="25">
        <v>312.41000000000003</v>
      </c>
      <c r="C7" s="20" t="s">
        <v>170</v>
      </c>
      <c r="D7" s="46">
        <v>0</v>
      </c>
      <c r="E7" s="46">
        <v>533875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533875</v>
      </c>
      <c r="P7" s="47">
        <f t="shared" si="1"/>
        <v>18.054005613607927</v>
      </c>
      <c r="Q7" s="9"/>
    </row>
    <row r="8" spans="1:134">
      <c r="A8" s="12"/>
      <c r="B8" s="25">
        <v>312.51</v>
      </c>
      <c r="C8" s="20" t="s">
        <v>110</v>
      </c>
      <c r="D8" s="46">
        <v>0</v>
      </c>
      <c r="E8" s="46">
        <v>399152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399152</v>
      </c>
      <c r="P8" s="47">
        <f t="shared" si="1"/>
        <v>13.498089344290014</v>
      </c>
      <c r="Q8" s="9"/>
    </row>
    <row r="9" spans="1:134">
      <c r="A9" s="12"/>
      <c r="B9" s="25">
        <v>312.63</v>
      </c>
      <c r="C9" s="20" t="s">
        <v>171</v>
      </c>
      <c r="D9" s="46">
        <v>0</v>
      </c>
      <c r="E9" s="46">
        <v>1999168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1999168</v>
      </c>
      <c r="P9" s="47">
        <f t="shared" si="1"/>
        <v>67.605694768523222</v>
      </c>
      <c r="Q9" s="9"/>
    </row>
    <row r="10" spans="1:134">
      <c r="A10" s="12"/>
      <c r="B10" s="25">
        <v>314.10000000000002</v>
      </c>
      <c r="C10" s="20" t="s">
        <v>11</v>
      </c>
      <c r="D10" s="46">
        <v>2527041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2527041</v>
      </c>
      <c r="P10" s="47">
        <f t="shared" si="1"/>
        <v>85.456731256974734</v>
      </c>
      <c r="Q10" s="9"/>
    </row>
    <row r="11" spans="1:134">
      <c r="A11" s="12"/>
      <c r="B11" s="25">
        <v>314.3</v>
      </c>
      <c r="C11" s="20" t="s">
        <v>12</v>
      </c>
      <c r="D11" s="46">
        <v>399217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399217</v>
      </c>
      <c r="P11" s="47">
        <f t="shared" si="1"/>
        <v>13.500287443779378</v>
      </c>
      <c r="Q11" s="9"/>
    </row>
    <row r="12" spans="1:134">
      <c r="A12" s="12"/>
      <c r="B12" s="25">
        <v>314.8</v>
      </c>
      <c r="C12" s="20" t="s">
        <v>13</v>
      </c>
      <c r="D12" s="46">
        <v>89441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89441</v>
      </c>
      <c r="P12" s="47">
        <f t="shared" si="1"/>
        <v>3.0246187142808831</v>
      </c>
      <c r="Q12" s="9"/>
    </row>
    <row r="13" spans="1:134">
      <c r="A13" s="12"/>
      <c r="B13" s="25">
        <v>315.2</v>
      </c>
      <c r="C13" s="20" t="s">
        <v>172</v>
      </c>
      <c r="D13" s="46">
        <v>801522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801522</v>
      </c>
      <c r="P13" s="47">
        <f t="shared" si="1"/>
        <v>27.105001521761185</v>
      </c>
      <c r="Q13" s="9"/>
    </row>
    <row r="14" spans="1:134">
      <c r="A14" s="12"/>
      <c r="B14" s="25">
        <v>316</v>
      </c>
      <c r="C14" s="20" t="s">
        <v>112</v>
      </c>
      <c r="D14" s="46">
        <v>228742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228742</v>
      </c>
      <c r="P14" s="47">
        <f t="shared" si="1"/>
        <v>7.7353488214805042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SUM(D16:D29)</f>
        <v>2379382</v>
      </c>
      <c r="E15" s="32">
        <f t="shared" si="3"/>
        <v>1206364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217495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3803241</v>
      </c>
      <c r="P15" s="45">
        <f t="shared" si="1"/>
        <v>128.61387846200671</v>
      </c>
      <c r="Q15" s="10"/>
    </row>
    <row r="16" spans="1:134">
      <c r="A16" s="12"/>
      <c r="B16" s="25">
        <v>322</v>
      </c>
      <c r="C16" s="20" t="s">
        <v>173</v>
      </c>
      <c r="D16" s="46">
        <v>0</v>
      </c>
      <c r="E16" s="46">
        <v>739187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739187</v>
      </c>
      <c r="P16" s="47">
        <f t="shared" si="1"/>
        <v>24.997024111460554</v>
      </c>
      <c r="Q16" s="9"/>
    </row>
    <row r="17" spans="1:17">
      <c r="A17" s="12"/>
      <c r="B17" s="25">
        <v>323.10000000000002</v>
      </c>
      <c r="C17" s="20" t="s">
        <v>17</v>
      </c>
      <c r="D17" s="46">
        <v>1905730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9" si="4">SUM(D17:N17)</f>
        <v>1905730</v>
      </c>
      <c r="P17" s="47">
        <f t="shared" si="1"/>
        <v>64.445909844104023</v>
      </c>
      <c r="Q17" s="9"/>
    </row>
    <row r="18" spans="1:17">
      <c r="A18" s="12"/>
      <c r="B18" s="25">
        <v>323.39999999999998</v>
      </c>
      <c r="C18" s="20" t="s">
        <v>18</v>
      </c>
      <c r="D18" s="46">
        <v>45190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45190</v>
      </c>
      <c r="P18" s="47">
        <f t="shared" si="1"/>
        <v>1.5281863988366982</v>
      </c>
      <c r="Q18" s="9"/>
    </row>
    <row r="19" spans="1:17">
      <c r="A19" s="12"/>
      <c r="B19" s="25">
        <v>323.7</v>
      </c>
      <c r="C19" s="20" t="s">
        <v>19</v>
      </c>
      <c r="D19" s="46">
        <v>280788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280788</v>
      </c>
      <c r="P19" s="47">
        <f t="shared" si="1"/>
        <v>9.4953839910723339</v>
      </c>
      <c r="Q19" s="9"/>
    </row>
    <row r="20" spans="1:17">
      <c r="A20" s="12"/>
      <c r="B20" s="25">
        <v>324.11</v>
      </c>
      <c r="C20" s="20" t="s">
        <v>145</v>
      </c>
      <c r="D20" s="46">
        <v>0</v>
      </c>
      <c r="E20" s="46">
        <v>25941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25941</v>
      </c>
      <c r="P20" s="47">
        <f t="shared" si="1"/>
        <v>0.8772445977477934</v>
      </c>
      <c r="Q20" s="9"/>
    </row>
    <row r="21" spans="1:17">
      <c r="A21" s="12"/>
      <c r="B21" s="25">
        <v>324.12</v>
      </c>
      <c r="C21" s="20" t="s">
        <v>85</v>
      </c>
      <c r="D21" s="46">
        <v>0</v>
      </c>
      <c r="E21" s="46">
        <v>3683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3683</v>
      </c>
      <c r="P21" s="47">
        <f t="shared" si="1"/>
        <v>0.12454769875891922</v>
      </c>
      <c r="Q21" s="9"/>
    </row>
    <row r="22" spans="1:17">
      <c r="A22" s="12"/>
      <c r="B22" s="25">
        <v>324.20999999999998</v>
      </c>
      <c r="C22" s="20" t="s">
        <v>160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154932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154932</v>
      </c>
      <c r="P22" s="47">
        <f t="shared" si="1"/>
        <v>5.2393223090189709</v>
      </c>
      <c r="Q22" s="9"/>
    </row>
    <row r="23" spans="1:17">
      <c r="A23" s="12"/>
      <c r="B23" s="25">
        <v>324.22000000000003</v>
      </c>
      <c r="C23" s="20" t="s">
        <v>161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62563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62563</v>
      </c>
      <c r="P23" s="47">
        <f t="shared" si="1"/>
        <v>2.1156876669710187</v>
      </c>
      <c r="Q23" s="9"/>
    </row>
    <row r="24" spans="1:17">
      <c r="A24" s="12"/>
      <c r="B24" s="25">
        <v>324.31</v>
      </c>
      <c r="C24" s="20" t="s">
        <v>97</v>
      </c>
      <c r="D24" s="46">
        <v>0</v>
      </c>
      <c r="E24" s="46">
        <v>28865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28865</v>
      </c>
      <c r="P24" s="47">
        <f t="shared" si="1"/>
        <v>0.97612525785397852</v>
      </c>
      <c r="Q24" s="9"/>
    </row>
    <row r="25" spans="1:17">
      <c r="A25" s="12"/>
      <c r="B25" s="25">
        <v>324.32</v>
      </c>
      <c r="C25" s="20" t="s">
        <v>86</v>
      </c>
      <c r="D25" s="46">
        <v>0</v>
      </c>
      <c r="E25" s="46">
        <v>19197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19197</v>
      </c>
      <c r="P25" s="47">
        <f t="shared" si="1"/>
        <v>0.64918332149741298</v>
      </c>
      <c r="Q25" s="9"/>
    </row>
    <row r="26" spans="1:17">
      <c r="A26" s="12"/>
      <c r="B26" s="25">
        <v>324.61</v>
      </c>
      <c r="C26" s="20" t="s">
        <v>98</v>
      </c>
      <c r="D26" s="46">
        <v>0</v>
      </c>
      <c r="E26" s="46">
        <v>23450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23450</v>
      </c>
      <c r="P26" s="47">
        <f t="shared" si="1"/>
        <v>0.79300666193229852</v>
      </c>
      <c r="Q26" s="9"/>
    </row>
    <row r="27" spans="1:17">
      <c r="A27" s="12"/>
      <c r="B27" s="25">
        <v>325.10000000000002</v>
      </c>
      <c r="C27" s="20" t="s">
        <v>20</v>
      </c>
      <c r="D27" s="46">
        <v>87087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87087</v>
      </c>
      <c r="P27" s="47">
        <f t="shared" si="1"/>
        <v>2.9450136958506645</v>
      </c>
      <c r="Q27" s="9"/>
    </row>
    <row r="28" spans="1:17">
      <c r="A28" s="12"/>
      <c r="B28" s="25">
        <v>325.2</v>
      </c>
      <c r="C28" s="20" t="s">
        <v>21</v>
      </c>
      <c r="D28" s="46">
        <v>0</v>
      </c>
      <c r="E28" s="46">
        <v>366041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366041</v>
      </c>
      <c r="P28" s="47">
        <f t="shared" si="1"/>
        <v>12.378377464407697</v>
      </c>
      <c r="Q28" s="9"/>
    </row>
    <row r="29" spans="1:17">
      <c r="A29" s="12"/>
      <c r="B29" s="25">
        <v>329.5</v>
      </c>
      <c r="C29" s="20" t="s">
        <v>174</v>
      </c>
      <c r="D29" s="46">
        <v>60587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60587</v>
      </c>
      <c r="P29" s="47">
        <f t="shared" si="1"/>
        <v>2.0488654424943356</v>
      </c>
      <c r="Q29" s="9"/>
    </row>
    <row r="30" spans="1:17" ht="15.75">
      <c r="A30" s="29" t="s">
        <v>175</v>
      </c>
      <c r="B30" s="30"/>
      <c r="C30" s="31"/>
      <c r="D30" s="32">
        <f t="shared" ref="D30:N30" si="5">SUM(D31:D40)</f>
        <v>3827011</v>
      </c>
      <c r="E30" s="32">
        <f t="shared" si="5"/>
        <v>795529</v>
      </c>
      <c r="F30" s="32">
        <f t="shared" si="5"/>
        <v>0</v>
      </c>
      <c r="G30" s="32">
        <f t="shared" si="5"/>
        <v>0</v>
      </c>
      <c r="H30" s="32">
        <f t="shared" si="5"/>
        <v>0</v>
      </c>
      <c r="I30" s="32">
        <f t="shared" si="5"/>
        <v>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4">
        <f>SUM(D30:N30)</f>
        <v>4622540</v>
      </c>
      <c r="P30" s="45">
        <f t="shared" si="1"/>
        <v>156.32004328565148</v>
      </c>
      <c r="Q30" s="10"/>
    </row>
    <row r="31" spans="1:17">
      <c r="A31" s="12"/>
      <c r="B31" s="25">
        <v>331.2</v>
      </c>
      <c r="C31" s="20" t="s">
        <v>105</v>
      </c>
      <c r="D31" s="46">
        <v>29194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29194</v>
      </c>
      <c r="P31" s="47">
        <f t="shared" si="1"/>
        <v>0.98725102296168543</v>
      </c>
      <c r="Q31" s="9"/>
    </row>
    <row r="32" spans="1:17">
      <c r="A32" s="12"/>
      <c r="B32" s="25">
        <v>331.9</v>
      </c>
      <c r="C32" s="20" t="s">
        <v>140</v>
      </c>
      <c r="D32" s="46">
        <v>129361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7" si="6">SUM(D32:N32)</f>
        <v>129361</v>
      </c>
      <c r="P32" s="47">
        <f t="shared" si="1"/>
        <v>4.3745899699029458</v>
      </c>
      <c r="Q32" s="9"/>
    </row>
    <row r="33" spans="1:17">
      <c r="A33" s="12"/>
      <c r="B33" s="25">
        <v>332</v>
      </c>
      <c r="C33" s="20" t="s">
        <v>162</v>
      </c>
      <c r="D33" s="46">
        <v>109704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109704</v>
      </c>
      <c r="P33" s="47">
        <f t="shared" si="1"/>
        <v>3.7098508674038753</v>
      </c>
      <c r="Q33" s="9"/>
    </row>
    <row r="34" spans="1:17">
      <c r="A34" s="12"/>
      <c r="B34" s="25">
        <v>335.125</v>
      </c>
      <c r="C34" s="20" t="s">
        <v>176</v>
      </c>
      <c r="D34" s="46">
        <v>1266817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1266817</v>
      </c>
      <c r="P34" s="47">
        <f t="shared" si="1"/>
        <v>42.839843089513373</v>
      </c>
      <c r="Q34" s="9"/>
    </row>
    <row r="35" spans="1:17">
      <c r="A35" s="12"/>
      <c r="B35" s="25">
        <v>335.14</v>
      </c>
      <c r="C35" s="20" t="s">
        <v>116</v>
      </c>
      <c r="D35" s="46">
        <v>16612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16612</v>
      </c>
      <c r="P35" s="47">
        <f t="shared" si="1"/>
        <v>0.56176659565114473</v>
      </c>
      <c r="Q35" s="9"/>
    </row>
    <row r="36" spans="1:17">
      <c r="A36" s="12"/>
      <c r="B36" s="25">
        <v>335.15</v>
      </c>
      <c r="C36" s="20" t="s">
        <v>117</v>
      </c>
      <c r="D36" s="46">
        <v>13435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13435</v>
      </c>
      <c r="P36" s="47">
        <f t="shared" si="1"/>
        <v>0.45433025599404825</v>
      </c>
      <c r="Q36" s="9"/>
    </row>
    <row r="37" spans="1:17">
      <c r="A37" s="12"/>
      <c r="B37" s="25">
        <v>335.18</v>
      </c>
      <c r="C37" s="20" t="s">
        <v>177</v>
      </c>
      <c r="D37" s="46">
        <v>2165347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2165347</v>
      </c>
      <c r="P37" s="47">
        <f t="shared" ref="P37:P68" si="7">(O37/P$76)</f>
        <v>73.225355923032694</v>
      </c>
      <c r="Q37" s="9"/>
    </row>
    <row r="38" spans="1:17">
      <c r="A38" s="12"/>
      <c r="B38" s="25">
        <v>335.45</v>
      </c>
      <c r="C38" s="20" t="s">
        <v>178</v>
      </c>
      <c r="D38" s="46">
        <v>17580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17580</v>
      </c>
      <c r="P38" s="47">
        <f t="shared" si="7"/>
        <v>0.5945013695850665</v>
      </c>
      <c r="Q38" s="9"/>
    </row>
    <row r="39" spans="1:17">
      <c r="A39" s="12"/>
      <c r="B39" s="25">
        <v>337.2</v>
      </c>
      <c r="C39" s="20" t="s">
        <v>37</v>
      </c>
      <c r="D39" s="46">
        <v>55166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55166</v>
      </c>
      <c r="P39" s="47">
        <f t="shared" si="7"/>
        <v>1.8655439450813296</v>
      </c>
      <c r="Q39" s="9"/>
    </row>
    <row r="40" spans="1:17">
      <c r="A40" s="12"/>
      <c r="B40" s="25">
        <v>338</v>
      </c>
      <c r="C40" s="20" t="s">
        <v>38</v>
      </c>
      <c r="D40" s="46">
        <v>23795</v>
      </c>
      <c r="E40" s="46">
        <v>795529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819324</v>
      </c>
      <c r="P40" s="47">
        <f t="shared" si="7"/>
        <v>27.707010246525311</v>
      </c>
      <c r="Q40" s="9"/>
    </row>
    <row r="41" spans="1:17" ht="15.75">
      <c r="A41" s="29" t="s">
        <v>44</v>
      </c>
      <c r="B41" s="30"/>
      <c r="C41" s="31"/>
      <c r="D41" s="32">
        <f t="shared" ref="D41:N41" si="8">SUM(D42:D48)</f>
        <v>162471</v>
      </c>
      <c r="E41" s="32">
        <f t="shared" si="8"/>
        <v>4036156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21268076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si="8"/>
        <v>0</v>
      </c>
      <c r="O41" s="32">
        <f>SUM(D41:N41)</f>
        <v>25466703</v>
      </c>
      <c r="P41" s="45">
        <f t="shared" si="7"/>
        <v>861.20533630922182</v>
      </c>
      <c r="Q41" s="10"/>
    </row>
    <row r="42" spans="1:17">
      <c r="A42" s="12"/>
      <c r="B42" s="25">
        <v>341.3</v>
      </c>
      <c r="C42" s="20" t="s">
        <v>119</v>
      </c>
      <c r="D42" s="46">
        <v>73664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8" si="9">SUM(D42:N42)</f>
        <v>73664</v>
      </c>
      <c r="P42" s="47">
        <f t="shared" si="7"/>
        <v>2.4910892428392684</v>
      </c>
      <c r="Q42" s="9"/>
    </row>
    <row r="43" spans="1:17">
      <c r="A43" s="12"/>
      <c r="B43" s="25">
        <v>341.9</v>
      </c>
      <c r="C43" s="20" t="s">
        <v>120</v>
      </c>
      <c r="D43" s="46">
        <v>4176</v>
      </c>
      <c r="E43" s="46">
        <v>1057</v>
      </c>
      <c r="F43" s="46">
        <v>0</v>
      </c>
      <c r="G43" s="46">
        <v>0</v>
      </c>
      <c r="H43" s="46">
        <v>0</v>
      </c>
      <c r="I43" s="46">
        <v>3667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8900</v>
      </c>
      <c r="P43" s="47">
        <f t="shared" si="7"/>
        <v>0.30097054546684249</v>
      </c>
      <c r="Q43" s="9"/>
    </row>
    <row r="44" spans="1:17">
      <c r="A44" s="12"/>
      <c r="B44" s="25">
        <v>342.1</v>
      </c>
      <c r="C44" s="20" t="s">
        <v>48</v>
      </c>
      <c r="D44" s="46">
        <v>2100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2100</v>
      </c>
      <c r="P44" s="47">
        <f t="shared" si="7"/>
        <v>7.1015521964086434E-2</v>
      </c>
      <c r="Q44" s="9"/>
    </row>
    <row r="45" spans="1:17">
      <c r="A45" s="12"/>
      <c r="B45" s="25">
        <v>343.6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19849895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19849895</v>
      </c>
      <c r="P45" s="47">
        <f t="shared" si="7"/>
        <v>671.2622163606236</v>
      </c>
      <c r="Q45" s="9"/>
    </row>
    <row r="46" spans="1:17">
      <c r="A46" s="12"/>
      <c r="B46" s="25">
        <v>343.9</v>
      </c>
      <c r="C46" s="20" t="s">
        <v>53</v>
      </c>
      <c r="D46" s="46">
        <v>0</v>
      </c>
      <c r="E46" s="46">
        <v>4035099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4035099</v>
      </c>
      <c r="P46" s="47">
        <f t="shared" si="7"/>
        <v>136.45460079131581</v>
      </c>
      <c r="Q46" s="9"/>
    </row>
    <row r="47" spans="1:17">
      <c r="A47" s="12"/>
      <c r="B47" s="25">
        <v>347.2</v>
      </c>
      <c r="C47" s="20" t="s">
        <v>55</v>
      </c>
      <c r="D47" s="46">
        <v>80031</v>
      </c>
      <c r="E47" s="46">
        <v>0</v>
      </c>
      <c r="F47" s="46">
        <v>0</v>
      </c>
      <c r="G47" s="46">
        <v>0</v>
      </c>
      <c r="H47" s="46">
        <v>0</v>
      </c>
      <c r="I47" s="46">
        <v>1414514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1494545</v>
      </c>
      <c r="P47" s="47">
        <f t="shared" si="7"/>
        <v>50.540901558959789</v>
      </c>
      <c r="Q47" s="9"/>
    </row>
    <row r="48" spans="1:17">
      <c r="A48" s="12"/>
      <c r="B48" s="25">
        <v>349</v>
      </c>
      <c r="C48" s="20" t="s">
        <v>179</v>
      </c>
      <c r="D48" s="46">
        <v>2500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2500</v>
      </c>
      <c r="P48" s="47">
        <f t="shared" si="7"/>
        <v>8.4542288052483858E-2</v>
      </c>
      <c r="Q48" s="9"/>
    </row>
    <row r="49" spans="1:17" ht="15.75">
      <c r="A49" s="29" t="s">
        <v>45</v>
      </c>
      <c r="B49" s="30"/>
      <c r="C49" s="31"/>
      <c r="D49" s="32">
        <f t="shared" ref="D49:N49" si="10">SUM(D50:D55)</f>
        <v>182427</v>
      </c>
      <c r="E49" s="32">
        <f t="shared" si="10"/>
        <v>30079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10"/>
        <v>0</v>
      </c>
      <c r="O49" s="32">
        <f t="shared" ref="O49:O57" si="11">SUM(D49:N49)</f>
        <v>212506</v>
      </c>
      <c r="P49" s="45">
        <f t="shared" si="7"/>
        <v>7.1862973859524537</v>
      </c>
      <c r="Q49" s="10"/>
    </row>
    <row r="50" spans="1:17">
      <c r="A50" s="13"/>
      <c r="B50" s="39">
        <v>351.1</v>
      </c>
      <c r="C50" s="21" t="s">
        <v>58</v>
      </c>
      <c r="D50" s="46">
        <v>133351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133351</v>
      </c>
      <c r="P50" s="47">
        <f t="shared" si="7"/>
        <v>4.5095194616347101</v>
      </c>
      <c r="Q50" s="9"/>
    </row>
    <row r="51" spans="1:17">
      <c r="A51" s="13"/>
      <c r="B51" s="39">
        <v>351.3</v>
      </c>
      <c r="C51" s="21" t="s">
        <v>59</v>
      </c>
      <c r="D51" s="46">
        <v>0</v>
      </c>
      <c r="E51" s="46">
        <v>8477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8477</v>
      </c>
      <c r="P51" s="47">
        <f t="shared" si="7"/>
        <v>0.28666599032836226</v>
      </c>
      <c r="Q51" s="9"/>
    </row>
    <row r="52" spans="1:17">
      <c r="A52" s="13"/>
      <c r="B52" s="39">
        <v>351.4</v>
      </c>
      <c r="C52" s="21" t="s">
        <v>60</v>
      </c>
      <c r="D52" s="46">
        <v>1340</v>
      </c>
      <c r="E52" s="46">
        <v>9980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11320</v>
      </c>
      <c r="P52" s="47">
        <f t="shared" si="7"/>
        <v>0.38280748030164691</v>
      </c>
      <c r="Q52" s="9"/>
    </row>
    <row r="53" spans="1:17">
      <c r="A53" s="13"/>
      <c r="B53" s="39">
        <v>351.5</v>
      </c>
      <c r="C53" s="21" t="s">
        <v>61</v>
      </c>
      <c r="D53" s="46">
        <v>24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24</v>
      </c>
      <c r="P53" s="47">
        <f t="shared" si="7"/>
        <v>8.1160596530384496E-4</v>
      </c>
      <c r="Q53" s="9"/>
    </row>
    <row r="54" spans="1:17">
      <c r="A54" s="13"/>
      <c r="B54" s="39">
        <v>354</v>
      </c>
      <c r="C54" s="21" t="s">
        <v>62</v>
      </c>
      <c r="D54" s="46">
        <v>42651</v>
      </c>
      <c r="E54" s="46">
        <v>34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1"/>
        <v>42685</v>
      </c>
      <c r="P54" s="47">
        <f t="shared" si="7"/>
        <v>1.4434750262081093</v>
      </c>
      <c r="Q54" s="9"/>
    </row>
    <row r="55" spans="1:17">
      <c r="A55" s="13"/>
      <c r="B55" s="39">
        <v>359</v>
      </c>
      <c r="C55" s="21" t="s">
        <v>63</v>
      </c>
      <c r="D55" s="46">
        <v>5061</v>
      </c>
      <c r="E55" s="46">
        <v>11588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1"/>
        <v>16649</v>
      </c>
      <c r="P55" s="47">
        <f t="shared" si="7"/>
        <v>0.56301782151432145</v>
      </c>
      <c r="Q55" s="9"/>
    </row>
    <row r="56" spans="1:17" ht="15.75">
      <c r="A56" s="29" t="s">
        <v>3</v>
      </c>
      <c r="B56" s="30"/>
      <c r="C56" s="31"/>
      <c r="D56" s="32">
        <f t="shared" ref="D56:N56" si="12">SUM(D57:D65)</f>
        <v>776090</v>
      </c>
      <c r="E56" s="32">
        <f t="shared" si="12"/>
        <v>98793</v>
      </c>
      <c r="F56" s="32">
        <f t="shared" si="12"/>
        <v>100</v>
      </c>
      <c r="G56" s="32">
        <f t="shared" si="12"/>
        <v>56502</v>
      </c>
      <c r="H56" s="32">
        <f t="shared" si="12"/>
        <v>0</v>
      </c>
      <c r="I56" s="32">
        <f t="shared" si="12"/>
        <v>76535</v>
      </c>
      <c r="J56" s="32">
        <f t="shared" si="12"/>
        <v>0</v>
      </c>
      <c r="K56" s="32">
        <f t="shared" si="12"/>
        <v>8453332</v>
      </c>
      <c r="L56" s="32">
        <f t="shared" si="12"/>
        <v>0</v>
      </c>
      <c r="M56" s="32">
        <f t="shared" si="12"/>
        <v>0</v>
      </c>
      <c r="N56" s="32">
        <f t="shared" si="12"/>
        <v>0</v>
      </c>
      <c r="O56" s="32">
        <f t="shared" si="11"/>
        <v>9461352</v>
      </c>
      <c r="P56" s="45">
        <f t="shared" si="7"/>
        <v>319.95373845997767</v>
      </c>
      <c r="Q56" s="10"/>
    </row>
    <row r="57" spans="1:17">
      <c r="A57" s="12"/>
      <c r="B57" s="25">
        <v>361.1</v>
      </c>
      <c r="C57" s="20" t="s">
        <v>64</v>
      </c>
      <c r="D57" s="46">
        <v>104917</v>
      </c>
      <c r="E57" s="46">
        <v>123433</v>
      </c>
      <c r="F57" s="46">
        <v>100</v>
      </c>
      <c r="G57" s="46">
        <v>14076</v>
      </c>
      <c r="H57" s="46">
        <v>0</v>
      </c>
      <c r="I57" s="46">
        <v>251363</v>
      </c>
      <c r="J57" s="46">
        <v>0</v>
      </c>
      <c r="K57" s="46">
        <v>1217758</v>
      </c>
      <c r="L57" s="46">
        <v>0</v>
      </c>
      <c r="M57" s="46">
        <v>0</v>
      </c>
      <c r="N57" s="46">
        <v>0</v>
      </c>
      <c r="O57" s="46">
        <f t="shared" si="11"/>
        <v>1711647</v>
      </c>
      <c r="P57" s="47">
        <f t="shared" si="7"/>
        <v>57.882621487267933</v>
      </c>
      <c r="Q57" s="9"/>
    </row>
    <row r="58" spans="1:17">
      <c r="A58" s="12"/>
      <c r="B58" s="25">
        <v>361.3</v>
      </c>
      <c r="C58" s="20" t="s">
        <v>90</v>
      </c>
      <c r="D58" s="46">
        <v>-91965</v>
      </c>
      <c r="E58" s="46">
        <v>-118154</v>
      </c>
      <c r="F58" s="46">
        <v>0</v>
      </c>
      <c r="G58" s="46">
        <v>-35</v>
      </c>
      <c r="H58" s="46">
        <v>0</v>
      </c>
      <c r="I58" s="46">
        <v>-224815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65" si="13">SUM(D58:N58)</f>
        <v>-434969</v>
      </c>
      <c r="P58" s="47">
        <f t="shared" si="7"/>
        <v>-14.709309796760339</v>
      </c>
      <c r="Q58" s="9"/>
    </row>
    <row r="59" spans="1:17">
      <c r="A59" s="12"/>
      <c r="B59" s="25">
        <v>361.4</v>
      </c>
      <c r="C59" s="20" t="s">
        <v>121</v>
      </c>
      <c r="D59" s="46">
        <v>-3016</v>
      </c>
      <c r="E59" s="46">
        <v>-2682</v>
      </c>
      <c r="F59" s="46">
        <v>0</v>
      </c>
      <c r="G59" s="46">
        <v>-1</v>
      </c>
      <c r="H59" s="46">
        <v>0</v>
      </c>
      <c r="I59" s="46">
        <v>-6843</v>
      </c>
      <c r="J59" s="46">
        <v>0</v>
      </c>
      <c r="K59" s="46">
        <v>5806987</v>
      </c>
      <c r="L59" s="46">
        <v>0</v>
      </c>
      <c r="M59" s="46">
        <v>0</v>
      </c>
      <c r="N59" s="46">
        <v>0</v>
      </c>
      <c r="O59" s="46">
        <f t="shared" si="13"/>
        <v>5794445</v>
      </c>
      <c r="P59" s="47">
        <f t="shared" si="7"/>
        <v>195.95025531770992</v>
      </c>
      <c r="Q59" s="9"/>
    </row>
    <row r="60" spans="1:17">
      <c r="A60" s="12"/>
      <c r="B60" s="25">
        <v>362</v>
      </c>
      <c r="C60" s="20" t="s">
        <v>91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113525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113525</v>
      </c>
      <c r="P60" s="47">
        <f t="shared" si="7"/>
        <v>3.8390653004632918</v>
      </c>
      <c r="Q60" s="9"/>
    </row>
    <row r="61" spans="1:17">
      <c r="A61" s="12"/>
      <c r="B61" s="25">
        <v>364</v>
      </c>
      <c r="C61" s="20" t="s">
        <v>122</v>
      </c>
      <c r="D61" s="46">
        <v>526988</v>
      </c>
      <c r="E61" s="46">
        <v>253</v>
      </c>
      <c r="F61" s="46">
        <v>0</v>
      </c>
      <c r="G61" s="46">
        <v>3374</v>
      </c>
      <c r="H61" s="46">
        <v>0</v>
      </c>
      <c r="I61" s="46">
        <v>-164086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366529</v>
      </c>
      <c r="P61" s="47">
        <f t="shared" si="7"/>
        <v>12.394880119035541</v>
      </c>
      <c r="Q61" s="9"/>
    </row>
    <row r="62" spans="1:17">
      <c r="A62" s="12"/>
      <c r="B62" s="25">
        <v>365</v>
      </c>
      <c r="C62" s="20" t="s">
        <v>163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53213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3"/>
        <v>53213</v>
      </c>
      <c r="P62" s="47">
        <f t="shared" si="7"/>
        <v>1.7994995096547293</v>
      </c>
      <c r="Q62" s="9"/>
    </row>
    <row r="63" spans="1:17">
      <c r="A63" s="12"/>
      <c r="B63" s="25">
        <v>366</v>
      </c>
      <c r="C63" s="20" t="s">
        <v>67</v>
      </c>
      <c r="D63" s="46">
        <v>7620</v>
      </c>
      <c r="E63" s="46">
        <v>0</v>
      </c>
      <c r="F63" s="46">
        <v>0</v>
      </c>
      <c r="G63" s="46">
        <v>36793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3"/>
        <v>44413</v>
      </c>
      <c r="P63" s="47">
        <f t="shared" si="7"/>
        <v>1.5019106557099862</v>
      </c>
      <c r="Q63" s="9"/>
    </row>
    <row r="64" spans="1:17">
      <c r="A64" s="12"/>
      <c r="B64" s="25">
        <v>368</v>
      </c>
      <c r="C64" s="20" t="s">
        <v>68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1428587</v>
      </c>
      <c r="L64" s="46">
        <v>0</v>
      </c>
      <c r="M64" s="46">
        <v>0</v>
      </c>
      <c r="N64" s="46">
        <v>0</v>
      </c>
      <c r="O64" s="46">
        <f t="shared" si="13"/>
        <v>1428587</v>
      </c>
      <c r="P64" s="47">
        <f t="shared" si="7"/>
        <v>48.310405464813499</v>
      </c>
      <c r="Q64" s="9"/>
    </row>
    <row r="65" spans="1:120">
      <c r="A65" s="12"/>
      <c r="B65" s="25">
        <v>369.9</v>
      </c>
      <c r="C65" s="20" t="s">
        <v>69</v>
      </c>
      <c r="D65" s="46">
        <v>231546</v>
      </c>
      <c r="E65" s="46">
        <v>95943</v>
      </c>
      <c r="F65" s="46">
        <v>0</v>
      </c>
      <c r="G65" s="46">
        <v>2295</v>
      </c>
      <c r="H65" s="46">
        <v>0</v>
      </c>
      <c r="I65" s="46">
        <v>54178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3"/>
        <v>383962</v>
      </c>
      <c r="P65" s="47">
        <f t="shared" si="7"/>
        <v>12.984410402083123</v>
      </c>
      <c r="Q65" s="9"/>
    </row>
    <row r="66" spans="1:120" ht="15.75">
      <c r="A66" s="29" t="s">
        <v>46</v>
      </c>
      <c r="B66" s="30"/>
      <c r="C66" s="31"/>
      <c r="D66" s="32">
        <f t="shared" ref="D66:N66" si="14">SUM(D67:D73)</f>
        <v>3013075</v>
      </c>
      <c r="E66" s="32">
        <f t="shared" si="14"/>
        <v>505433</v>
      </c>
      <c r="F66" s="32">
        <f t="shared" si="14"/>
        <v>1216369</v>
      </c>
      <c r="G66" s="32">
        <f t="shared" si="14"/>
        <v>22690809</v>
      </c>
      <c r="H66" s="32">
        <f t="shared" si="14"/>
        <v>0</v>
      </c>
      <c r="I66" s="32">
        <f t="shared" si="14"/>
        <v>302144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 t="shared" si="14"/>
        <v>0</v>
      </c>
      <c r="O66" s="32">
        <f t="shared" ref="O66:O74" si="15">SUM(D66:N66)</f>
        <v>27727830</v>
      </c>
      <c r="P66" s="45">
        <f t="shared" si="7"/>
        <v>937.66967637212133</v>
      </c>
      <c r="Q66" s="9"/>
    </row>
    <row r="67" spans="1:120">
      <c r="A67" s="12"/>
      <c r="B67" s="25">
        <v>381</v>
      </c>
      <c r="C67" s="20" t="s">
        <v>70</v>
      </c>
      <c r="D67" s="46">
        <v>2313075</v>
      </c>
      <c r="E67" s="46">
        <v>505433</v>
      </c>
      <c r="F67" s="46">
        <v>1216369</v>
      </c>
      <c r="G67" s="46">
        <v>447216</v>
      </c>
      <c r="H67" s="46">
        <v>0</v>
      </c>
      <c r="I67" s="46">
        <v>62380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4544473</v>
      </c>
      <c r="P67" s="47">
        <f t="shared" si="7"/>
        <v>153.68005816509418</v>
      </c>
      <c r="Q67" s="9"/>
    </row>
    <row r="68" spans="1:120">
      <c r="A68" s="12"/>
      <c r="B68" s="25">
        <v>383</v>
      </c>
      <c r="C68" s="20" t="s">
        <v>71</v>
      </c>
      <c r="D68" s="46">
        <v>0</v>
      </c>
      <c r="E68" s="46">
        <v>0</v>
      </c>
      <c r="F68" s="46">
        <v>0</v>
      </c>
      <c r="G68" s="46">
        <v>564112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564112</v>
      </c>
      <c r="P68" s="47">
        <f t="shared" si="7"/>
        <v>19.076527679145109</v>
      </c>
      <c r="Q68" s="9"/>
    </row>
    <row r="69" spans="1:120">
      <c r="A69" s="12"/>
      <c r="B69" s="25">
        <v>384</v>
      </c>
      <c r="C69" s="20" t="s">
        <v>72</v>
      </c>
      <c r="D69" s="46">
        <v>700000</v>
      </c>
      <c r="E69" s="46">
        <v>0</v>
      </c>
      <c r="F69" s="46">
        <v>0</v>
      </c>
      <c r="G69" s="46">
        <v>21679481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22379481</v>
      </c>
      <c r="P69" s="47">
        <f t="shared" ref="P69:P74" si="16">(O69/P$76)</f>
        <v>756.80501166683575</v>
      </c>
      <c r="Q69" s="9"/>
    </row>
    <row r="70" spans="1:120">
      <c r="A70" s="12"/>
      <c r="B70" s="25">
        <v>389.2</v>
      </c>
      <c r="C70" s="20" t="s">
        <v>100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4250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5"/>
        <v>4250</v>
      </c>
      <c r="P70" s="47">
        <f t="shared" si="16"/>
        <v>0.14372188968922256</v>
      </c>
      <c r="Q70" s="9"/>
    </row>
    <row r="71" spans="1:120">
      <c r="A71" s="12"/>
      <c r="B71" s="25">
        <v>389.3</v>
      </c>
      <c r="C71" s="20" t="s">
        <v>180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15358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5"/>
        <v>15358</v>
      </c>
      <c r="P71" s="47">
        <f t="shared" si="16"/>
        <v>0.51936018396401884</v>
      </c>
      <c r="Q71" s="9"/>
    </row>
    <row r="72" spans="1:120">
      <c r="A72" s="12"/>
      <c r="B72" s="25">
        <v>389.4</v>
      </c>
      <c r="C72" s="20" t="s">
        <v>181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214211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214211</v>
      </c>
      <c r="P72" s="47">
        <f t="shared" si="16"/>
        <v>7.243955226404247</v>
      </c>
      <c r="Q72" s="9"/>
    </row>
    <row r="73" spans="1:120" ht="15.75" thickBot="1">
      <c r="A73" s="12"/>
      <c r="B73" s="25">
        <v>389.8</v>
      </c>
      <c r="C73" s="20" t="s">
        <v>182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5945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5945</v>
      </c>
      <c r="P73" s="47">
        <f t="shared" si="16"/>
        <v>0.2010415609888066</v>
      </c>
      <c r="Q73" s="9"/>
    </row>
    <row r="74" spans="1:120" ht="16.5" thickBot="1">
      <c r="A74" s="14" t="s">
        <v>56</v>
      </c>
      <c r="B74" s="23"/>
      <c r="C74" s="22"/>
      <c r="D74" s="15">
        <f t="shared" ref="D74:N74" si="17">SUM(D5,D15,D30,D41,D49,D56,D66)</f>
        <v>19401400</v>
      </c>
      <c r="E74" s="15">
        <f t="shared" si="17"/>
        <v>9604549</v>
      </c>
      <c r="F74" s="15">
        <f t="shared" si="17"/>
        <v>1216469</v>
      </c>
      <c r="G74" s="15">
        <f t="shared" si="17"/>
        <v>22747311</v>
      </c>
      <c r="H74" s="15">
        <f t="shared" si="17"/>
        <v>0</v>
      </c>
      <c r="I74" s="15">
        <f t="shared" si="17"/>
        <v>21864250</v>
      </c>
      <c r="J74" s="15">
        <f t="shared" si="17"/>
        <v>0</v>
      </c>
      <c r="K74" s="15">
        <f t="shared" si="17"/>
        <v>8453332</v>
      </c>
      <c r="L74" s="15">
        <f t="shared" si="17"/>
        <v>0</v>
      </c>
      <c r="M74" s="15">
        <f t="shared" si="17"/>
        <v>0</v>
      </c>
      <c r="N74" s="15">
        <f t="shared" si="17"/>
        <v>0</v>
      </c>
      <c r="O74" s="15">
        <f t="shared" si="15"/>
        <v>83287311</v>
      </c>
      <c r="P74" s="38">
        <f t="shared" si="16"/>
        <v>2816.5199350715229</v>
      </c>
      <c r="Q74" s="6"/>
      <c r="R74" s="2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</row>
    <row r="75" spans="1:120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9"/>
    </row>
    <row r="76" spans="1:120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121" t="s">
        <v>183</v>
      </c>
      <c r="N76" s="121"/>
      <c r="O76" s="121"/>
      <c r="P76" s="43">
        <v>29571</v>
      </c>
    </row>
    <row r="77" spans="1:120">
      <c r="A77" s="122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100"/>
    </row>
    <row r="78" spans="1:120" ht="15.75" customHeight="1" thickBot="1">
      <c r="A78" s="123" t="s">
        <v>95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3"/>
    </row>
  </sheetData>
  <mergeCells count="10">
    <mergeCell ref="M76:O76"/>
    <mergeCell ref="A77:P77"/>
    <mergeCell ref="A78:P7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40</v>
      </c>
      <c r="E3" s="132"/>
      <c r="F3" s="132"/>
      <c r="G3" s="132"/>
      <c r="H3" s="133"/>
      <c r="I3" s="131" t="s">
        <v>41</v>
      </c>
      <c r="J3" s="133"/>
      <c r="K3" s="131" t="s">
        <v>43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8711533</v>
      </c>
      <c r="E5" s="27">
        <f t="shared" si="0"/>
        <v>2719794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11431327</v>
      </c>
      <c r="O5" s="33">
        <f t="shared" ref="O5:O36" si="1">(N5/O$77)</f>
        <v>376.76170857915031</v>
      </c>
      <c r="P5" s="6"/>
    </row>
    <row r="6" spans="1:133">
      <c r="A6" s="12"/>
      <c r="B6" s="25">
        <v>311</v>
      </c>
      <c r="C6" s="20" t="s">
        <v>2</v>
      </c>
      <c r="D6" s="46">
        <v>4790637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4790637</v>
      </c>
      <c r="O6" s="47">
        <f t="shared" si="1"/>
        <v>157.89318084440197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530614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530614</v>
      </c>
      <c r="O7" s="47">
        <f t="shared" si="1"/>
        <v>17.48834909857948</v>
      </c>
      <c r="P7" s="9"/>
    </row>
    <row r="8" spans="1:133">
      <c r="A8" s="12"/>
      <c r="B8" s="25">
        <v>312.51</v>
      </c>
      <c r="C8" s="20" t="s">
        <v>110</v>
      </c>
      <c r="D8" s="46">
        <v>0</v>
      </c>
      <c r="E8" s="46">
        <v>381149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381149</v>
      </c>
      <c r="O8" s="47">
        <f t="shared" si="1"/>
        <v>12.56217659272931</v>
      </c>
      <c r="P8" s="9"/>
    </row>
    <row r="9" spans="1:133">
      <c r="A9" s="12"/>
      <c r="B9" s="25">
        <v>312.60000000000002</v>
      </c>
      <c r="C9" s="20" t="s">
        <v>139</v>
      </c>
      <c r="D9" s="46">
        <v>0</v>
      </c>
      <c r="E9" s="46">
        <v>1808031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1808031</v>
      </c>
      <c r="O9" s="47">
        <f t="shared" si="1"/>
        <v>59.590356283576675</v>
      </c>
      <c r="P9" s="9"/>
    </row>
    <row r="10" spans="1:133">
      <c r="A10" s="12"/>
      <c r="B10" s="25">
        <v>314.10000000000002</v>
      </c>
      <c r="C10" s="20" t="s">
        <v>11</v>
      </c>
      <c r="D10" s="46">
        <v>2427842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2427842</v>
      </c>
      <c r="O10" s="47">
        <f t="shared" si="1"/>
        <v>80.018522790942953</v>
      </c>
      <c r="P10" s="9"/>
    </row>
    <row r="11" spans="1:133">
      <c r="A11" s="12"/>
      <c r="B11" s="25">
        <v>314.3</v>
      </c>
      <c r="C11" s="20" t="s">
        <v>12</v>
      </c>
      <c r="D11" s="46">
        <v>409182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409182</v>
      </c>
      <c r="O11" s="47">
        <f t="shared" si="1"/>
        <v>13.486107906792789</v>
      </c>
      <c r="P11" s="9"/>
    </row>
    <row r="12" spans="1:133">
      <c r="A12" s="12"/>
      <c r="B12" s="25">
        <v>314.8</v>
      </c>
      <c r="C12" s="20" t="s">
        <v>13</v>
      </c>
      <c r="D12" s="46">
        <v>79810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79810</v>
      </c>
      <c r="O12" s="47">
        <f t="shared" si="1"/>
        <v>2.6304340661151575</v>
      </c>
      <c r="P12" s="9"/>
    </row>
    <row r="13" spans="1:133">
      <c r="A13" s="12"/>
      <c r="B13" s="25">
        <v>315</v>
      </c>
      <c r="C13" s="20" t="s">
        <v>111</v>
      </c>
      <c r="D13" s="46">
        <v>781594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781594</v>
      </c>
      <c r="O13" s="47">
        <f t="shared" si="1"/>
        <v>25.760324313635014</v>
      </c>
      <c r="P13" s="9"/>
    </row>
    <row r="14" spans="1:133">
      <c r="A14" s="12"/>
      <c r="B14" s="25">
        <v>316</v>
      </c>
      <c r="C14" s="20" t="s">
        <v>112</v>
      </c>
      <c r="D14" s="46">
        <v>222468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222468</v>
      </c>
      <c r="O14" s="47">
        <f t="shared" si="1"/>
        <v>7.3322566823769817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SUM(D16:D29)</f>
        <v>2396800</v>
      </c>
      <c r="E15" s="32">
        <f t="shared" si="3"/>
        <v>900915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112387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3410102</v>
      </c>
      <c r="O15" s="45">
        <f t="shared" si="1"/>
        <v>112.39253814969842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439575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439575</v>
      </c>
      <c r="O16" s="47">
        <f t="shared" si="1"/>
        <v>14.487821759335553</v>
      </c>
      <c r="P16" s="9"/>
    </row>
    <row r="17" spans="1:16">
      <c r="A17" s="12"/>
      <c r="B17" s="25">
        <v>323.10000000000002</v>
      </c>
      <c r="C17" s="20" t="s">
        <v>17</v>
      </c>
      <c r="D17" s="46">
        <v>1858344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8" si="4">SUM(D17:M17)</f>
        <v>1858344</v>
      </c>
      <c r="O17" s="47">
        <f t="shared" si="1"/>
        <v>61.248607494809008</v>
      </c>
      <c r="P17" s="9"/>
    </row>
    <row r="18" spans="1:16">
      <c r="A18" s="12"/>
      <c r="B18" s="25">
        <v>323.39999999999998</v>
      </c>
      <c r="C18" s="20" t="s">
        <v>18</v>
      </c>
      <c r="D18" s="46">
        <v>45512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45512</v>
      </c>
      <c r="O18" s="47">
        <f t="shared" si="1"/>
        <v>1.5000164793513728</v>
      </c>
      <c r="P18" s="9"/>
    </row>
    <row r="19" spans="1:16">
      <c r="A19" s="12"/>
      <c r="B19" s="25">
        <v>323.7</v>
      </c>
      <c r="C19" s="20" t="s">
        <v>19</v>
      </c>
      <c r="D19" s="46">
        <v>377595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377595</v>
      </c>
      <c r="O19" s="47">
        <f t="shared" si="1"/>
        <v>12.445041363171946</v>
      </c>
      <c r="P19" s="9"/>
    </row>
    <row r="20" spans="1:16">
      <c r="A20" s="12"/>
      <c r="B20" s="25">
        <v>324.11</v>
      </c>
      <c r="C20" s="20" t="s">
        <v>145</v>
      </c>
      <c r="D20" s="46">
        <v>0</v>
      </c>
      <c r="E20" s="46">
        <v>11799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11799</v>
      </c>
      <c r="O20" s="47">
        <f t="shared" si="1"/>
        <v>0.38887973369368184</v>
      </c>
      <c r="P20" s="9"/>
    </row>
    <row r="21" spans="1:16">
      <c r="A21" s="12"/>
      <c r="B21" s="25">
        <v>324.12</v>
      </c>
      <c r="C21" s="20" t="s">
        <v>85</v>
      </c>
      <c r="D21" s="46">
        <v>0</v>
      </c>
      <c r="E21" s="46">
        <v>6361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6361</v>
      </c>
      <c r="O21" s="47">
        <f t="shared" si="1"/>
        <v>0.20965030816387067</v>
      </c>
      <c r="P21" s="9"/>
    </row>
    <row r="22" spans="1:16">
      <c r="A22" s="12"/>
      <c r="B22" s="25">
        <v>324.20999999999998</v>
      </c>
      <c r="C22" s="20" t="s">
        <v>160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78621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78621</v>
      </c>
      <c r="O22" s="47">
        <f t="shared" si="1"/>
        <v>2.5912461685508057</v>
      </c>
      <c r="P22" s="9"/>
    </row>
    <row r="23" spans="1:16">
      <c r="A23" s="12"/>
      <c r="B23" s="25">
        <v>324.22000000000003</v>
      </c>
      <c r="C23" s="20" t="s">
        <v>161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33766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33766</v>
      </c>
      <c r="O23" s="47">
        <f t="shared" si="1"/>
        <v>1.1128835569032003</v>
      </c>
      <c r="P23" s="9"/>
    </row>
    <row r="24" spans="1:16">
      <c r="A24" s="12"/>
      <c r="B24" s="25">
        <v>324.31</v>
      </c>
      <c r="C24" s="20" t="s">
        <v>97</v>
      </c>
      <c r="D24" s="46">
        <v>0</v>
      </c>
      <c r="E24" s="46">
        <v>17123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17123</v>
      </c>
      <c r="O24" s="47">
        <f t="shared" si="1"/>
        <v>0.56435186711051055</v>
      </c>
      <c r="P24" s="9"/>
    </row>
    <row r="25" spans="1:16">
      <c r="A25" s="12"/>
      <c r="B25" s="25">
        <v>324.32</v>
      </c>
      <c r="C25" s="20" t="s">
        <v>86</v>
      </c>
      <c r="D25" s="46">
        <v>0</v>
      </c>
      <c r="E25" s="46">
        <v>49945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49945</v>
      </c>
      <c r="O25" s="47">
        <f t="shared" si="1"/>
        <v>1.6461224086219965</v>
      </c>
      <c r="P25" s="9"/>
    </row>
    <row r="26" spans="1:16">
      <c r="A26" s="12"/>
      <c r="B26" s="25">
        <v>324.61</v>
      </c>
      <c r="C26" s="20" t="s">
        <v>98</v>
      </c>
      <c r="D26" s="46">
        <v>0</v>
      </c>
      <c r="E26" s="46">
        <v>10235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10235</v>
      </c>
      <c r="O26" s="47">
        <f t="shared" si="1"/>
        <v>0.33733232259978246</v>
      </c>
      <c r="P26" s="9"/>
    </row>
    <row r="27" spans="1:16">
      <c r="A27" s="12"/>
      <c r="B27" s="25">
        <v>325.10000000000002</v>
      </c>
      <c r="C27" s="20" t="s">
        <v>20</v>
      </c>
      <c r="D27" s="46">
        <v>104289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104289</v>
      </c>
      <c r="O27" s="47">
        <f t="shared" si="1"/>
        <v>3.4372301506212715</v>
      </c>
      <c r="P27" s="9"/>
    </row>
    <row r="28" spans="1:16">
      <c r="A28" s="12"/>
      <c r="B28" s="25">
        <v>325.2</v>
      </c>
      <c r="C28" s="20" t="s">
        <v>21</v>
      </c>
      <c r="D28" s="46">
        <v>0</v>
      </c>
      <c r="E28" s="46">
        <v>365877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365877</v>
      </c>
      <c r="O28" s="47">
        <f t="shared" si="1"/>
        <v>12.058831284400647</v>
      </c>
      <c r="P28" s="9"/>
    </row>
    <row r="29" spans="1:16">
      <c r="A29" s="12"/>
      <c r="B29" s="25">
        <v>329</v>
      </c>
      <c r="C29" s="20" t="s">
        <v>22</v>
      </c>
      <c r="D29" s="46">
        <v>11060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5">SUM(D29:M29)</f>
        <v>11060</v>
      </c>
      <c r="O29" s="47">
        <f t="shared" si="1"/>
        <v>0.36452325236478694</v>
      </c>
      <c r="P29" s="9"/>
    </row>
    <row r="30" spans="1:16" ht="15.75">
      <c r="A30" s="29" t="s">
        <v>24</v>
      </c>
      <c r="B30" s="30"/>
      <c r="C30" s="31"/>
      <c r="D30" s="32">
        <f t="shared" ref="D30:M30" si="6">SUM(D31:D42)</f>
        <v>3554736</v>
      </c>
      <c r="E30" s="32">
        <f t="shared" si="6"/>
        <v>834943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5634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4">
        <f t="shared" si="5"/>
        <v>4395313</v>
      </c>
      <c r="O30" s="45">
        <f t="shared" si="1"/>
        <v>144.86381464025575</v>
      </c>
      <c r="P30" s="10"/>
    </row>
    <row r="31" spans="1:16">
      <c r="A31" s="12"/>
      <c r="B31" s="25">
        <v>331.2</v>
      </c>
      <c r="C31" s="20" t="s">
        <v>105</v>
      </c>
      <c r="D31" s="46">
        <v>164740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164740</v>
      </c>
      <c r="O31" s="47">
        <f t="shared" si="1"/>
        <v>5.4296166902870704</v>
      </c>
      <c r="P31" s="9"/>
    </row>
    <row r="32" spans="1:16">
      <c r="A32" s="12"/>
      <c r="B32" s="25">
        <v>331.9</v>
      </c>
      <c r="C32" s="20" t="s">
        <v>140</v>
      </c>
      <c r="D32" s="46">
        <v>68488</v>
      </c>
      <c r="E32" s="46">
        <v>1311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69799</v>
      </c>
      <c r="O32" s="47">
        <f t="shared" si="1"/>
        <v>2.3004844929303583</v>
      </c>
      <c r="P32" s="9"/>
    </row>
    <row r="33" spans="1:16">
      <c r="A33" s="12"/>
      <c r="B33" s="25">
        <v>332</v>
      </c>
      <c r="C33" s="20" t="s">
        <v>162</v>
      </c>
      <c r="D33" s="46">
        <v>121626</v>
      </c>
      <c r="E33" s="46">
        <v>0</v>
      </c>
      <c r="F33" s="46">
        <v>0</v>
      </c>
      <c r="G33" s="46">
        <v>0</v>
      </c>
      <c r="H33" s="46">
        <v>0</v>
      </c>
      <c r="I33" s="46">
        <v>5634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127260</v>
      </c>
      <c r="O33" s="47">
        <f t="shared" si="1"/>
        <v>4.1943245113872321</v>
      </c>
      <c r="P33" s="9"/>
    </row>
    <row r="34" spans="1:16">
      <c r="A34" s="12"/>
      <c r="B34" s="25">
        <v>334.1</v>
      </c>
      <c r="C34" s="20" t="s">
        <v>25</v>
      </c>
      <c r="D34" s="46">
        <v>0</v>
      </c>
      <c r="E34" s="46">
        <v>74996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74996</v>
      </c>
      <c r="O34" s="47">
        <f t="shared" si="1"/>
        <v>2.4717708710985136</v>
      </c>
      <c r="P34" s="9"/>
    </row>
    <row r="35" spans="1:16">
      <c r="A35" s="12"/>
      <c r="B35" s="25">
        <v>334.9</v>
      </c>
      <c r="C35" s="20" t="s">
        <v>151</v>
      </c>
      <c r="D35" s="46">
        <v>53620</v>
      </c>
      <c r="E35" s="46">
        <v>157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7">SUM(D35:M35)</f>
        <v>53777</v>
      </c>
      <c r="O35" s="47">
        <f t="shared" si="1"/>
        <v>1.7724201575425991</v>
      </c>
      <c r="P35" s="9"/>
    </row>
    <row r="36" spans="1:16">
      <c r="A36" s="12"/>
      <c r="B36" s="25">
        <v>335.12</v>
      </c>
      <c r="C36" s="20" t="s">
        <v>115</v>
      </c>
      <c r="D36" s="46">
        <v>1086494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1086494</v>
      </c>
      <c r="O36" s="47">
        <f t="shared" si="1"/>
        <v>35.80943278072575</v>
      </c>
      <c r="P36" s="9"/>
    </row>
    <row r="37" spans="1:16">
      <c r="A37" s="12"/>
      <c r="B37" s="25">
        <v>335.14</v>
      </c>
      <c r="C37" s="20" t="s">
        <v>116</v>
      </c>
      <c r="D37" s="46">
        <v>16568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16568</v>
      </c>
      <c r="O37" s="47">
        <f t="shared" ref="O37:O68" si="8">(N37/O$77)</f>
        <v>0.54605978708678027</v>
      </c>
      <c r="P37" s="9"/>
    </row>
    <row r="38" spans="1:16">
      <c r="A38" s="12"/>
      <c r="B38" s="25">
        <v>335.15</v>
      </c>
      <c r="C38" s="20" t="s">
        <v>117</v>
      </c>
      <c r="D38" s="46">
        <v>15887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15887</v>
      </c>
      <c r="O38" s="47">
        <f t="shared" si="8"/>
        <v>0.52361491051712206</v>
      </c>
      <c r="P38" s="9"/>
    </row>
    <row r="39" spans="1:16">
      <c r="A39" s="12"/>
      <c r="B39" s="25">
        <v>335.18</v>
      </c>
      <c r="C39" s="20" t="s">
        <v>118</v>
      </c>
      <c r="D39" s="46">
        <v>1944151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1944151</v>
      </c>
      <c r="O39" s="47">
        <f t="shared" si="8"/>
        <v>64.07669490128869</v>
      </c>
      <c r="P39" s="9"/>
    </row>
    <row r="40" spans="1:16">
      <c r="A40" s="12"/>
      <c r="B40" s="25">
        <v>335.49</v>
      </c>
      <c r="C40" s="20" t="s">
        <v>35</v>
      </c>
      <c r="D40" s="46">
        <v>15546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15546</v>
      </c>
      <c r="O40" s="47">
        <f t="shared" si="8"/>
        <v>0.51237599288092017</v>
      </c>
      <c r="P40" s="9"/>
    </row>
    <row r="41" spans="1:16">
      <c r="A41" s="12"/>
      <c r="B41" s="25">
        <v>337.2</v>
      </c>
      <c r="C41" s="20" t="s">
        <v>37</v>
      </c>
      <c r="D41" s="46">
        <v>47456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47456</v>
      </c>
      <c r="O41" s="47">
        <f t="shared" si="8"/>
        <v>1.5640881974885468</v>
      </c>
      <c r="P41" s="9"/>
    </row>
    <row r="42" spans="1:16">
      <c r="A42" s="12"/>
      <c r="B42" s="25">
        <v>338</v>
      </c>
      <c r="C42" s="20" t="s">
        <v>38</v>
      </c>
      <c r="D42" s="46">
        <v>20160</v>
      </c>
      <c r="E42" s="46">
        <v>758479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778639</v>
      </c>
      <c r="O42" s="47">
        <f t="shared" si="8"/>
        <v>25.66293134702218</v>
      </c>
      <c r="P42" s="9"/>
    </row>
    <row r="43" spans="1:16" ht="15.75">
      <c r="A43" s="29" t="s">
        <v>44</v>
      </c>
      <c r="B43" s="30"/>
      <c r="C43" s="31"/>
      <c r="D43" s="32">
        <f t="shared" ref="D43:M43" si="9">SUM(D44:D50)</f>
        <v>125282</v>
      </c>
      <c r="E43" s="32">
        <f t="shared" si="9"/>
        <v>3955848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21084613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25165743</v>
      </c>
      <c r="O43" s="45">
        <f t="shared" si="8"/>
        <v>829.43024290563926</v>
      </c>
      <c r="P43" s="10"/>
    </row>
    <row r="44" spans="1:16">
      <c r="A44" s="12"/>
      <c r="B44" s="25">
        <v>341.3</v>
      </c>
      <c r="C44" s="20" t="s">
        <v>119</v>
      </c>
      <c r="D44" s="46">
        <v>67260</v>
      </c>
      <c r="E44" s="46">
        <v>0</v>
      </c>
      <c r="F44" s="46">
        <v>0</v>
      </c>
      <c r="G44" s="46">
        <v>0</v>
      </c>
      <c r="H44" s="46">
        <v>0</v>
      </c>
      <c r="I44" s="46">
        <v>3610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0" si="10">SUM(D44:M44)</f>
        <v>70870</v>
      </c>
      <c r="O44" s="47">
        <f t="shared" si="8"/>
        <v>2.3357832635707458</v>
      </c>
      <c r="P44" s="9"/>
    </row>
    <row r="45" spans="1:16">
      <c r="A45" s="12"/>
      <c r="B45" s="25">
        <v>341.9</v>
      </c>
      <c r="C45" s="20" t="s">
        <v>120</v>
      </c>
      <c r="D45" s="46">
        <v>4481</v>
      </c>
      <c r="E45" s="46">
        <v>1618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6099</v>
      </c>
      <c r="O45" s="47">
        <f t="shared" si="8"/>
        <v>0.20101512804456018</v>
      </c>
      <c r="P45" s="9"/>
    </row>
    <row r="46" spans="1:16">
      <c r="A46" s="12"/>
      <c r="B46" s="25">
        <v>342.1</v>
      </c>
      <c r="C46" s="20" t="s">
        <v>48</v>
      </c>
      <c r="D46" s="46">
        <v>250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250</v>
      </c>
      <c r="O46" s="47">
        <f t="shared" si="8"/>
        <v>8.2396756863649841E-3</v>
      </c>
      <c r="P46" s="9"/>
    </row>
    <row r="47" spans="1:16">
      <c r="A47" s="12"/>
      <c r="B47" s="25">
        <v>343.6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19871660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19871660</v>
      </c>
      <c r="O47" s="47">
        <f t="shared" si="8"/>
        <v>654.94413499884649</v>
      </c>
      <c r="P47" s="9"/>
    </row>
    <row r="48" spans="1:16">
      <c r="A48" s="12"/>
      <c r="B48" s="25">
        <v>343.9</v>
      </c>
      <c r="C48" s="20" t="s">
        <v>53</v>
      </c>
      <c r="D48" s="46">
        <v>0</v>
      </c>
      <c r="E48" s="46">
        <v>3954230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3954230</v>
      </c>
      <c r="O48" s="47">
        <f t="shared" si="8"/>
        <v>130.32629115718007</v>
      </c>
      <c r="P48" s="9"/>
    </row>
    <row r="49" spans="1:16">
      <c r="A49" s="12"/>
      <c r="B49" s="25">
        <v>347.2</v>
      </c>
      <c r="C49" s="20" t="s">
        <v>55</v>
      </c>
      <c r="D49" s="46">
        <v>48891</v>
      </c>
      <c r="E49" s="46">
        <v>0</v>
      </c>
      <c r="F49" s="46">
        <v>0</v>
      </c>
      <c r="G49" s="46">
        <v>0</v>
      </c>
      <c r="H49" s="46">
        <v>0</v>
      </c>
      <c r="I49" s="46">
        <v>1209343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1258234</v>
      </c>
      <c r="O49" s="47">
        <f t="shared" si="8"/>
        <v>41.469760390231038</v>
      </c>
      <c r="P49" s="9"/>
    </row>
    <row r="50" spans="1:16">
      <c r="A50" s="12"/>
      <c r="B50" s="25">
        <v>349</v>
      </c>
      <c r="C50" s="20" t="s">
        <v>136</v>
      </c>
      <c r="D50" s="46">
        <v>4400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4400</v>
      </c>
      <c r="O50" s="47">
        <f t="shared" si="8"/>
        <v>0.14501829208002373</v>
      </c>
      <c r="P50" s="9"/>
    </row>
    <row r="51" spans="1:16" ht="15.75">
      <c r="A51" s="29" t="s">
        <v>45</v>
      </c>
      <c r="B51" s="30"/>
      <c r="C51" s="31"/>
      <c r="D51" s="32">
        <f t="shared" ref="D51:M51" si="11">SUM(D52:D57)</f>
        <v>196109</v>
      </c>
      <c r="E51" s="32">
        <f t="shared" si="11"/>
        <v>17341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ref="N51:N59" si="12">SUM(D51:M51)</f>
        <v>213450</v>
      </c>
      <c r="O51" s="45">
        <f t="shared" si="8"/>
        <v>7.0350351010184236</v>
      </c>
      <c r="P51" s="10"/>
    </row>
    <row r="52" spans="1:16">
      <c r="A52" s="13"/>
      <c r="B52" s="39">
        <v>351.1</v>
      </c>
      <c r="C52" s="21" t="s">
        <v>58</v>
      </c>
      <c r="D52" s="46">
        <v>103222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103222</v>
      </c>
      <c r="O52" s="47">
        <f t="shared" si="8"/>
        <v>3.4020632147918657</v>
      </c>
      <c r="P52" s="9"/>
    </row>
    <row r="53" spans="1:16">
      <c r="A53" s="13"/>
      <c r="B53" s="39">
        <v>351.3</v>
      </c>
      <c r="C53" s="21" t="s">
        <v>59</v>
      </c>
      <c r="D53" s="46">
        <v>0</v>
      </c>
      <c r="E53" s="46">
        <v>6135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6135</v>
      </c>
      <c r="O53" s="47">
        <f t="shared" si="8"/>
        <v>0.20220164134339672</v>
      </c>
      <c r="P53" s="9"/>
    </row>
    <row r="54" spans="1:16">
      <c r="A54" s="13"/>
      <c r="B54" s="39">
        <v>351.4</v>
      </c>
      <c r="C54" s="21" t="s">
        <v>60</v>
      </c>
      <c r="D54" s="46">
        <v>2090</v>
      </c>
      <c r="E54" s="46">
        <v>8500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10590</v>
      </c>
      <c r="O54" s="47">
        <f t="shared" si="8"/>
        <v>0.34903266207442074</v>
      </c>
      <c r="P54" s="9"/>
    </row>
    <row r="55" spans="1:16">
      <c r="A55" s="13"/>
      <c r="B55" s="39">
        <v>351.5</v>
      </c>
      <c r="C55" s="21" t="s">
        <v>61</v>
      </c>
      <c r="D55" s="46">
        <v>12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12</v>
      </c>
      <c r="O55" s="47">
        <f t="shared" si="8"/>
        <v>3.9550443294551925E-4</v>
      </c>
      <c r="P55" s="9"/>
    </row>
    <row r="56" spans="1:16">
      <c r="A56" s="13"/>
      <c r="B56" s="39">
        <v>354</v>
      </c>
      <c r="C56" s="21" t="s">
        <v>62</v>
      </c>
      <c r="D56" s="46">
        <v>90157</v>
      </c>
      <c r="E56" s="46">
        <v>260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90417</v>
      </c>
      <c r="O56" s="47">
        <f t="shared" si="8"/>
        <v>2.9800270261362511</v>
      </c>
      <c r="P56" s="9"/>
    </row>
    <row r="57" spans="1:16">
      <c r="A57" s="13"/>
      <c r="B57" s="39">
        <v>359</v>
      </c>
      <c r="C57" s="21" t="s">
        <v>63</v>
      </c>
      <c r="D57" s="46">
        <v>628</v>
      </c>
      <c r="E57" s="46">
        <v>2446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3074</v>
      </c>
      <c r="O57" s="47">
        <f t="shared" si="8"/>
        <v>0.10131505223954385</v>
      </c>
      <c r="P57" s="9"/>
    </row>
    <row r="58" spans="1:16" ht="15.75">
      <c r="A58" s="29" t="s">
        <v>3</v>
      </c>
      <c r="B58" s="30"/>
      <c r="C58" s="31"/>
      <c r="D58" s="32">
        <f t="shared" ref="D58:M58" si="13">SUM(D59:D67)</f>
        <v>467479</v>
      </c>
      <c r="E58" s="32">
        <f t="shared" si="13"/>
        <v>339730</v>
      </c>
      <c r="F58" s="32">
        <f t="shared" si="13"/>
        <v>614</v>
      </c>
      <c r="G58" s="32">
        <f t="shared" si="13"/>
        <v>58717</v>
      </c>
      <c r="H58" s="32">
        <f t="shared" si="13"/>
        <v>0</v>
      </c>
      <c r="I58" s="32">
        <f t="shared" si="13"/>
        <v>687971</v>
      </c>
      <c r="J58" s="32">
        <f t="shared" si="13"/>
        <v>0</v>
      </c>
      <c r="K58" s="32">
        <f t="shared" si="13"/>
        <v>3669623</v>
      </c>
      <c r="L58" s="32">
        <f t="shared" si="13"/>
        <v>0</v>
      </c>
      <c r="M58" s="32">
        <f t="shared" si="13"/>
        <v>0</v>
      </c>
      <c r="N58" s="32">
        <f t="shared" si="12"/>
        <v>5224134</v>
      </c>
      <c r="O58" s="45">
        <f t="shared" si="8"/>
        <v>172.18067960845062</v>
      </c>
      <c r="P58" s="10"/>
    </row>
    <row r="59" spans="1:16">
      <c r="A59" s="12"/>
      <c r="B59" s="25">
        <v>361.1</v>
      </c>
      <c r="C59" s="20" t="s">
        <v>64</v>
      </c>
      <c r="D59" s="46">
        <v>127187</v>
      </c>
      <c r="E59" s="46">
        <v>187342</v>
      </c>
      <c r="F59" s="46">
        <v>614</v>
      </c>
      <c r="G59" s="46">
        <v>2936</v>
      </c>
      <c r="H59" s="46">
        <v>0</v>
      </c>
      <c r="I59" s="46">
        <v>396566</v>
      </c>
      <c r="J59" s="46">
        <v>0</v>
      </c>
      <c r="K59" s="46">
        <v>910156</v>
      </c>
      <c r="L59" s="46">
        <v>0</v>
      </c>
      <c r="M59" s="46">
        <v>0</v>
      </c>
      <c r="N59" s="46">
        <f t="shared" si="12"/>
        <v>1624801</v>
      </c>
      <c r="O59" s="47">
        <f t="shared" si="8"/>
        <v>53.551333179526054</v>
      </c>
      <c r="P59" s="9"/>
    </row>
    <row r="60" spans="1:16">
      <c r="A60" s="12"/>
      <c r="B60" s="25">
        <v>361.3</v>
      </c>
      <c r="C60" s="20" t="s">
        <v>90</v>
      </c>
      <c r="D60" s="46">
        <v>58489</v>
      </c>
      <c r="E60" s="46">
        <v>147940</v>
      </c>
      <c r="F60" s="46">
        <v>0</v>
      </c>
      <c r="G60" s="46">
        <v>40</v>
      </c>
      <c r="H60" s="46">
        <v>0</v>
      </c>
      <c r="I60" s="46">
        <v>232728</v>
      </c>
      <c r="J60" s="46">
        <v>0</v>
      </c>
      <c r="K60" s="46">
        <v>-3580</v>
      </c>
      <c r="L60" s="46">
        <v>0</v>
      </c>
      <c r="M60" s="46">
        <v>0</v>
      </c>
      <c r="N60" s="46">
        <f t="shared" ref="N60:N67" si="14">SUM(D60:M60)</f>
        <v>435617</v>
      </c>
      <c r="O60" s="47">
        <f t="shared" si="8"/>
        <v>14.357371213869023</v>
      </c>
      <c r="P60" s="9"/>
    </row>
    <row r="61" spans="1:16">
      <c r="A61" s="12"/>
      <c r="B61" s="25">
        <v>361.4</v>
      </c>
      <c r="C61" s="20" t="s">
        <v>121</v>
      </c>
      <c r="D61" s="46">
        <v>1893</v>
      </c>
      <c r="E61" s="46">
        <v>2272</v>
      </c>
      <c r="F61" s="46">
        <v>0</v>
      </c>
      <c r="G61" s="46">
        <v>2</v>
      </c>
      <c r="H61" s="46">
        <v>0</v>
      </c>
      <c r="I61" s="46">
        <v>6274</v>
      </c>
      <c r="J61" s="46">
        <v>0</v>
      </c>
      <c r="K61" s="46">
        <v>1606212</v>
      </c>
      <c r="L61" s="46">
        <v>0</v>
      </c>
      <c r="M61" s="46">
        <v>0</v>
      </c>
      <c r="N61" s="46">
        <f t="shared" si="14"/>
        <v>1616653</v>
      </c>
      <c r="O61" s="47">
        <f t="shared" si="8"/>
        <v>53.282785669556048</v>
      </c>
      <c r="P61" s="9"/>
    </row>
    <row r="62" spans="1:16">
      <c r="A62" s="12"/>
      <c r="B62" s="25">
        <v>362</v>
      </c>
      <c r="C62" s="20" t="s">
        <v>91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107189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107189</v>
      </c>
      <c r="O62" s="47">
        <f t="shared" si="8"/>
        <v>3.5328103885831053</v>
      </c>
      <c r="P62" s="9"/>
    </row>
    <row r="63" spans="1:16">
      <c r="A63" s="12"/>
      <c r="B63" s="25">
        <v>364</v>
      </c>
      <c r="C63" s="20" t="s">
        <v>122</v>
      </c>
      <c r="D63" s="46">
        <v>3249</v>
      </c>
      <c r="E63" s="46">
        <v>0</v>
      </c>
      <c r="F63" s="46">
        <v>0</v>
      </c>
      <c r="G63" s="46">
        <v>55739</v>
      </c>
      <c r="H63" s="46">
        <v>0</v>
      </c>
      <c r="I63" s="46">
        <v>-91776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-32788</v>
      </c>
      <c r="O63" s="47">
        <f t="shared" si="8"/>
        <v>-1.0806499456181404</v>
      </c>
      <c r="P63" s="9"/>
    </row>
    <row r="64" spans="1:16">
      <c r="A64" s="12"/>
      <c r="B64" s="25">
        <v>365</v>
      </c>
      <c r="C64" s="20" t="s">
        <v>163</v>
      </c>
      <c r="D64" s="46">
        <v>1498</v>
      </c>
      <c r="E64" s="46">
        <v>0</v>
      </c>
      <c r="F64" s="46">
        <v>0</v>
      </c>
      <c r="G64" s="46">
        <v>0</v>
      </c>
      <c r="H64" s="46">
        <v>0</v>
      </c>
      <c r="I64" s="46">
        <v>1793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3291</v>
      </c>
      <c r="O64" s="47">
        <f t="shared" si="8"/>
        <v>0.10846709073530866</v>
      </c>
      <c r="P64" s="9"/>
    </row>
    <row r="65" spans="1:119">
      <c r="A65" s="12"/>
      <c r="B65" s="25">
        <v>366</v>
      </c>
      <c r="C65" s="20" t="s">
        <v>67</v>
      </c>
      <c r="D65" s="46">
        <v>21662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21662</v>
      </c>
      <c r="O65" s="47">
        <f t="shared" si="8"/>
        <v>0.71395141887215319</v>
      </c>
      <c r="P65" s="9"/>
    </row>
    <row r="66" spans="1:119">
      <c r="A66" s="12"/>
      <c r="B66" s="25">
        <v>368</v>
      </c>
      <c r="C66" s="20" t="s">
        <v>68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1154867</v>
      </c>
      <c r="L66" s="46">
        <v>0</v>
      </c>
      <c r="M66" s="46">
        <v>0</v>
      </c>
      <c r="N66" s="46">
        <f t="shared" si="14"/>
        <v>1154867</v>
      </c>
      <c r="O66" s="47">
        <f t="shared" si="8"/>
        <v>38.062918163541084</v>
      </c>
      <c r="P66" s="9"/>
    </row>
    <row r="67" spans="1:119">
      <c r="A67" s="12"/>
      <c r="B67" s="25">
        <v>369.9</v>
      </c>
      <c r="C67" s="20" t="s">
        <v>69</v>
      </c>
      <c r="D67" s="46">
        <v>253501</v>
      </c>
      <c r="E67" s="46">
        <v>2176</v>
      </c>
      <c r="F67" s="46">
        <v>0</v>
      </c>
      <c r="G67" s="46">
        <v>0</v>
      </c>
      <c r="H67" s="46">
        <v>0</v>
      </c>
      <c r="I67" s="46">
        <v>35197</v>
      </c>
      <c r="J67" s="46">
        <v>0</v>
      </c>
      <c r="K67" s="46">
        <v>1968</v>
      </c>
      <c r="L67" s="46">
        <v>0</v>
      </c>
      <c r="M67" s="46">
        <v>0</v>
      </c>
      <c r="N67" s="46">
        <f t="shared" si="14"/>
        <v>292842</v>
      </c>
      <c r="O67" s="47">
        <f t="shared" si="8"/>
        <v>9.6516924293859798</v>
      </c>
      <c r="P67" s="9"/>
    </row>
    <row r="68" spans="1:119" ht="15.75">
      <c r="A68" s="29" t="s">
        <v>46</v>
      </c>
      <c r="B68" s="30"/>
      <c r="C68" s="31"/>
      <c r="D68" s="32">
        <f t="shared" ref="D68:M68" si="15">SUM(D69:D74)</f>
        <v>3509859</v>
      </c>
      <c r="E68" s="32">
        <f t="shared" si="15"/>
        <v>487022</v>
      </c>
      <c r="F68" s="32">
        <f t="shared" si="15"/>
        <v>865901</v>
      </c>
      <c r="G68" s="32">
        <f t="shared" si="15"/>
        <v>1045225</v>
      </c>
      <c r="H68" s="32">
        <f t="shared" si="15"/>
        <v>0</v>
      </c>
      <c r="I68" s="32">
        <f t="shared" si="15"/>
        <v>182826</v>
      </c>
      <c r="J68" s="32">
        <f t="shared" si="15"/>
        <v>0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 t="shared" ref="N68:N75" si="16">SUM(D68:M68)</f>
        <v>6090833</v>
      </c>
      <c r="O68" s="45">
        <f t="shared" si="8"/>
        <v>200.745954319238</v>
      </c>
      <c r="P68" s="9"/>
    </row>
    <row r="69" spans="1:119">
      <c r="A69" s="12"/>
      <c r="B69" s="25">
        <v>381</v>
      </c>
      <c r="C69" s="20" t="s">
        <v>70</v>
      </c>
      <c r="D69" s="46">
        <v>3509859</v>
      </c>
      <c r="E69" s="46">
        <v>487022</v>
      </c>
      <c r="F69" s="46">
        <v>865901</v>
      </c>
      <c r="G69" s="46">
        <v>31153</v>
      </c>
      <c r="H69" s="46">
        <v>0</v>
      </c>
      <c r="I69" s="46">
        <v>95752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4989687</v>
      </c>
      <c r="O69" s="47">
        <f t="shared" ref="O69:O75" si="17">(N69/O$77)</f>
        <v>164.45361062588577</v>
      </c>
      <c r="P69" s="9"/>
    </row>
    <row r="70" spans="1:119">
      <c r="A70" s="12"/>
      <c r="B70" s="25">
        <v>383</v>
      </c>
      <c r="C70" s="20" t="s">
        <v>71</v>
      </c>
      <c r="D70" s="46">
        <v>0</v>
      </c>
      <c r="E70" s="46">
        <v>0</v>
      </c>
      <c r="F70" s="46">
        <v>0</v>
      </c>
      <c r="G70" s="46">
        <v>1014072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1014072</v>
      </c>
      <c r="O70" s="47">
        <f t="shared" si="17"/>
        <v>33.422497610494048</v>
      </c>
      <c r="P70" s="9"/>
    </row>
    <row r="71" spans="1:119">
      <c r="A71" s="12"/>
      <c r="B71" s="25">
        <v>389.2</v>
      </c>
      <c r="C71" s="20" t="s">
        <v>123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11184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11184</v>
      </c>
      <c r="O71" s="47">
        <f t="shared" si="17"/>
        <v>0.36861013150522398</v>
      </c>
      <c r="P71" s="9"/>
    </row>
    <row r="72" spans="1:119">
      <c r="A72" s="12"/>
      <c r="B72" s="25">
        <v>389.3</v>
      </c>
      <c r="C72" s="20" t="s">
        <v>153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61377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61377</v>
      </c>
      <c r="O72" s="47">
        <f t="shared" si="17"/>
        <v>2.0229062984080945</v>
      </c>
      <c r="P72" s="9"/>
    </row>
    <row r="73" spans="1:119">
      <c r="A73" s="12"/>
      <c r="B73" s="25">
        <v>389.4</v>
      </c>
      <c r="C73" s="20" t="s">
        <v>142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650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650</v>
      </c>
      <c r="O73" s="47">
        <f t="shared" si="17"/>
        <v>2.1423156784548959E-2</v>
      </c>
      <c r="P73" s="9"/>
    </row>
    <row r="74" spans="1:119" ht="15.75" thickBot="1">
      <c r="A74" s="12"/>
      <c r="B74" s="25">
        <v>389.8</v>
      </c>
      <c r="C74" s="20" t="s">
        <v>124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13863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13863</v>
      </c>
      <c r="O74" s="47">
        <f t="shared" si="17"/>
        <v>0.45690649616031115</v>
      </c>
      <c r="P74" s="9"/>
    </row>
    <row r="75" spans="1:119" ht="16.5" thickBot="1">
      <c r="A75" s="14" t="s">
        <v>56</v>
      </c>
      <c r="B75" s="23"/>
      <c r="C75" s="22"/>
      <c r="D75" s="15">
        <f t="shared" ref="D75:M75" si="18">SUM(D5,D15,D30,D43,D51,D58,D68)</f>
        <v>18961798</v>
      </c>
      <c r="E75" s="15">
        <f t="shared" si="18"/>
        <v>9255593</v>
      </c>
      <c r="F75" s="15">
        <f t="shared" si="18"/>
        <v>866515</v>
      </c>
      <c r="G75" s="15">
        <f t="shared" si="18"/>
        <v>1103942</v>
      </c>
      <c r="H75" s="15">
        <f t="shared" si="18"/>
        <v>0</v>
      </c>
      <c r="I75" s="15">
        <f t="shared" si="18"/>
        <v>22073431</v>
      </c>
      <c r="J75" s="15">
        <f t="shared" si="18"/>
        <v>0</v>
      </c>
      <c r="K75" s="15">
        <f t="shared" si="18"/>
        <v>3669623</v>
      </c>
      <c r="L75" s="15">
        <f t="shared" si="18"/>
        <v>0</v>
      </c>
      <c r="M75" s="15">
        <f t="shared" si="18"/>
        <v>0</v>
      </c>
      <c r="N75" s="15">
        <f t="shared" si="16"/>
        <v>55930902</v>
      </c>
      <c r="O75" s="38">
        <f t="shared" si="17"/>
        <v>1843.4099733034507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121" t="s">
        <v>164</v>
      </c>
      <c r="M77" s="121"/>
      <c r="N77" s="121"/>
      <c r="O77" s="43">
        <v>30341</v>
      </c>
    </row>
    <row r="78" spans="1:119">
      <c r="A78" s="122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  <row r="79" spans="1:119" ht="15.75" customHeight="1" thickBot="1">
      <c r="A79" s="123" t="s">
        <v>95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3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40</v>
      </c>
      <c r="E3" s="132"/>
      <c r="F3" s="132"/>
      <c r="G3" s="132"/>
      <c r="H3" s="133"/>
      <c r="I3" s="131" t="s">
        <v>41</v>
      </c>
      <c r="J3" s="133"/>
      <c r="K3" s="131" t="s">
        <v>43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8257902</v>
      </c>
      <c r="E5" s="27">
        <f t="shared" si="0"/>
        <v>2810773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11068675</v>
      </c>
      <c r="O5" s="33">
        <f t="shared" ref="O5:O36" si="1">(N5/O$72)</f>
        <v>368.52588646578994</v>
      </c>
      <c r="P5" s="6"/>
    </row>
    <row r="6" spans="1:133">
      <c r="A6" s="12"/>
      <c r="B6" s="25">
        <v>311</v>
      </c>
      <c r="C6" s="20" t="s">
        <v>2</v>
      </c>
      <c r="D6" s="46">
        <v>4507851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4507851</v>
      </c>
      <c r="O6" s="47">
        <f t="shared" si="1"/>
        <v>150.08659896787083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610603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610603</v>
      </c>
      <c r="O7" s="47">
        <f t="shared" si="1"/>
        <v>20.329715332112535</v>
      </c>
      <c r="P7" s="9"/>
    </row>
    <row r="8" spans="1:133">
      <c r="A8" s="12"/>
      <c r="B8" s="25">
        <v>312.51</v>
      </c>
      <c r="C8" s="20" t="s">
        <v>110</v>
      </c>
      <c r="D8" s="46">
        <v>0</v>
      </c>
      <c r="E8" s="46">
        <v>364457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364457</v>
      </c>
      <c r="O8" s="47">
        <f t="shared" si="1"/>
        <v>12.13440985516897</v>
      </c>
      <c r="P8" s="9"/>
    </row>
    <row r="9" spans="1:133">
      <c r="A9" s="12"/>
      <c r="B9" s="25">
        <v>312.60000000000002</v>
      </c>
      <c r="C9" s="20" t="s">
        <v>139</v>
      </c>
      <c r="D9" s="46">
        <v>0</v>
      </c>
      <c r="E9" s="46">
        <v>1835713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1835713</v>
      </c>
      <c r="O9" s="47">
        <f t="shared" si="1"/>
        <v>61.119127684368237</v>
      </c>
      <c r="P9" s="9"/>
    </row>
    <row r="10" spans="1:133">
      <c r="A10" s="12"/>
      <c r="B10" s="25">
        <v>314.10000000000002</v>
      </c>
      <c r="C10" s="20" t="s">
        <v>11</v>
      </c>
      <c r="D10" s="46">
        <v>2304302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2304302</v>
      </c>
      <c r="O10" s="47">
        <f t="shared" si="1"/>
        <v>76.720559347427994</v>
      </c>
      <c r="P10" s="9"/>
    </row>
    <row r="11" spans="1:133">
      <c r="A11" s="12"/>
      <c r="B11" s="25">
        <v>314.3</v>
      </c>
      <c r="C11" s="20" t="s">
        <v>12</v>
      </c>
      <c r="D11" s="46">
        <v>369605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369605</v>
      </c>
      <c r="O11" s="47">
        <f t="shared" si="1"/>
        <v>12.305809888463459</v>
      </c>
      <c r="P11" s="9"/>
    </row>
    <row r="12" spans="1:133">
      <c r="A12" s="12"/>
      <c r="B12" s="25">
        <v>314.8</v>
      </c>
      <c r="C12" s="20" t="s">
        <v>13</v>
      </c>
      <c r="D12" s="46">
        <v>82224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82224</v>
      </c>
      <c r="O12" s="47">
        <f t="shared" si="1"/>
        <v>2.7376061261861162</v>
      </c>
      <c r="P12" s="9"/>
    </row>
    <row r="13" spans="1:133">
      <c r="A13" s="12"/>
      <c r="B13" s="25">
        <v>315</v>
      </c>
      <c r="C13" s="20" t="s">
        <v>111</v>
      </c>
      <c r="D13" s="46">
        <v>757982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757982</v>
      </c>
      <c r="O13" s="47">
        <f t="shared" si="1"/>
        <v>25.236623938738138</v>
      </c>
      <c r="P13" s="9"/>
    </row>
    <row r="14" spans="1:133">
      <c r="A14" s="12"/>
      <c r="B14" s="25">
        <v>316</v>
      </c>
      <c r="C14" s="20" t="s">
        <v>112</v>
      </c>
      <c r="D14" s="46">
        <v>235938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235938</v>
      </c>
      <c r="O14" s="47">
        <f t="shared" si="1"/>
        <v>7.8554353254536373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SUM(D16:D24)</f>
        <v>2383803</v>
      </c>
      <c r="E15" s="32">
        <f t="shared" si="3"/>
        <v>1917337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4301140</v>
      </c>
      <c r="O15" s="45">
        <f t="shared" si="1"/>
        <v>143.20426169468954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1009346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1009346</v>
      </c>
      <c r="O16" s="47">
        <f t="shared" si="1"/>
        <v>33.605660063259528</v>
      </c>
      <c r="P16" s="9"/>
    </row>
    <row r="17" spans="1:16">
      <c r="A17" s="12"/>
      <c r="B17" s="25">
        <v>323.10000000000002</v>
      </c>
      <c r="C17" s="20" t="s">
        <v>17</v>
      </c>
      <c r="D17" s="46">
        <v>1890365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1890365</v>
      </c>
      <c r="O17" s="47">
        <f t="shared" si="1"/>
        <v>62.938738138838019</v>
      </c>
      <c r="P17" s="9"/>
    </row>
    <row r="18" spans="1:16">
      <c r="A18" s="12"/>
      <c r="B18" s="25">
        <v>323.39999999999998</v>
      </c>
      <c r="C18" s="20" t="s">
        <v>18</v>
      </c>
      <c r="D18" s="46">
        <v>50676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50676</v>
      </c>
      <c r="O18" s="47">
        <f t="shared" si="1"/>
        <v>1.6872315631762944</v>
      </c>
      <c r="P18" s="9"/>
    </row>
    <row r="19" spans="1:16">
      <c r="A19" s="12"/>
      <c r="B19" s="25">
        <v>323.7</v>
      </c>
      <c r="C19" s="20" t="s">
        <v>19</v>
      </c>
      <c r="D19" s="46">
        <v>379391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379391</v>
      </c>
      <c r="O19" s="47">
        <f t="shared" si="1"/>
        <v>12.631629765273848</v>
      </c>
      <c r="P19" s="9"/>
    </row>
    <row r="20" spans="1:16">
      <c r="A20" s="12"/>
      <c r="B20" s="25">
        <v>324.12</v>
      </c>
      <c r="C20" s="20" t="s">
        <v>85</v>
      </c>
      <c r="D20" s="46">
        <v>0</v>
      </c>
      <c r="E20" s="46">
        <v>138984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138984</v>
      </c>
      <c r="O20" s="47">
        <f t="shared" si="1"/>
        <v>4.6274013650740802</v>
      </c>
      <c r="P20" s="9"/>
    </row>
    <row r="21" spans="1:16">
      <c r="A21" s="12"/>
      <c r="B21" s="25">
        <v>324.32</v>
      </c>
      <c r="C21" s="20" t="s">
        <v>86</v>
      </c>
      <c r="D21" s="46">
        <v>0</v>
      </c>
      <c r="E21" s="46">
        <v>294157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294157</v>
      </c>
      <c r="O21" s="47">
        <f t="shared" si="1"/>
        <v>9.7938072249042776</v>
      </c>
      <c r="P21" s="9"/>
    </row>
    <row r="22" spans="1:16">
      <c r="A22" s="12"/>
      <c r="B22" s="25">
        <v>324.62</v>
      </c>
      <c r="C22" s="20" t="s">
        <v>88</v>
      </c>
      <c r="D22" s="46">
        <v>0</v>
      </c>
      <c r="E22" s="46">
        <v>110869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110869</v>
      </c>
      <c r="O22" s="47">
        <f t="shared" si="1"/>
        <v>3.6913267854170133</v>
      </c>
      <c r="P22" s="9"/>
    </row>
    <row r="23" spans="1:16">
      <c r="A23" s="12"/>
      <c r="B23" s="25">
        <v>325.2</v>
      </c>
      <c r="C23" s="20" t="s">
        <v>21</v>
      </c>
      <c r="D23" s="46">
        <v>0</v>
      </c>
      <c r="E23" s="46">
        <v>363801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363801</v>
      </c>
      <c r="O23" s="47">
        <f t="shared" si="1"/>
        <v>12.112568669885134</v>
      </c>
      <c r="P23" s="9"/>
    </row>
    <row r="24" spans="1:16">
      <c r="A24" s="12"/>
      <c r="B24" s="25">
        <v>329</v>
      </c>
      <c r="C24" s="20" t="s">
        <v>22</v>
      </c>
      <c r="D24" s="46">
        <v>63371</v>
      </c>
      <c r="E24" s="46">
        <v>180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5">SUM(D24:M24)</f>
        <v>63551</v>
      </c>
      <c r="O24" s="47">
        <f t="shared" si="1"/>
        <v>2.1158981188613284</v>
      </c>
      <c r="P24" s="9"/>
    </row>
    <row r="25" spans="1:16" ht="15.75">
      <c r="A25" s="29" t="s">
        <v>24</v>
      </c>
      <c r="B25" s="30"/>
      <c r="C25" s="31"/>
      <c r="D25" s="32">
        <f t="shared" ref="D25:M25" si="6">SUM(D26:D37)</f>
        <v>4363172</v>
      </c>
      <c r="E25" s="32">
        <f t="shared" si="6"/>
        <v>1705178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6068350</v>
      </c>
      <c r="O25" s="45">
        <f t="shared" si="1"/>
        <v>202.04261694689529</v>
      </c>
      <c r="P25" s="10"/>
    </row>
    <row r="26" spans="1:16">
      <c r="A26" s="12"/>
      <c r="B26" s="25">
        <v>331.1</v>
      </c>
      <c r="C26" s="20" t="s">
        <v>23</v>
      </c>
      <c r="D26" s="46">
        <v>0</v>
      </c>
      <c r="E26" s="46">
        <v>871689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871689</v>
      </c>
      <c r="O26" s="47">
        <f t="shared" si="1"/>
        <v>29.022440486099551</v>
      </c>
      <c r="P26" s="9"/>
    </row>
    <row r="27" spans="1:16">
      <c r="A27" s="12"/>
      <c r="B27" s="25">
        <v>331.2</v>
      </c>
      <c r="C27" s="20" t="s">
        <v>105</v>
      </c>
      <c r="D27" s="46">
        <v>187209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187209</v>
      </c>
      <c r="O27" s="47">
        <f t="shared" si="1"/>
        <v>6.2330281338438489</v>
      </c>
      <c r="P27" s="9"/>
    </row>
    <row r="28" spans="1:16">
      <c r="A28" s="12"/>
      <c r="B28" s="25">
        <v>331.9</v>
      </c>
      <c r="C28" s="20" t="s">
        <v>140</v>
      </c>
      <c r="D28" s="46">
        <v>689233</v>
      </c>
      <c r="E28" s="46">
        <v>25222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714455</v>
      </c>
      <c r="O28" s="47">
        <f t="shared" si="1"/>
        <v>23.787414682869986</v>
      </c>
      <c r="P28" s="9"/>
    </row>
    <row r="29" spans="1:16">
      <c r="A29" s="12"/>
      <c r="B29" s="25">
        <v>334.1</v>
      </c>
      <c r="C29" s="20" t="s">
        <v>25</v>
      </c>
      <c r="D29" s="46">
        <v>0</v>
      </c>
      <c r="E29" s="46">
        <v>126157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126157</v>
      </c>
      <c r="O29" s="47">
        <f t="shared" si="1"/>
        <v>4.2003329448976192</v>
      </c>
      <c r="P29" s="9"/>
    </row>
    <row r="30" spans="1:16">
      <c r="A30" s="12"/>
      <c r="B30" s="25">
        <v>334.9</v>
      </c>
      <c r="C30" s="20" t="s">
        <v>151</v>
      </c>
      <c r="D30" s="46">
        <v>191725</v>
      </c>
      <c r="E30" s="46">
        <v>1453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193178</v>
      </c>
      <c r="O30" s="47">
        <f t="shared" si="1"/>
        <v>6.4317629432328953</v>
      </c>
      <c r="P30" s="9"/>
    </row>
    <row r="31" spans="1:16">
      <c r="A31" s="12"/>
      <c r="B31" s="25">
        <v>335.12</v>
      </c>
      <c r="C31" s="20" t="s">
        <v>115</v>
      </c>
      <c r="D31" s="46">
        <v>1178959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1178959</v>
      </c>
      <c r="O31" s="47">
        <f t="shared" si="1"/>
        <v>39.252838355252209</v>
      </c>
      <c r="P31" s="9"/>
    </row>
    <row r="32" spans="1:16">
      <c r="A32" s="12"/>
      <c r="B32" s="25">
        <v>335.14</v>
      </c>
      <c r="C32" s="20" t="s">
        <v>116</v>
      </c>
      <c r="D32" s="46">
        <v>14546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14546</v>
      </c>
      <c r="O32" s="47">
        <f t="shared" si="1"/>
        <v>0.48430164807724324</v>
      </c>
      <c r="P32" s="9"/>
    </row>
    <row r="33" spans="1:16">
      <c r="A33" s="12"/>
      <c r="B33" s="25">
        <v>335.15</v>
      </c>
      <c r="C33" s="20" t="s">
        <v>117</v>
      </c>
      <c r="D33" s="46">
        <v>16594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16594</v>
      </c>
      <c r="O33" s="47">
        <f t="shared" si="1"/>
        <v>0.55248876310970529</v>
      </c>
      <c r="P33" s="9"/>
    </row>
    <row r="34" spans="1:16">
      <c r="A34" s="12"/>
      <c r="B34" s="25">
        <v>335.18</v>
      </c>
      <c r="C34" s="20" t="s">
        <v>118</v>
      </c>
      <c r="D34" s="46">
        <v>1998820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1998820</v>
      </c>
      <c r="O34" s="47">
        <f t="shared" si="1"/>
        <v>66.549692025969705</v>
      </c>
      <c r="P34" s="9"/>
    </row>
    <row r="35" spans="1:16">
      <c r="A35" s="12"/>
      <c r="B35" s="25">
        <v>335.49</v>
      </c>
      <c r="C35" s="20" t="s">
        <v>35</v>
      </c>
      <c r="D35" s="46">
        <v>17506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17506</v>
      </c>
      <c r="O35" s="47">
        <f t="shared" si="1"/>
        <v>0.58285333777259862</v>
      </c>
      <c r="P35" s="9"/>
    </row>
    <row r="36" spans="1:16">
      <c r="A36" s="12"/>
      <c r="B36" s="25">
        <v>337.2</v>
      </c>
      <c r="C36" s="20" t="s">
        <v>37</v>
      </c>
      <c r="D36" s="46">
        <v>48830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48830</v>
      </c>
      <c r="O36" s="47">
        <f t="shared" si="1"/>
        <v>1.6257699350757449</v>
      </c>
      <c r="P36" s="9"/>
    </row>
    <row r="37" spans="1:16">
      <c r="A37" s="12"/>
      <c r="B37" s="25">
        <v>338</v>
      </c>
      <c r="C37" s="20" t="s">
        <v>38</v>
      </c>
      <c r="D37" s="46">
        <v>19750</v>
      </c>
      <c r="E37" s="46">
        <v>680657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700407</v>
      </c>
      <c r="O37" s="47">
        <f t="shared" ref="O37:O68" si="8">(N37/O$72)</f>
        <v>23.319693690694191</v>
      </c>
      <c r="P37" s="9"/>
    </row>
    <row r="38" spans="1:16" ht="15.75">
      <c r="A38" s="29" t="s">
        <v>44</v>
      </c>
      <c r="B38" s="30"/>
      <c r="C38" s="31"/>
      <c r="D38" s="32">
        <f t="shared" ref="D38:M38" si="9">SUM(D39:D45)</f>
        <v>257064</v>
      </c>
      <c r="E38" s="32">
        <f t="shared" si="9"/>
        <v>3823044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19752394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>SUM(D38:M38)</f>
        <v>23832502</v>
      </c>
      <c r="O38" s="45">
        <f t="shared" si="8"/>
        <v>793.49099384051942</v>
      </c>
      <c r="P38" s="10"/>
    </row>
    <row r="39" spans="1:16">
      <c r="A39" s="12"/>
      <c r="B39" s="25">
        <v>341.3</v>
      </c>
      <c r="C39" s="20" t="s">
        <v>119</v>
      </c>
      <c r="D39" s="46">
        <v>80692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10">SUM(D39:M39)</f>
        <v>80692</v>
      </c>
      <c r="O39" s="47">
        <f t="shared" si="8"/>
        <v>2.6865989678708173</v>
      </c>
      <c r="P39" s="9"/>
    </row>
    <row r="40" spans="1:16">
      <c r="A40" s="12"/>
      <c r="B40" s="25">
        <v>341.9</v>
      </c>
      <c r="C40" s="20" t="s">
        <v>120</v>
      </c>
      <c r="D40" s="46">
        <v>4294</v>
      </c>
      <c r="E40" s="46">
        <v>1259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5553</v>
      </c>
      <c r="O40" s="47">
        <f t="shared" si="8"/>
        <v>0.18488430164807723</v>
      </c>
      <c r="P40" s="9"/>
    </row>
    <row r="41" spans="1:16">
      <c r="A41" s="12"/>
      <c r="B41" s="25">
        <v>342.1</v>
      </c>
      <c r="C41" s="20" t="s">
        <v>48</v>
      </c>
      <c r="D41" s="46">
        <v>765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765</v>
      </c>
      <c r="O41" s="47">
        <f t="shared" si="8"/>
        <v>2.5470284667887463E-2</v>
      </c>
      <c r="P41" s="9"/>
    </row>
    <row r="42" spans="1:16">
      <c r="A42" s="12"/>
      <c r="B42" s="25">
        <v>343.6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18924899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18924899</v>
      </c>
      <c r="O42" s="47">
        <f t="shared" si="8"/>
        <v>630.09485600133178</v>
      </c>
      <c r="P42" s="9"/>
    </row>
    <row r="43" spans="1:16">
      <c r="A43" s="12"/>
      <c r="B43" s="25">
        <v>343.9</v>
      </c>
      <c r="C43" s="20" t="s">
        <v>53</v>
      </c>
      <c r="D43" s="46">
        <v>0</v>
      </c>
      <c r="E43" s="46">
        <v>3821785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3821785</v>
      </c>
      <c r="O43" s="47">
        <f t="shared" si="8"/>
        <v>127.24438155485267</v>
      </c>
      <c r="P43" s="9"/>
    </row>
    <row r="44" spans="1:16">
      <c r="A44" s="12"/>
      <c r="B44" s="25">
        <v>347.2</v>
      </c>
      <c r="C44" s="20" t="s">
        <v>55</v>
      </c>
      <c r="D44" s="46">
        <v>166013</v>
      </c>
      <c r="E44" s="46">
        <v>0</v>
      </c>
      <c r="F44" s="46">
        <v>0</v>
      </c>
      <c r="G44" s="46">
        <v>0</v>
      </c>
      <c r="H44" s="46">
        <v>0</v>
      </c>
      <c r="I44" s="46">
        <v>827495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993508</v>
      </c>
      <c r="O44" s="47">
        <f t="shared" si="8"/>
        <v>33.078341934409856</v>
      </c>
      <c r="P44" s="9"/>
    </row>
    <row r="45" spans="1:16">
      <c r="A45" s="12"/>
      <c r="B45" s="25">
        <v>349</v>
      </c>
      <c r="C45" s="20" t="s">
        <v>136</v>
      </c>
      <c r="D45" s="46">
        <v>5300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5300</v>
      </c>
      <c r="O45" s="47">
        <f t="shared" si="8"/>
        <v>0.17646079573830531</v>
      </c>
      <c r="P45" s="9"/>
    </row>
    <row r="46" spans="1:16" ht="15.75">
      <c r="A46" s="29" t="s">
        <v>45</v>
      </c>
      <c r="B46" s="30"/>
      <c r="C46" s="31"/>
      <c r="D46" s="32">
        <f t="shared" ref="D46:M46" si="11">SUM(D47:D52)</f>
        <v>284338</v>
      </c>
      <c r="E46" s="32">
        <f t="shared" si="11"/>
        <v>110858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ref="N46:N54" si="12">SUM(D46:M46)</f>
        <v>395196</v>
      </c>
      <c r="O46" s="45">
        <f t="shared" si="8"/>
        <v>13.157849175961378</v>
      </c>
      <c r="P46" s="10"/>
    </row>
    <row r="47" spans="1:16">
      <c r="A47" s="13"/>
      <c r="B47" s="39">
        <v>351.1</v>
      </c>
      <c r="C47" s="21" t="s">
        <v>58</v>
      </c>
      <c r="D47" s="46">
        <v>174505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174505</v>
      </c>
      <c r="O47" s="47">
        <f t="shared" si="8"/>
        <v>5.8100549359081075</v>
      </c>
      <c r="P47" s="9"/>
    </row>
    <row r="48" spans="1:16">
      <c r="A48" s="13"/>
      <c r="B48" s="39">
        <v>351.3</v>
      </c>
      <c r="C48" s="21" t="s">
        <v>59</v>
      </c>
      <c r="D48" s="46">
        <v>0</v>
      </c>
      <c r="E48" s="46">
        <v>11925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11925</v>
      </c>
      <c r="O48" s="47">
        <f t="shared" si="8"/>
        <v>0.39703679041118695</v>
      </c>
      <c r="P48" s="9"/>
    </row>
    <row r="49" spans="1:16">
      <c r="A49" s="13"/>
      <c r="B49" s="39">
        <v>351.4</v>
      </c>
      <c r="C49" s="21" t="s">
        <v>60</v>
      </c>
      <c r="D49" s="46">
        <v>5025</v>
      </c>
      <c r="E49" s="46">
        <v>8833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13858</v>
      </c>
      <c r="O49" s="47">
        <f t="shared" si="8"/>
        <v>0.46139503912102547</v>
      </c>
      <c r="P49" s="9"/>
    </row>
    <row r="50" spans="1:16">
      <c r="A50" s="13"/>
      <c r="B50" s="39">
        <v>351.5</v>
      </c>
      <c r="C50" s="21" t="s">
        <v>61</v>
      </c>
      <c r="D50" s="46">
        <v>24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24</v>
      </c>
      <c r="O50" s="47">
        <f t="shared" si="8"/>
        <v>7.9906775428666556E-4</v>
      </c>
      <c r="P50" s="9"/>
    </row>
    <row r="51" spans="1:16">
      <c r="A51" s="13"/>
      <c r="B51" s="39">
        <v>354</v>
      </c>
      <c r="C51" s="21" t="s">
        <v>62</v>
      </c>
      <c r="D51" s="46">
        <v>103465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103465</v>
      </c>
      <c r="O51" s="47">
        <f t="shared" si="8"/>
        <v>3.444814383219577</v>
      </c>
      <c r="P51" s="9"/>
    </row>
    <row r="52" spans="1:16">
      <c r="A52" s="13"/>
      <c r="B52" s="39">
        <v>359</v>
      </c>
      <c r="C52" s="21" t="s">
        <v>63</v>
      </c>
      <c r="D52" s="46">
        <v>1319</v>
      </c>
      <c r="E52" s="46">
        <v>90100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91419</v>
      </c>
      <c r="O52" s="47">
        <f t="shared" si="8"/>
        <v>3.0437489595471949</v>
      </c>
      <c r="P52" s="9"/>
    </row>
    <row r="53" spans="1:16" ht="15.75">
      <c r="A53" s="29" t="s">
        <v>3</v>
      </c>
      <c r="B53" s="30"/>
      <c r="C53" s="31"/>
      <c r="D53" s="32">
        <f t="shared" ref="D53:M53" si="13">SUM(D54:D61)</f>
        <v>624548</v>
      </c>
      <c r="E53" s="32">
        <f t="shared" si="13"/>
        <v>736632</v>
      </c>
      <c r="F53" s="32">
        <f t="shared" si="13"/>
        <v>222</v>
      </c>
      <c r="G53" s="32">
        <f t="shared" si="13"/>
        <v>65868</v>
      </c>
      <c r="H53" s="32">
        <f t="shared" si="13"/>
        <v>0</v>
      </c>
      <c r="I53" s="32">
        <f t="shared" si="13"/>
        <v>879855</v>
      </c>
      <c r="J53" s="32">
        <f t="shared" si="13"/>
        <v>0</v>
      </c>
      <c r="K53" s="32">
        <f t="shared" si="13"/>
        <v>2102316</v>
      </c>
      <c r="L53" s="32">
        <f t="shared" si="13"/>
        <v>0</v>
      </c>
      <c r="M53" s="32">
        <f t="shared" si="13"/>
        <v>0</v>
      </c>
      <c r="N53" s="32">
        <f t="shared" si="12"/>
        <v>4409441</v>
      </c>
      <c r="O53" s="45">
        <f t="shared" si="8"/>
        <v>146.81008823039787</v>
      </c>
      <c r="P53" s="10"/>
    </row>
    <row r="54" spans="1:16">
      <c r="A54" s="12"/>
      <c r="B54" s="25">
        <v>361.1</v>
      </c>
      <c r="C54" s="20" t="s">
        <v>64</v>
      </c>
      <c r="D54" s="46">
        <v>122164</v>
      </c>
      <c r="E54" s="46">
        <v>209930</v>
      </c>
      <c r="F54" s="46">
        <v>222</v>
      </c>
      <c r="G54" s="46">
        <v>5077</v>
      </c>
      <c r="H54" s="46">
        <v>0</v>
      </c>
      <c r="I54" s="46">
        <v>365382</v>
      </c>
      <c r="J54" s="46">
        <v>0</v>
      </c>
      <c r="K54" s="46">
        <v>1441373</v>
      </c>
      <c r="L54" s="46">
        <v>0</v>
      </c>
      <c r="M54" s="46">
        <v>0</v>
      </c>
      <c r="N54" s="46">
        <f t="shared" si="12"/>
        <v>2144148</v>
      </c>
      <c r="O54" s="47">
        <f t="shared" si="8"/>
        <v>71.388313634093564</v>
      </c>
      <c r="P54" s="9"/>
    </row>
    <row r="55" spans="1:16">
      <c r="A55" s="12"/>
      <c r="B55" s="25">
        <v>361.3</v>
      </c>
      <c r="C55" s="20" t="s">
        <v>90</v>
      </c>
      <c r="D55" s="46">
        <v>86472</v>
      </c>
      <c r="E55" s="46">
        <v>221168</v>
      </c>
      <c r="F55" s="46">
        <v>0</v>
      </c>
      <c r="G55" s="46">
        <v>58</v>
      </c>
      <c r="H55" s="46">
        <v>0</v>
      </c>
      <c r="I55" s="46">
        <v>339214</v>
      </c>
      <c r="J55" s="46">
        <v>0</v>
      </c>
      <c r="K55" s="46">
        <v>63989</v>
      </c>
      <c r="L55" s="46">
        <v>0</v>
      </c>
      <c r="M55" s="46">
        <v>0</v>
      </c>
      <c r="N55" s="46">
        <f t="shared" ref="N55:N61" si="14">SUM(D55:M55)</f>
        <v>710901</v>
      </c>
      <c r="O55" s="47">
        <f t="shared" si="8"/>
        <v>23.669086066256035</v>
      </c>
      <c r="P55" s="9"/>
    </row>
    <row r="56" spans="1:16">
      <c r="A56" s="12"/>
      <c r="B56" s="25">
        <v>361.4</v>
      </c>
      <c r="C56" s="20" t="s">
        <v>121</v>
      </c>
      <c r="D56" s="46">
        <v>1851</v>
      </c>
      <c r="E56" s="46">
        <v>3951</v>
      </c>
      <c r="F56" s="46">
        <v>0</v>
      </c>
      <c r="G56" s="46">
        <v>1</v>
      </c>
      <c r="H56" s="46">
        <v>0</v>
      </c>
      <c r="I56" s="46">
        <v>6776</v>
      </c>
      <c r="J56" s="46">
        <v>0</v>
      </c>
      <c r="K56" s="46">
        <v>-512737</v>
      </c>
      <c r="L56" s="46">
        <v>0</v>
      </c>
      <c r="M56" s="46">
        <v>0</v>
      </c>
      <c r="N56" s="46">
        <f t="shared" si="14"/>
        <v>-500158</v>
      </c>
      <c r="O56" s="47">
        <f t="shared" si="8"/>
        <v>-16.652505410354586</v>
      </c>
      <c r="P56" s="9"/>
    </row>
    <row r="57" spans="1:16">
      <c r="A57" s="12"/>
      <c r="B57" s="25">
        <v>362</v>
      </c>
      <c r="C57" s="20" t="s">
        <v>91</v>
      </c>
      <c r="D57" s="46">
        <v>0</v>
      </c>
      <c r="E57" s="46">
        <v>18647</v>
      </c>
      <c r="F57" s="46">
        <v>0</v>
      </c>
      <c r="G57" s="46">
        <v>0</v>
      </c>
      <c r="H57" s="46">
        <v>0</v>
      </c>
      <c r="I57" s="46">
        <v>114056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132703</v>
      </c>
      <c r="O57" s="47">
        <f t="shared" si="8"/>
        <v>4.418278674879307</v>
      </c>
      <c r="P57" s="9"/>
    </row>
    <row r="58" spans="1:16">
      <c r="A58" s="12"/>
      <c r="B58" s="25">
        <v>364</v>
      </c>
      <c r="C58" s="20" t="s">
        <v>122</v>
      </c>
      <c r="D58" s="46">
        <v>4447</v>
      </c>
      <c r="E58" s="46">
        <v>0</v>
      </c>
      <c r="F58" s="46">
        <v>0</v>
      </c>
      <c r="G58" s="46">
        <v>60732</v>
      </c>
      <c r="H58" s="46">
        <v>0</v>
      </c>
      <c r="I58" s="46">
        <v>15436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80615</v>
      </c>
      <c r="O58" s="47">
        <f t="shared" si="8"/>
        <v>2.6840352921591477</v>
      </c>
      <c r="P58" s="9"/>
    </row>
    <row r="59" spans="1:16">
      <c r="A59" s="12"/>
      <c r="B59" s="25">
        <v>366</v>
      </c>
      <c r="C59" s="20" t="s">
        <v>67</v>
      </c>
      <c r="D59" s="46">
        <v>17057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17057</v>
      </c>
      <c r="O59" s="47">
        <f t="shared" si="8"/>
        <v>0.56790411186948564</v>
      </c>
      <c r="P59" s="9"/>
    </row>
    <row r="60" spans="1:16">
      <c r="A60" s="12"/>
      <c r="B60" s="25">
        <v>368</v>
      </c>
      <c r="C60" s="20" t="s">
        <v>68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1109565</v>
      </c>
      <c r="L60" s="46">
        <v>0</v>
      </c>
      <c r="M60" s="46">
        <v>0</v>
      </c>
      <c r="N60" s="46">
        <f t="shared" si="14"/>
        <v>1109565</v>
      </c>
      <c r="O60" s="47">
        <f t="shared" si="8"/>
        <v>36.942400532711837</v>
      </c>
      <c r="P60" s="9"/>
    </row>
    <row r="61" spans="1:16">
      <c r="A61" s="12"/>
      <c r="B61" s="25">
        <v>369.9</v>
      </c>
      <c r="C61" s="20" t="s">
        <v>69</v>
      </c>
      <c r="D61" s="46">
        <v>392557</v>
      </c>
      <c r="E61" s="46">
        <v>282936</v>
      </c>
      <c r="F61" s="46">
        <v>0</v>
      </c>
      <c r="G61" s="46">
        <v>0</v>
      </c>
      <c r="H61" s="46">
        <v>0</v>
      </c>
      <c r="I61" s="46">
        <v>38991</v>
      </c>
      <c r="J61" s="46">
        <v>0</v>
      </c>
      <c r="K61" s="46">
        <v>126</v>
      </c>
      <c r="L61" s="46">
        <v>0</v>
      </c>
      <c r="M61" s="46">
        <v>0</v>
      </c>
      <c r="N61" s="46">
        <f t="shared" si="14"/>
        <v>714610</v>
      </c>
      <c r="O61" s="47">
        <f t="shared" si="8"/>
        <v>23.792575328783087</v>
      </c>
      <c r="P61" s="9"/>
    </row>
    <row r="62" spans="1:16" ht="15.75">
      <c r="A62" s="29" t="s">
        <v>46</v>
      </c>
      <c r="B62" s="30"/>
      <c r="C62" s="31"/>
      <c r="D62" s="32">
        <f t="shared" ref="D62:M62" si="15">SUM(D63:D69)</f>
        <v>4003511</v>
      </c>
      <c r="E62" s="32">
        <f t="shared" si="15"/>
        <v>438303</v>
      </c>
      <c r="F62" s="32">
        <f t="shared" si="15"/>
        <v>689566</v>
      </c>
      <c r="G62" s="32">
        <f t="shared" si="15"/>
        <v>1279976</v>
      </c>
      <c r="H62" s="32">
        <f t="shared" si="15"/>
        <v>0</v>
      </c>
      <c r="I62" s="32">
        <f t="shared" si="15"/>
        <v>929167</v>
      </c>
      <c r="J62" s="32">
        <f t="shared" si="15"/>
        <v>0</v>
      </c>
      <c r="K62" s="32">
        <f t="shared" si="15"/>
        <v>0</v>
      </c>
      <c r="L62" s="32">
        <f t="shared" si="15"/>
        <v>0</v>
      </c>
      <c r="M62" s="32">
        <f t="shared" si="15"/>
        <v>0</v>
      </c>
      <c r="N62" s="32">
        <f>SUM(D62:M62)</f>
        <v>7340523</v>
      </c>
      <c r="O62" s="45">
        <f t="shared" si="8"/>
        <v>244.39896787081739</v>
      </c>
      <c r="P62" s="9"/>
    </row>
    <row r="63" spans="1:16">
      <c r="A63" s="12"/>
      <c r="B63" s="25">
        <v>381</v>
      </c>
      <c r="C63" s="20" t="s">
        <v>70</v>
      </c>
      <c r="D63" s="46">
        <v>2359932</v>
      </c>
      <c r="E63" s="46">
        <v>438303</v>
      </c>
      <c r="F63" s="46">
        <v>689566</v>
      </c>
      <c r="G63" s="46">
        <v>820195</v>
      </c>
      <c r="H63" s="46">
        <v>0</v>
      </c>
      <c r="I63" s="46">
        <v>246846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4554842</v>
      </c>
      <c r="O63" s="47">
        <f t="shared" si="8"/>
        <v>151.65114033627435</v>
      </c>
      <c r="P63" s="9"/>
    </row>
    <row r="64" spans="1:16">
      <c r="A64" s="12"/>
      <c r="B64" s="25">
        <v>383</v>
      </c>
      <c r="C64" s="20" t="s">
        <v>71</v>
      </c>
      <c r="D64" s="46">
        <v>0</v>
      </c>
      <c r="E64" s="46">
        <v>0</v>
      </c>
      <c r="F64" s="46">
        <v>0</v>
      </c>
      <c r="G64" s="46">
        <v>459781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69" si="16">SUM(D64:M64)</f>
        <v>459781</v>
      </c>
      <c r="O64" s="47">
        <f t="shared" si="8"/>
        <v>15.308173797236558</v>
      </c>
      <c r="P64" s="9"/>
    </row>
    <row r="65" spans="1:119">
      <c r="A65" s="12"/>
      <c r="B65" s="25">
        <v>384</v>
      </c>
      <c r="C65" s="20" t="s">
        <v>72</v>
      </c>
      <c r="D65" s="46">
        <v>1643579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1643579</v>
      </c>
      <c r="O65" s="47">
        <f t="shared" si="8"/>
        <v>54.722124188446813</v>
      </c>
      <c r="P65" s="9"/>
    </row>
    <row r="66" spans="1:119">
      <c r="A66" s="12"/>
      <c r="B66" s="25">
        <v>389.2</v>
      </c>
      <c r="C66" s="20" t="s">
        <v>123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307602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307602</v>
      </c>
      <c r="O66" s="47">
        <f t="shared" si="8"/>
        <v>10.24145163975362</v>
      </c>
      <c r="P66" s="9"/>
    </row>
    <row r="67" spans="1:119">
      <c r="A67" s="12"/>
      <c r="B67" s="25">
        <v>389.3</v>
      </c>
      <c r="C67" s="20" t="s">
        <v>153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15188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15188</v>
      </c>
      <c r="O67" s="47">
        <f t="shared" si="8"/>
        <v>0.50567671050441154</v>
      </c>
      <c r="P67" s="9"/>
    </row>
    <row r="68" spans="1:119">
      <c r="A68" s="12"/>
      <c r="B68" s="25">
        <v>389.4</v>
      </c>
      <c r="C68" s="20" t="s">
        <v>142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850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850</v>
      </c>
      <c r="O68" s="47">
        <f t="shared" si="8"/>
        <v>2.8300316297652738E-2</v>
      </c>
      <c r="P68" s="9"/>
    </row>
    <row r="69" spans="1:119" ht="15.75" thickBot="1">
      <c r="A69" s="12"/>
      <c r="B69" s="25">
        <v>389.8</v>
      </c>
      <c r="C69" s="20" t="s">
        <v>124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358681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358681</v>
      </c>
      <c r="O69" s="47">
        <f>(N69/O$72)</f>
        <v>11.942100882303979</v>
      </c>
      <c r="P69" s="9"/>
    </row>
    <row r="70" spans="1:119" ht="16.5" thickBot="1">
      <c r="A70" s="14" t="s">
        <v>56</v>
      </c>
      <c r="B70" s="23"/>
      <c r="C70" s="22"/>
      <c r="D70" s="15">
        <f t="shared" ref="D70:M70" si="17">SUM(D5,D15,D25,D38,D46,D53,D62)</f>
        <v>20174338</v>
      </c>
      <c r="E70" s="15">
        <f t="shared" si="17"/>
        <v>11542125</v>
      </c>
      <c r="F70" s="15">
        <f t="shared" si="17"/>
        <v>689788</v>
      </c>
      <c r="G70" s="15">
        <f t="shared" si="17"/>
        <v>1345844</v>
      </c>
      <c r="H70" s="15">
        <f t="shared" si="17"/>
        <v>0</v>
      </c>
      <c r="I70" s="15">
        <f t="shared" si="17"/>
        <v>21561416</v>
      </c>
      <c r="J70" s="15">
        <f t="shared" si="17"/>
        <v>0</v>
      </c>
      <c r="K70" s="15">
        <f t="shared" si="17"/>
        <v>2102316</v>
      </c>
      <c r="L70" s="15">
        <f t="shared" si="17"/>
        <v>0</v>
      </c>
      <c r="M70" s="15">
        <f t="shared" si="17"/>
        <v>0</v>
      </c>
      <c r="N70" s="15">
        <f>SUM(D70:M70)</f>
        <v>57415827</v>
      </c>
      <c r="O70" s="38">
        <f>(N70/O$72)</f>
        <v>1911.6306642250709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21" t="s">
        <v>158</v>
      </c>
      <c r="M72" s="121"/>
      <c r="N72" s="121"/>
      <c r="O72" s="43">
        <v>30035</v>
      </c>
    </row>
    <row r="73" spans="1:119">
      <c r="A73" s="122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  <row r="74" spans="1:119" ht="15.75" customHeight="1" thickBot="1">
      <c r="A74" s="123" t="s">
        <v>95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3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40</v>
      </c>
      <c r="E3" s="132"/>
      <c r="F3" s="132"/>
      <c r="G3" s="132"/>
      <c r="H3" s="133"/>
      <c r="I3" s="131" t="s">
        <v>41</v>
      </c>
      <c r="J3" s="133"/>
      <c r="K3" s="131" t="s">
        <v>43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7400833</v>
      </c>
      <c r="E5" s="27">
        <f t="shared" si="0"/>
        <v>2752804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343562</v>
      </c>
      <c r="L5" s="27">
        <f t="shared" si="0"/>
        <v>0</v>
      </c>
      <c r="M5" s="27">
        <f t="shared" si="0"/>
        <v>0</v>
      </c>
      <c r="N5" s="28">
        <f>SUM(D5:M5)</f>
        <v>10497199</v>
      </c>
      <c r="O5" s="33">
        <f t="shared" ref="O5:O36" si="1">(N5/O$70)</f>
        <v>352.51524615487943</v>
      </c>
      <c r="P5" s="6"/>
    </row>
    <row r="6" spans="1:133">
      <c r="A6" s="12"/>
      <c r="B6" s="25">
        <v>311</v>
      </c>
      <c r="C6" s="20" t="s">
        <v>2</v>
      </c>
      <c r="D6" s="46">
        <v>3863887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3863887</v>
      </c>
      <c r="O6" s="47">
        <f t="shared" si="1"/>
        <v>129.75643092215731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609022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609022</v>
      </c>
      <c r="O7" s="47">
        <f t="shared" si="1"/>
        <v>20.452078715830478</v>
      </c>
      <c r="P7" s="9"/>
    </row>
    <row r="8" spans="1:133">
      <c r="A8" s="12"/>
      <c r="B8" s="25">
        <v>312.51</v>
      </c>
      <c r="C8" s="20" t="s">
        <v>110</v>
      </c>
      <c r="D8" s="46">
        <v>0</v>
      </c>
      <c r="E8" s="46">
        <v>343562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343562</v>
      </c>
      <c r="L8" s="46">
        <v>0</v>
      </c>
      <c r="M8" s="46">
        <v>0</v>
      </c>
      <c r="N8" s="46">
        <f>SUM(D8:M8)</f>
        <v>687124</v>
      </c>
      <c r="O8" s="47">
        <f t="shared" si="1"/>
        <v>23.074887500839544</v>
      </c>
      <c r="P8" s="9"/>
    </row>
    <row r="9" spans="1:133">
      <c r="A9" s="12"/>
      <c r="B9" s="25">
        <v>312.60000000000002</v>
      </c>
      <c r="C9" s="20" t="s">
        <v>139</v>
      </c>
      <c r="D9" s="46">
        <v>0</v>
      </c>
      <c r="E9" s="46">
        <v>1800220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1800220</v>
      </c>
      <c r="O9" s="47">
        <f t="shared" si="1"/>
        <v>60.454698099267915</v>
      </c>
      <c r="P9" s="9"/>
    </row>
    <row r="10" spans="1:133">
      <c r="A10" s="12"/>
      <c r="B10" s="25">
        <v>314.10000000000002</v>
      </c>
      <c r="C10" s="20" t="s">
        <v>11</v>
      </c>
      <c r="D10" s="46">
        <v>2098296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2098296</v>
      </c>
      <c r="O10" s="47">
        <f t="shared" si="1"/>
        <v>70.464638323594599</v>
      </c>
      <c r="P10" s="9"/>
    </row>
    <row r="11" spans="1:133">
      <c r="A11" s="12"/>
      <c r="B11" s="25">
        <v>314.3</v>
      </c>
      <c r="C11" s="20" t="s">
        <v>12</v>
      </c>
      <c r="D11" s="46">
        <v>354061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354061</v>
      </c>
      <c r="O11" s="47">
        <f t="shared" si="1"/>
        <v>11.890019477466586</v>
      </c>
      <c r="P11" s="9"/>
    </row>
    <row r="12" spans="1:133">
      <c r="A12" s="12"/>
      <c r="B12" s="25">
        <v>314.8</v>
      </c>
      <c r="C12" s="20" t="s">
        <v>13</v>
      </c>
      <c r="D12" s="46">
        <v>86102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86102</v>
      </c>
      <c r="O12" s="47">
        <f t="shared" si="1"/>
        <v>2.8914634965410704</v>
      </c>
      <c r="P12" s="9"/>
    </row>
    <row r="13" spans="1:133">
      <c r="A13" s="12"/>
      <c r="B13" s="25">
        <v>315</v>
      </c>
      <c r="C13" s="20" t="s">
        <v>111</v>
      </c>
      <c r="D13" s="46">
        <v>765559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765559</v>
      </c>
      <c r="O13" s="47">
        <f t="shared" si="1"/>
        <v>25.708879038216132</v>
      </c>
      <c r="P13" s="9"/>
    </row>
    <row r="14" spans="1:133">
      <c r="A14" s="12"/>
      <c r="B14" s="25">
        <v>316</v>
      </c>
      <c r="C14" s="20" t="s">
        <v>112</v>
      </c>
      <c r="D14" s="46">
        <v>232928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232928</v>
      </c>
      <c r="O14" s="47">
        <f t="shared" si="1"/>
        <v>7.8221505809658138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SUM(D16:D24)</f>
        <v>2171537</v>
      </c>
      <c r="E15" s="32">
        <f t="shared" si="3"/>
        <v>737065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2908602</v>
      </c>
      <c r="O15" s="45">
        <f t="shared" si="1"/>
        <v>97.676203908926055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356557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356557</v>
      </c>
      <c r="O16" s="47">
        <f t="shared" si="1"/>
        <v>11.973839747464572</v>
      </c>
      <c r="P16" s="9"/>
    </row>
    <row r="17" spans="1:16">
      <c r="A17" s="12"/>
      <c r="B17" s="25">
        <v>323.10000000000002</v>
      </c>
      <c r="C17" s="20" t="s">
        <v>17</v>
      </c>
      <c r="D17" s="46">
        <v>1744224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1744224</v>
      </c>
      <c r="O17" s="47">
        <f t="shared" si="1"/>
        <v>58.57424944589966</v>
      </c>
      <c r="P17" s="9"/>
    </row>
    <row r="18" spans="1:16">
      <c r="A18" s="12"/>
      <c r="B18" s="25">
        <v>323.39999999999998</v>
      </c>
      <c r="C18" s="20" t="s">
        <v>18</v>
      </c>
      <c r="D18" s="46">
        <v>43190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43190</v>
      </c>
      <c r="O18" s="47">
        <f t="shared" si="1"/>
        <v>1.4503996238834038</v>
      </c>
      <c r="P18" s="9"/>
    </row>
    <row r="19" spans="1:16">
      <c r="A19" s="12"/>
      <c r="B19" s="25">
        <v>323.7</v>
      </c>
      <c r="C19" s="20" t="s">
        <v>19</v>
      </c>
      <c r="D19" s="46">
        <v>360269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360269</v>
      </c>
      <c r="O19" s="47">
        <f t="shared" si="1"/>
        <v>12.09849553361542</v>
      </c>
      <c r="P19" s="9"/>
    </row>
    <row r="20" spans="1:16">
      <c r="A20" s="12"/>
      <c r="B20" s="25">
        <v>324.12</v>
      </c>
      <c r="C20" s="20" t="s">
        <v>85</v>
      </c>
      <c r="D20" s="46">
        <v>0</v>
      </c>
      <c r="E20" s="46">
        <v>4997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4997</v>
      </c>
      <c r="O20" s="47">
        <f t="shared" si="1"/>
        <v>0.16780844919067769</v>
      </c>
      <c r="P20" s="9"/>
    </row>
    <row r="21" spans="1:16">
      <c r="A21" s="12"/>
      <c r="B21" s="25">
        <v>324.32</v>
      </c>
      <c r="C21" s="20" t="s">
        <v>86</v>
      </c>
      <c r="D21" s="46">
        <v>0</v>
      </c>
      <c r="E21" s="46">
        <v>17937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17937</v>
      </c>
      <c r="O21" s="47">
        <f t="shared" si="1"/>
        <v>0.60235744509369338</v>
      </c>
      <c r="P21" s="9"/>
    </row>
    <row r="22" spans="1:16">
      <c r="A22" s="12"/>
      <c r="B22" s="25">
        <v>324.62</v>
      </c>
      <c r="C22" s="20" t="s">
        <v>88</v>
      </c>
      <c r="D22" s="46">
        <v>0</v>
      </c>
      <c r="E22" s="46">
        <v>3074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3074</v>
      </c>
      <c r="O22" s="47">
        <f t="shared" si="1"/>
        <v>0.10323057290617234</v>
      </c>
      <c r="P22" s="9"/>
    </row>
    <row r="23" spans="1:16">
      <c r="A23" s="12"/>
      <c r="B23" s="25">
        <v>325.2</v>
      </c>
      <c r="C23" s="20" t="s">
        <v>21</v>
      </c>
      <c r="D23" s="46">
        <v>0</v>
      </c>
      <c r="E23" s="46">
        <v>354080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354080</v>
      </c>
      <c r="O23" s="47">
        <f t="shared" si="1"/>
        <v>11.890657532406475</v>
      </c>
      <c r="P23" s="9"/>
    </row>
    <row r="24" spans="1:16">
      <c r="A24" s="12"/>
      <c r="B24" s="25">
        <v>329</v>
      </c>
      <c r="C24" s="20" t="s">
        <v>22</v>
      </c>
      <c r="D24" s="46">
        <v>23854</v>
      </c>
      <c r="E24" s="46">
        <v>420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5">SUM(D24:M24)</f>
        <v>24274</v>
      </c>
      <c r="O24" s="47">
        <f t="shared" si="1"/>
        <v>0.8151655584659816</v>
      </c>
      <c r="P24" s="9"/>
    </row>
    <row r="25" spans="1:16" ht="15.75">
      <c r="A25" s="29" t="s">
        <v>24</v>
      </c>
      <c r="B25" s="30"/>
      <c r="C25" s="31"/>
      <c r="D25" s="32">
        <f t="shared" ref="D25:M25" si="6">SUM(D26:D37)</f>
        <v>3291991</v>
      </c>
      <c r="E25" s="32">
        <f t="shared" si="6"/>
        <v>622988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277453</v>
      </c>
      <c r="N25" s="44">
        <f t="shared" si="5"/>
        <v>4192432</v>
      </c>
      <c r="O25" s="45">
        <f t="shared" si="1"/>
        <v>140.78957619719256</v>
      </c>
      <c r="P25" s="10"/>
    </row>
    <row r="26" spans="1:16">
      <c r="A26" s="12"/>
      <c r="B26" s="25">
        <v>331.1</v>
      </c>
      <c r="C26" s="20" t="s">
        <v>23</v>
      </c>
      <c r="D26" s="46">
        <v>0</v>
      </c>
      <c r="E26" s="46">
        <v>487738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487738</v>
      </c>
      <c r="O26" s="47">
        <f t="shared" si="1"/>
        <v>16.379138961649542</v>
      </c>
      <c r="P26" s="9"/>
    </row>
    <row r="27" spans="1:16">
      <c r="A27" s="12"/>
      <c r="B27" s="25">
        <v>331.2</v>
      </c>
      <c r="C27" s="20" t="s">
        <v>105</v>
      </c>
      <c r="D27" s="46">
        <v>56694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56694</v>
      </c>
      <c r="O27" s="47">
        <f t="shared" si="1"/>
        <v>1.9038887769494257</v>
      </c>
      <c r="P27" s="9"/>
    </row>
    <row r="28" spans="1:16">
      <c r="A28" s="12"/>
      <c r="B28" s="25">
        <v>331.9</v>
      </c>
      <c r="C28" s="20" t="s">
        <v>140</v>
      </c>
      <c r="D28" s="46">
        <v>32707</v>
      </c>
      <c r="E28" s="46">
        <v>10663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43370</v>
      </c>
      <c r="O28" s="47">
        <f t="shared" si="1"/>
        <v>1.4564443548928738</v>
      </c>
      <c r="P28" s="9"/>
    </row>
    <row r="29" spans="1:16">
      <c r="A29" s="12"/>
      <c r="B29" s="25">
        <v>334.1</v>
      </c>
      <c r="C29" s="20" t="s">
        <v>25</v>
      </c>
      <c r="D29" s="46">
        <v>0</v>
      </c>
      <c r="E29" s="46">
        <v>122822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122822</v>
      </c>
      <c r="O29" s="47">
        <f t="shared" si="1"/>
        <v>4.1245886224729666</v>
      </c>
      <c r="P29" s="9"/>
    </row>
    <row r="30" spans="1:16">
      <c r="A30" s="12"/>
      <c r="B30" s="25">
        <v>334.9</v>
      </c>
      <c r="C30" s="20" t="s">
        <v>151</v>
      </c>
      <c r="D30" s="46">
        <v>4696</v>
      </c>
      <c r="E30" s="46">
        <v>1765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6461</v>
      </c>
      <c r="O30" s="47">
        <f t="shared" si="1"/>
        <v>0.21697226140103432</v>
      </c>
      <c r="P30" s="9"/>
    </row>
    <row r="31" spans="1:16">
      <c r="A31" s="12"/>
      <c r="B31" s="25">
        <v>335.12</v>
      </c>
      <c r="C31" s="20" t="s">
        <v>115</v>
      </c>
      <c r="D31" s="46">
        <v>1116019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1116019</v>
      </c>
      <c r="O31" s="47">
        <f t="shared" si="1"/>
        <v>37.477970313654374</v>
      </c>
      <c r="P31" s="9"/>
    </row>
    <row r="32" spans="1:16">
      <c r="A32" s="12"/>
      <c r="B32" s="25">
        <v>335.14</v>
      </c>
      <c r="C32" s="20" t="s">
        <v>116</v>
      </c>
      <c r="D32" s="46">
        <v>15828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15828</v>
      </c>
      <c r="O32" s="47">
        <f t="shared" si="1"/>
        <v>0.53153334676606889</v>
      </c>
      <c r="P32" s="9"/>
    </row>
    <row r="33" spans="1:16">
      <c r="A33" s="12"/>
      <c r="B33" s="25">
        <v>335.15</v>
      </c>
      <c r="C33" s="20" t="s">
        <v>117</v>
      </c>
      <c r="D33" s="46">
        <v>14621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14621</v>
      </c>
      <c r="O33" s="47">
        <f t="shared" si="1"/>
        <v>0.49100006716367789</v>
      </c>
      <c r="P33" s="9"/>
    </row>
    <row r="34" spans="1:16">
      <c r="A34" s="12"/>
      <c r="B34" s="25">
        <v>335.18</v>
      </c>
      <c r="C34" s="20" t="s">
        <v>118</v>
      </c>
      <c r="D34" s="46">
        <v>1968338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1968338</v>
      </c>
      <c r="O34" s="47">
        <f t="shared" si="1"/>
        <v>66.100409698435087</v>
      </c>
      <c r="P34" s="9"/>
    </row>
    <row r="35" spans="1:16">
      <c r="A35" s="12"/>
      <c r="B35" s="25">
        <v>335.49</v>
      </c>
      <c r="C35" s="20" t="s">
        <v>35</v>
      </c>
      <c r="D35" s="46">
        <v>16355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16355</v>
      </c>
      <c r="O35" s="47">
        <f t="shared" si="1"/>
        <v>0.54923097588823966</v>
      </c>
      <c r="P35" s="9"/>
    </row>
    <row r="36" spans="1:16">
      <c r="A36" s="12"/>
      <c r="B36" s="25">
        <v>337.2</v>
      </c>
      <c r="C36" s="20" t="s">
        <v>37</v>
      </c>
      <c r="D36" s="46">
        <v>46682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46682</v>
      </c>
      <c r="O36" s="47">
        <f t="shared" si="1"/>
        <v>1.5676674054671234</v>
      </c>
      <c r="P36" s="9"/>
    </row>
    <row r="37" spans="1:16">
      <c r="A37" s="12"/>
      <c r="B37" s="25">
        <v>338</v>
      </c>
      <c r="C37" s="20" t="s">
        <v>38</v>
      </c>
      <c r="D37" s="46">
        <v>20051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277453</v>
      </c>
      <c r="N37" s="46">
        <f>SUM(D37:M37)</f>
        <v>297504</v>
      </c>
      <c r="O37" s="47">
        <f t="shared" ref="O37:O68" si="8">(N37/O$70)</f>
        <v>9.9907314124521456</v>
      </c>
      <c r="P37" s="9"/>
    </row>
    <row r="38" spans="1:16" ht="15.75">
      <c r="A38" s="29" t="s">
        <v>44</v>
      </c>
      <c r="B38" s="30"/>
      <c r="C38" s="31"/>
      <c r="D38" s="32">
        <f t="shared" ref="D38:M38" si="9">SUM(D39:D45)</f>
        <v>239037</v>
      </c>
      <c r="E38" s="32">
        <f t="shared" si="9"/>
        <v>3467551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19528133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>SUM(D38:M38)</f>
        <v>23234721</v>
      </c>
      <c r="O38" s="45">
        <f t="shared" si="8"/>
        <v>780.26465847269799</v>
      </c>
      <c r="P38" s="10"/>
    </row>
    <row r="39" spans="1:16">
      <c r="A39" s="12"/>
      <c r="B39" s="25">
        <v>341.3</v>
      </c>
      <c r="C39" s="20" t="s">
        <v>119</v>
      </c>
      <c r="D39" s="46">
        <v>68694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10">SUM(D39:M39)</f>
        <v>68694</v>
      </c>
      <c r="O39" s="47">
        <f t="shared" si="8"/>
        <v>2.3068708442474311</v>
      </c>
      <c r="P39" s="9"/>
    </row>
    <row r="40" spans="1:16">
      <c r="A40" s="12"/>
      <c r="B40" s="25">
        <v>341.9</v>
      </c>
      <c r="C40" s="20" t="s">
        <v>120</v>
      </c>
      <c r="D40" s="46">
        <v>4876</v>
      </c>
      <c r="E40" s="46">
        <v>1044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5920</v>
      </c>
      <c r="O40" s="47">
        <f t="shared" si="8"/>
        <v>0.19880448653368257</v>
      </c>
      <c r="P40" s="9"/>
    </row>
    <row r="41" spans="1:16">
      <c r="A41" s="12"/>
      <c r="B41" s="25">
        <v>342.1</v>
      </c>
      <c r="C41" s="20" t="s">
        <v>48</v>
      </c>
      <c r="D41" s="46">
        <v>480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480</v>
      </c>
      <c r="O41" s="47">
        <f t="shared" si="8"/>
        <v>1.6119282691920211E-2</v>
      </c>
      <c r="P41" s="9"/>
    </row>
    <row r="42" spans="1:16">
      <c r="A42" s="12"/>
      <c r="B42" s="25">
        <v>343.6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18910270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18910270</v>
      </c>
      <c r="O42" s="47">
        <f t="shared" si="8"/>
        <v>635.04164148028747</v>
      </c>
      <c r="P42" s="9"/>
    </row>
    <row r="43" spans="1:16">
      <c r="A43" s="12"/>
      <c r="B43" s="25">
        <v>343.9</v>
      </c>
      <c r="C43" s="20" t="s">
        <v>53</v>
      </c>
      <c r="D43" s="46">
        <v>0</v>
      </c>
      <c r="E43" s="46">
        <v>3466507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3466507</v>
      </c>
      <c r="O43" s="47">
        <f t="shared" si="8"/>
        <v>116.41167976358385</v>
      </c>
      <c r="P43" s="9"/>
    </row>
    <row r="44" spans="1:16">
      <c r="A44" s="12"/>
      <c r="B44" s="25">
        <v>347.2</v>
      </c>
      <c r="C44" s="20" t="s">
        <v>55</v>
      </c>
      <c r="D44" s="46">
        <v>159287</v>
      </c>
      <c r="E44" s="46">
        <v>0</v>
      </c>
      <c r="F44" s="46">
        <v>0</v>
      </c>
      <c r="G44" s="46">
        <v>0</v>
      </c>
      <c r="H44" s="46">
        <v>0</v>
      </c>
      <c r="I44" s="46">
        <v>617863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777150</v>
      </c>
      <c r="O44" s="47">
        <f t="shared" si="8"/>
        <v>26.098126133387066</v>
      </c>
      <c r="P44" s="9"/>
    </row>
    <row r="45" spans="1:16">
      <c r="A45" s="12"/>
      <c r="B45" s="25">
        <v>349</v>
      </c>
      <c r="C45" s="20" t="s">
        <v>136</v>
      </c>
      <c r="D45" s="46">
        <v>5700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5700</v>
      </c>
      <c r="O45" s="47">
        <f t="shared" si="8"/>
        <v>0.19141648196655248</v>
      </c>
      <c r="P45" s="9"/>
    </row>
    <row r="46" spans="1:16" ht="15.75">
      <c r="A46" s="29" t="s">
        <v>45</v>
      </c>
      <c r="B46" s="30"/>
      <c r="C46" s="31"/>
      <c r="D46" s="32">
        <f t="shared" ref="D46:M46" si="11">SUM(D47:D52)</f>
        <v>230129</v>
      </c>
      <c r="E46" s="32">
        <f t="shared" si="11"/>
        <v>59143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ref="N46:N54" si="12">SUM(D46:M46)</f>
        <v>289272</v>
      </c>
      <c r="O46" s="45">
        <f t="shared" si="8"/>
        <v>9.7142857142857135</v>
      </c>
      <c r="P46" s="10"/>
    </row>
    <row r="47" spans="1:16">
      <c r="A47" s="13"/>
      <c r="B47" s="39">
        <v>351.1</v>
      </c>
      <c r="C47" s="21" t="s">
        <v>58</v>
      </c>
      <c r="D47" s="46">
        <v>197840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197840</v>
      </c>
      <c r="O47" s="47">
        <f t="shared" si="8"/>
        <v>6.6438310161864464</v>
      </c>
      <c r="P47" s="9"/>
    </row>
    <row r="48" spans="1:16">
      <c r="A48" s="13"/>
      <c r="B48" s="39">
        <v>351.3</v>
      </c>
      <c r="C48" s="21" t="s">
        <v>59</v>
      </c>
      <c r="D48" s="46">
        <v>0</v>
      </c>
      <c r="E48" s="46">
        <v>15396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15396</v>
      </c>
      <c r="O48" s="47">
        <f t="shared" si="8"/>
        <v>0.51702599234334068</v>
      </c>
      <c r="P48" s="9"/>
    </row>
    <row r="49" spans="1:16">
      <c r="A49" s="13"/>
      <c r="B49" s="39">
        <v>351.4</v>
      </c>
      <c r="C49" s="21" t="s">
        <v>60</v>
      </c>
      <c r="D49" s="46">
        <v>6490</v>
      </c>
      <c r="E49" s="46">
        <v>28748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35238</v>
      </c>
      <c r="O49" s="47">
        <f t="shared" si="8"/>
        <v>1.1833568406205923</v>
      </c>
      <c r="P49" s="9"/>
    </row>
    <row r="50" spans="1:16">
      <c r="A50" s="13"/>
      <c r="B50" s="39">
        <v>351.5</v>
      </c>
      <c r="C50" s="21" t="s">
        <v>61</v>
      </c>
      <c r="D50" s="46">
        <v>36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36</v>
      </c>
      <c r="O50" s="47">
        <f t="shared" si="8"/>
        <v>1.2089462018940156E-3</v>
      </c>
      <c r="P50" s="9"/>
    </row>
    <row r="51" spans="1:16">
      <c r="A51" s="13"/>
      <c r="B51" s="39">
        <v>354</v>
      </c>
      <c r="C51" s="21" t="s">
        <v>62</v>
      </c>
      <c r="D51" s="46">
        <v>19547</v>
      </c>
      <c r="E51" s="46">
        <v>517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20064</v>
      </c>
      <c r="O51" s="47">
        <f t="shared" si="8"/>
        <v>0.67378601652226477</v>
      </c>
      <c r="P51" s="9"/>
    </row>
    <row r="52" spans="1:16">
      <c r="A52" s="13"/>
      <c r="B52" s="39">
        <v>359</v>
      </c>
      <c r="C52" s="21" t="s">
        <v>63</v>
      </c>
      <c r="D52" s="46">
        <v>6216</v>
      </c>
      <c r="E52" s="46">
        <v>14482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20698</v>
      </c>
      <c r="O52" s="47">
        <f t="shared" si="8"/>
        <v>0.69507690241117603</v>
      </c>
      <c r="P52" s="9"/>
    </row>
    <row r="53" spans="1:16" ht="15.75">
      <c r="A53" s="29" t="s">
        <v>3</v>
      </c>
      <c r="B53" s="30"/>
      <c r="C53" s="31"/>
      <c r="D53" s="32">
        <f t="shared" ref="D53:M53" si="13">SUM(D54:D61)</f>
        <v>887704</v>
      </c>
      <c r="E53" s="32">
        <f t="shared" si="13"/>
        <v>129978</v>
      </c>
      <c r="F53" s="32">
        <f t="shared" si="13"/>
        <v>80</v>
      </c>
      <c r="G53" s="32">
        <f t="shared" si="13"/>
        <v>12994</v>
      </c>
      <c r="H53" s="32">
        <f t="shared" si="13"/>
        <v>0</v>
      </c>
      <c r="I53" s="32">
        <f t="shared" si="13"/>
        <v>278018</v>
      </c>
      <c r="J53" s="32">
        <f t="shared" si="13"/>
        <v>0</v>
      </c>
      <c r="K53" s="32">
        <f t="shared" si="13"/>
        <v>2947522</v>
      </c>
      <c r="L53" s="32">
        <f t="shared" si="13"/>
        <v>0</v>
      </c>
      <c r="M53" s="32">
        <f t="shared" si="13"/>
        <v>32196</v>
      </c>
      <c r="N53" s="32">
        <f t="shared" si="12"/>
        <v>4288492</v>
      </c>
      <c r="O53" s="45">
        <f t="shared" si="8"/>
        <v>144.0154476459131</v>
      </c>
      <c r="P53" s="10"/>
    </row>
    <row r="54" spans="1:16">
      <c r="A54" s="12"/>
      <c r="B54" s="25">
        <v>361.1</v>
      </c>
      <c r="C54" s="20" t="s">
        <v>64</v>
      </c>
      <c r="D54" s="46">
        <v>85464</v>
      </c>
      <c r="E54" s="46">
        <v>187640</v>
      </c>
      <c r="F54" s="46">
        <v>80</v>
      </c>
      <c r="G54" s="46">
        <v>5808</v>
      </c>
      <c r="H54" s="46">
        <v>0</v>
      </c>
      <c r="I54" s="46">
        <v>289934</v>
      </c>
      <c r="J54" s="46">
        <v>0</v>
      </c>
      <c r="K54" s="46">
        <v>1412921</v>
      </c>
      <c r="L54" s="46">
        <v>0</v>
      </c>
      <c r="M54" s="46">
        <v>1006</v>
      </c>
      <c r="N54" s="46">
        <f t="shared" si="12"/>
        <v>1982853</v>
      </c>
      <c r="O54" s="47">
        <f t="shared" si="8"/>
        <v>66.587850090670969</v>
      </c>
      <c r="P54" s="9"/>
    </row>
    <row r="55" spans="1:16">
      <c r="A55" s="12"/>
      <c r="B55" s="25">
        <v>361.3</v>
      </c>
      <c r="C55" s="20" t="s">
        <v>90</v>
      </c>
      <c r="D55" s="46">
        <v>-39735</v>
      </c>
      <c r="E55" s="46">
        <v>-106748</v>
      </c>
      <c r="F55" s="46">
        <v>0</v>
      </c>
      <c r="G55" s="46">
        <v>-26</v>
      </c>
      <c r="H55" s="46">
        <v>0</v>
      </c>
      <c r="I55" s="46">
        <v>-154635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1" si="14">SUM(D55:M55)</f>
        <v>-301144</v>
      </c>
      <c r="O55" s="47">
        <f t="shared" si="8"/>
        <v>-10.112969306199208</v>
      </c>
      <c r="P55" s="9"/>
    </row>
    <row r="56" spans="1:16">
      <c r="A56" s="12"/>
      <c r="B56" s="25">
        <v>361.4</v>
      </c>
      <c r="C56" s="20" t="s">
        <v>121</v>
      </c>
      <c r="D56" s="46">
        <v>-1951</v>
      </c>
      <c r="E56" s="46">
        <v>-7074</v>
      </c>
      <c r="F56" s="46">
        <v>0</v>
      </c>
      <c r="G56" s="46">
        <v>-1</v>
      </c>
      <c r="H56" s="46">
        <v>0</v>
      </c>
      <c r="I56" s="46">
        <v>-8783</v>
      </c>
      <c r="J56" s="46">
        <v>0</v>
      </c>
      <c r="K56" s="46">
        <v>830890</v>
      </c>
      <c r="L56" s="46">
        <v>0</v>
      </c>
      <c r="M56" s="46">
        <v>0</v>
      </c>
      <c r="N56" s="46">
        <f t="shared" si="14"/>
        <v>813081</v>
      </c>
      <c r="O56" s="47">
        <f t="shared" si="8"/>
        <v>27.304755188394118</v>
      </c>
      <c r="P56" s="9"/>
    </row>
    <row r="57" spans="1:16">
      <c r="A57" s="12"/>
      <c r="B57" s="25">
        <v>362</v>
      </c>
      <c r="C57" s="20" t="s">
        <v>91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106519</v>
      </c>
      <c r="J57" s="46">
        <v>0</v>
      </c>
      <c r="K57" s="46">
        <v>0</v>
      </c>
      <c r="L57" s="46">
        <v>0</v>
      </c>
      <c r="M57" s="46">
        <v>31190</v>
      </c>
      <c r="N57" s="46">
        <f t="shared" si="14"/>
        <v>137709</v>
      </c>
      <c r="O57" s="47">
        <f t="shared" si="8"/>
        <v>4.6245214587950834</v>
      </c>
      <c r="P57" s="9"/>
    </row>
    <row r="58" spans="1:16">
      <c r="A58" s="12"/>
      <c r="B58" s="25">
        <v>364</v>
      </c>
      <c r="C58" s="20" t="s">
        <v>122</v>
      </c>
      <c r="D58" s="46">
        <v>8764</v>
      </c>
      <c r="E58" s="46">
        <v>0</v>
      </c>
      <c r="F58" s="46">
        <v>0</v>
      </c>
      <c r="G58" s="46">
        <v>7213</v>
      </c>
      <c r="H58" s="46">
        <v>0</v>
      </c>
      <c r="I58" s="46">
        <v>5730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21707</v>
      </c>
      <c r="O58" s="47">
        <f t="shared" si="8"/>
        <v>0.72896097790314995</v>
      </c>
      <c r="P58" s="9"/>
    </row>
    <row r="59" spans="1:16">
      <c r="A59" s="12"/>
      <c r="B59" s="25">
        <v>366</v>
      </c>
      <c r="C59" s="20" t="s">
        <v>67</v>
      </c>
      <c r="D59" s="46">
        <v>418635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418635</v>
      </c>
      <c r="O59" s="47">
        <f t="shared" si="8"/>
        <v>14.058533145275035</v>
      </c>
      <c r="P59" s="9"/>
    </row>
    <row r="60" spans="1:16">
      <c r="A60" s="12"/>
      <c r="B60" s="25">
        <v>368</v>
      </c>
      <c r="C60" s="20" t="s">
        <v>68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703711</v>
      </c>
      <c r="L60" s="46">
        <v>0</v>
      </c>
      <c r="M60" s="46">
        <v>0</v>
      </c>
      <c r="N60" s="46">
        <f t="shared" si="14"/>
        <v>703711</v>
      </c>
      <c r="O60" s="47">
        <f t="shared" si="8"/>
        <v>23.631909463362213</v>
      </c>
      <c r="P60" s="9"/>
    </row>
    <row r="61" spans="1:16">
      <c r="A61" s="12"/>
      <c r="B61" s="25">
        <v>369.9</v>
      </c>
      <c r="C61" s="20" t="s">
        <v>69</v>
      </c>
      <c r="D61" s="46">
        <v>416527</v>
      </c>
      <c r="E61" s="46">
        <v>56160</v>
      </c>
      <c r="F61" s="46">
        <v>0</v>
      </c>
      <c r="G61" s="46">
        <v>0</v>
      </c>
      <c r="H61" s="46">
        <v>0</v>
      </c>
      <c r="I61" s="46">
        <v>39253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511940</v>
      </c>
      <c r="O61" s="47">
        <f t="shared" si="8"/>
        <v>17.191886627711735</v>
      </c>
      <c r="P61" s="9"/>
    </row>
    <row r="62" spans="1:16" ht="15.75">
      <c r="A62" s="29" t="s">
        <v>46</v>
      </c>
      <c r="B62" s="30"/>
      <c r="C62" s="31"/>
      <c r="D62" s="32">
        <f t="shared" ref="D62:M62" si="15">SUM(D63:D67)</f>
        <v>2045839</v>
      </c>
      <c r="E62" s="32">
        <f t="shared" si="15"/>
        <v>76693</v>
      </c>
      <c r="F62" s="32">
        <f t="shared" si="15"/>
        <v>620335</v>
      </c>
      <c r="G62" s="32">
        <f t="shared" si="15"/>
        <v>736708</v>
      </c>
      <c r="H62" s="32">
        <f t="shared" si="15"/>
        <v>0</v>
      </c>
      <c r="I62" s="32">
        <f t="shared" si="15"/>
        <v>558122</v>
      </c>
      <c r="J62" s="32">
        <f t="shared" si="15"/>
        <v>0</v>
      </c>
      <c r="K62" s="32">
        <f t="shared" si="15"/>
        <v>0</v>
      </c>
      <c r="L62" s="32">
        <f t="shared" si="15"/>
        <v>0</v>
      </c>
      <c r="M62" s="32">
        <f t="shared" si="15"/>
        <v>177572</v>
      </c>
      <c r="N62" s="32">
        <f t="shared" ref="N62:N68" si="16">SUM(D62:M62)</f>
        <v>4215269</v>
      </c>
      <c r="O62" s="45">
        <f t="shared" si="8"/>
        <v>141.5564846530996</v>
      </c>
      <c r="P62" s="9"/>
    </row>
    <row r="63" spans="1:16">
      <c r="A63" s="12"/>
      <c r="B63" s="25">
        <v>381</v>
      </c>
      <c r="C63" s="20" t="s">
        <v>70</v>
      </c>
      <c r="D63" s="46">
        <v>2045839</v>
      </c>
      <c r="E63" s="46">
        <v>76693</v>
      </c>
      <c r="F63" s="46">
        <v>620335</v>
      </c>
      <c r="G63" s="46">
        <v>70217</v>
      </c>
      <c r="H63" s="46">
        <v>0</v>
      </c>
      <c r="I63" s="46">
        <v>478290</v>
      </c>
      <c r="J63" s="46">
        <v>0</v>
      </c>
      <c r="K63" s="46">
        <v>0</v>
      </c>
      <c r="L63" s="46">
        <v>0</v>
      </c>
      <c r="M63" s="46">
        <v>177572</v>
      </c>
      <c r="N63" s="46">
        <f t="shared" si="16"/>
        <v>3468946</v>
      </c>
      <c r="O63" s="47">
        <f t="shared" si="8"/>
        <v>116.49358586876217</v>
      </c>
      <c r="P63" s="9"/>
    </row>
    <row r="64" spans="1:16">
      <c r="A64" s="12"/>
      <c r="B64" s="25">
        <v>383</v>
      </c>
      <c r="C64" s="20" t="s">
        <v>71</v>
      </c>
      <c r="D64" s="46">
        <v>0</v>
      </c>
      <c r="E64" s="46">
        <v>0</v>
      </c>
      <c r="F64" s="46">
        <v>0</v>
      </c>
      <c r="G64" s="46">
        <v>666491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666491</v>
      </c>
      <c r="O64" s="47">
        <f t="shared" si="8"/>
        <v>22.381993417959567</v>
      </c>
      <c r="P64" s="9"/>
    </row>
    <row r="65" spans="1:119">
      <c r="A65" s="12"/>
      <c r="B65" s="25">
        <v>389.2</v>
      </c>
      <c r="C65" s="20" t="s">
        <v>123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658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658</v>
      </c>
      <c r="O65" s="47">
        <f t="shared" si="8"/>
        <v>2.2096850023507288E-2</v>
      </c>
      <c r="P65" s="9"/>
    </row>
    <row r="66" spans="1:119">
      <c r="A66" s="12"/>
      <c r="B66" s="25">
        <v>389.4</v>
      </c>
      <c r="C66" s="20" t="s">
        <v>142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1150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1150</v>
      </c>
      <c r="O66" s="47">
        <f t="shared" si="8"/>
        <v>3.8619114782725505E-2</v>
      </c>
      <c r="P66" s="9"/>
    </row>
    <row r="67" spans="1:119" ht="15.75" thickBot="1">
      <c r="A67" s="12"/>
      <c r="B67" s="25">
        <v>389.8</v>
      </c>
      <c r="C67" s="20" t="s">
        <v>124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78024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78024</v>
      </c>
      <c r="O67" s="47">
        <f t="shared" si="8"/>
        <v>2.6201894015716301</v>
      </c>
      <c r="P67" s="9"/>
    </row>
    <row r="68" spans="1:119" ht="16.5" thickBot="1">
      <c r="A68" s="14" t="s">
        <v>56</v>
      </c>
      <c r="B68" s="23"/>
      <c r="C68" s="22"/>
      <c r="D68" s="15">
        <f t="shared" ref="D68:M68" si="17">SUM(D5,D15,D25,D38,D46,D53,D62)</f>
        <v>16267070</v>
      </c>
      <c r="E68" s="15">
        <f t="shared" si="17"/>
        <v>7846222</v>
      </c>
      <c r="F68" s="15">
        <f t="shared" si="17"/>
        <v>620415</v>
      </c>
      <c r="G68" s="15">
        <f t="shared" si="17"/>
        <v>749702</v>
      </c>
      <c r="H68" s="15">
        <f t="shared" si="17"/>
        <v>0</v>
      </c>
      <c r="I68" s="15">
        <f t="shared" si="17"/>
        <v>20364273</v>
      </c>
      <c r="J68" s="15">
        <f t="shared" si="17"/>
        <v>0</v>
      </c>
      <c r="K68" s="15">
        <f t="shared" si="17"/>
        <v>3291084</v>
      </c>
      <c r="L68" s="15">
        <f t="shared" si="17"/>
        <v>0</v>
      </c>
      <c r="M68" s="15">
        <f t="shared" si="17"/>
        <v>487221</v>
      </c>
      <c r="N68" s="15">
        <f t="shared" si="16"/>
        <v>49625987</v>
      </c>
      <c r="O68" s="38">
        <f t="shared" si="8"/>
        <v>1666.5319027469943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21" t="s">
        <v>156</v>
      </c>
      <c r="M70" s="121"/>
      <c r="N70" s="121"/>
      <c r="O70" s="43">
        <v>29778</v>
      </c>
    </row>
    <row r="71" spans="1:119">
      <c r="A71" s="122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  <row r="72" spans="1:119" ht="15.75" customHeight="1" thickBot="1">
      <c r="A72" s="123" t="s">
        <v>95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3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40</v>
      </c>
      <c r="E3" s="132"/>
      <c r="F3" s="132"/>
      <c r="G3" s="132"/>
      <c r="H3" s="133"/>
      <c r="I3" s="131" t="s">
        <v>41</v>
      </c>
      <c r="J3" s="133"/>
      <c r="K3" s="131" t="s">
        <v>43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7071133</v>
      </c>
      <c r="E5" s="27">
        <f t="shared" si="0"/>
        <v>2634877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323024</v>
      </c>
      <c r="L5" s="27">
        <f t="shared" si="0"/>
        <v>0</v>
      </c>
      <c r="M5" s="27">
        <f t="shared" si="0"/>
        <v>0</v>
      </c>
      <c r="N5" s="28">
        <f>SUM(D5:M5)</f>
        <v>10029034</v>
      </c>
      <c r="O5" s="33">
        <f t="shared" ref="O5:O36" si="1">(N5/O$69)</f>
        <v>351.30425949278407</v>
      </c>
      <c r="P5" s="6"/>
    </row>
    <row r="6" spans="1:133">
      <c r="A6" s="12"/>
      <c r="B6" s="25">
        <v>311</v>
      </c>
      <c r="C6" s="20" t="s">
        <v>2</v>
      </c>
      <c r="D6" s="46">
        <v>3642618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3642618</v>
      </c>
      <c r="O6" s="47">
        <f t="shared" si="1"/>
        <v>127.5962589323245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607164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607164</v>
      </c>
      <c r="O7" s="47">
        <f t="shared" si="1"/>
        <v>21.268179907524171</v>
      </c>
      <c r="P7" s="9"/>
    </row>
    <row r="8" spans="1:133">
      <c r="A8" s="12"/>
      <c r="B8" s="25">
        <v>312.51</v>
      </c>
      <c r="C8" s="20" t="s">
        <v>110</v>
      </c>
      <c r="D8" s="46">
        <v>0</v>
      </c>
      <c r="E8" s="46">
        <v>323024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323024</v>
      </c>
      <c r="O8" s="47">
        <f t="shared" si="1"/>
        <v>11.315118397085611</v>
      </c>
      <c r="P8" s="9"/>
    </row>
    <row r="9" spans="1:133">
      <c r="A9" s="12"/>
      <c r="B9" s="25">
        <v>312.52</v>
      </c>
      <c r="C9" s="20" t="s">
        <v>150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323024</v>
      </c>
      <c r="L9" s="46">
        <v>0</v>
      </c>
      <c r="M9" s="46">
        <v>0</v>
      </c>
      <c r="N9" s="46">
        <f>SUM(D9:M9)</f>
        <v>323024</v>
      </c>
      <c r="O9" s="47">
        <f t="shared" si="1"/>
        <v>11.315118397085611</v>
      </c>
      <c r="P9" s="9"/>
    </row>
    <row r="10" spans="1:133">
      <c r="A10" s="12"/>
      <c r="B10" s="25">
        <v>312.60000000000002</v>
      </c>
      <c r="C10" s="20" t="s">
        <v>139</v>
      </c>
      <c r="D10" s="46">
        <v>0</v>
      </c>
      <c r="E10" s="46">
        <v>1704689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1704689</v>
      </c>
      <c r="O10" s="47">
        <f t="shared" si="1"/>
        <v>59.713079725374804</v>
      </c>
      <c r="P10" s="9"/>
    </row>
    <row r="11" spans="1:133">
      <c r="A11" s="12"/>
      <c r="B11" s="25">
        <v>314.10000000000002</v>
      </c>
      <c r="C11" s="20" t="s">
        <v>11</v>
      </c>
      <c r="D11" s="46">
        <v>1999103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1999103</v>
      </c>
      <c r="O11" s="47">
        <f t="shared" si="1"/>
        <v>70.026026341600115</v>
      </c>
      <c r="P11" s="9"/>
    </row>
    <row r="12" spans="1:133">
      <c r="A12" s="12"/>
      <c r="B12" s="25">
        <v>314.3</v>
      </c>
      <c r="C12" s="20" t="s">
        <v>12</v>
      </c>
      <c r="D12" s="46">
        <v>351762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351762</v>
      </c>
      <c r="O12" s="47">
        <f t="shared" si="1"/>
        <v>12.321773854560739</v>
      </c>
      <c r="P12" s="9"/>
    </row>
    <row r="13" spans="1:133">
      <c r="A13" s="12"/>
      <c r="B13" s="25">
        <v>314.8</v>
      </c>
      <c r="C13" s="20" t="s">
        <v>13</v>
      </c>
      <c r="D13" s="46">
        <v>80945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80945</v>
      </c>
      <c r="O13" s="47">
        <f t="shared" si="1"/>
        <v>2.835400028022979</v>
      </c>
      <c r="P13" s="9"/>
    </row>
    <row r="14" spans="1:133">
      <c r="A14" s="12"/>
      <c r="B14" s="25">
        <v>315</v>
      </c>
      <c r="C14" s="20" t="s">
        <v>111</v>
      </c>
      <c r="D14" s="46">
        <v>785291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785291</v>
      </c>
      <c r="O14" s="47">
        <f t="shared" si="1"/>
        <v>27.507741347905281</v>
      </c>
      <c r="P14" s="9"/>
    </row>
    <row r="15" spans="1:133">
      <c r="A15" s="12"/>
      <c r="B15" s="25">
        <v>316</v>
      </c>
      <c r="C15" s="20" t="s">
        <v>112</v>
      </c>
      <c r="D15" s="46">
        <v>211414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211414</v>
      </c>
      <c r="O15" s="47">
        <f t="shared" si="1"/>
        <v>7.4055625613002665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SUM(D17:D25)</f>
        <v>1991210</v>
      </c>
      <c r="E16" s="32">
        <f t="shared" si="3"/>
        <v>1266649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3257859</v>
      </c>
      <c r="O16" s="45">
        <f t="shared" si="1"/>
        <v>114.11864228667507</v>
      </c>
      <c r="P16" s="10"/>
    </row>
    <row r="17" spans="1:16">
      <c r="A17" s="12"/>
      <c r="B17" s="25">
        <v>322</v>
      </c>
      <c r="C17" s="20" t="s">
        <v>0</v>
      </c>
      <c r="D17" s="46">
        <v>1200</v>
      </c>
      <c r="E17" s="46">
        <v>684392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685592</v>
      </c>
      <c r="O17" s="47">
        <f t="shared" si="1"/>
        <v>24.015412638363458</v>
      </c>
      <c r="P17" s="9"/>
    </row>
    <row r="18" spans="1:16">
      <c r="A18" s="12"/>
      <c r="B18" s="25">
        <v>323.10000000000002</v>
      </c>
      <c r="C18" s="20" t="s">
        <v>17</v>
      </c>
      <c r="D18" s="46">
        <v>1604151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1604151</v>
      </c>
      <c r="O18" s="47">
        <f t="shared" si="1"/>
        <v>56.191361916771754</v>
      </c>
      <c r="P18" s="9"/>
    </row>
    <row r="19" spans="1:16">
      <c r="A19" s="12"/>
      <c r="B19" s="25">
        <v>323.39999999999998</v>
      </c>
      <c r="C19" s="20" t="s">
        <v>18</v>
      </c>
      <c r="D19" s="46">
        <v>34701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34701</v>
      </c>
      <c r="O19" s="47">
        <f t="shared" si="1"/>
        <v>1.2155317360235394</v>
      </c>
      <c r="P19" s="9"/>
    </row>
    <row r="20" spans="1:16">
      <c r="A20" s="12"/>
      <c r="B20" s="25">
        <v>323.7</v>
      </c>
      <c r="C20" s="20" t="s">
        <v>19</v>
      </c>
      <c r="D20" s="46">
        <v>339577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339577</v>
      </c>
      <c r="O20" s="47">
        <f t="shared" si="1"/>
        <v>11.894948858063612</v>
      </c>
      <c r="P20" s="9"/>
    </row>
    <row r="21" spans="1:16">
      <c r="A21" s="12"/>
      <c r="B21" s="25">
        <v>324.12</v>
      </c>
      <c r="C21" s="20" t="s">
        <v>85</v>
      </c>
      <c r="D21" s="46">
        <v>0</v>
      </c>
      <c r="E21" s="46">
        <v>60280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60280</v>
      </c>
      <c r="O21" s="47">
        <f t="shared" si="1"/>
        <v>2.111531455793751</v>
      </c>
      <c r="P21" s="9"/>
    </row>
    <row r="22" spans="1:16">
      <c r="A22" s="12"/>
      <c r="B22" s="25">
        <v>324.32</v>
      </c>
      <c r="C22" s="20" t="s">
        <v>86</v>
      </c>
      <c r="D22" s="46">
        <v>0</v>
      </c>
      <c r="E22" s="46">
        <v>126362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126362</v>
      </c>
      <c r="O22" s="47">
        <f t="shared" si="1"/>
        <v>4.426299565643828</v>
      </c>
      <c r="P22" s="9"/>
    </row>
    <row r="23" spans="1:16">
      <c r="A23" s="12"/>
      <c r="B23" s="25">
        <v>324.61</v>
      </c>
      <c r="C23" s="20" t="s">
        <v>98</v>
      </c>
      <c r="D23" s="46">
        <v>0</v>
      </c>
      <c r="E23" s="46">
        <v>39445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39445</v>
      </c>
      <c r="O23" s="47">
        <f t="shared" si="1"/>
        <v>1.3817080005604596</v>
      </c>
      <c r="P23" s="9"/>
    </row>
    <row r="24" spans="1:16">
      <c r="A24" s="12"/>
      <c r="B24" s="25">
        <v>325.2</v>
      </c>
      <c r="C24" s="20" t="s">
        <v>21</v>
      </c>
      <c r="D24" s="46">
        <v>0</v>
      </c>
      <c r="E24" s="46">
        <v>356170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356170</v>
      </c>
      <c r="O24" s="47">
        <f t="shared" si="1"/>
        <v>12.476180467983747</v>
      </c>
      <c r="P24" s="9"/>
    </row>
    <row r="25" spans="1:16">
      <c r="A25" s="12"/>
      <c r="B25" s="25">
        <v>329</v>
      </c>
      <c r="C25" s="20" t="s">
        <v>22</v>
      </c>
      <c r="D25" s="46">
        <v>11581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5">SUM(D25:M25)</f>
        <v>11581</v>
      </c>
      <c r="O25" s="47">
        <f t="shared" si="1"/>
        <v>0.40566764747092615</v>
      </c>
      <c r="P25" s="9"/>
    </row>
    <row r="26" spans="1:16" ht="15.75">
      <c r="A26" s="29" t="s">
        <v>24</v>
      </c>
      <c r="B26" s="30"/>
      <c r="C26" s="31"/>
      <c r="D26" s="32">
        <f t="shared" ref="D26:M26" si="6">SUM(D27:D38)</f>
        <v>3126021</v>
      </c>
      <c r="E26" s="32">
        <f t="shared" si="6"/>
        <v>470623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244210</v>
      </c>
      <c r="N26" s="44">
        <f t="shared" si="5"/>
        <v>3840854</v>
      </c>
      <c r="O26" s="45">
        <f t="shared" si="1"/>
        <v>134.54021297463922</v>
      </c>
      <c r="P26" s="10"/>
    </row>
    <row r="27" spans="1:16">
      <c r="A27" s="12"/>
      <c r="B27" s="25">
        <v>331.1</v>
      </c>
      <c r="C27" s="20" t="s">
        <v>23</v>
      </c>
      <c r="D27" s="46">
        <v>0</v>
      </c>
      <c r="E27" s="46">
        <v>355045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355045</v>
      </c>
      <c r="O27" s="47">
        <f t="shared" si="1"/>
        <v>12.43677315398627</v>
      </c>
      <c r="P27" s="9"/>
    </row>
    <row r="28" spans="1:16">
      <c r="A28" s="12"/>
      <c r="B28" s="25">
        <v>331.2</v>
      </c>
      <c r="C28" s="20" t="s">
        <v>105</v>
      </c>
      <c r="D28" s="46">
        <v>29098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29098</v>
      </c>
      <c r="O28" s="47">
        <f t="shared" si="1"/>
        <v>1.0192657979543225</v>
      </c>
      <c r="P28" s="9"/>
    </row>
    <row r="29" spans="1:16">
      <c r="A29" s="12"/>
      <c r="B29" s="25">
        <v>331.9</v>
      </c>
      <c r="C29" s="20" t="s">
        <v>140</v>
      </c>
      <c r="D29" s="46">
        <v>28242</v>
      </c>
      <c r="E29" s="46">
        <v>10615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38857</v>
      </c>
      <c r="O29" s="47">
        <f t="shared" si="1"/>
        <v>1.3611111111111112</v>
      </c>
      <c r="P29" s="9"/>
    </row>
    <row r="30" spans="1:16">
      <c r="A30" s="12"/>
      <c r="B30" s="25">
        <v>334.1</v>
      </c>
      <c r="C30" s="20" t="s">
        <v>25</v>
      </c>
      <c r="D30" s="46">
        <v>0</v>
      </c>
      <c r="E30" s="46">
        <v>104026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104026</v>
      </c>
      <c r="O30" s="47">
        <f t="shared" si="1"/>
        <v>3.6438979963570128</v>
      </c>
      <c r="P30" s="9"/>
    </row>
    <row r="31" spans="1:16">
      <c r="A31" s="12"/>
      <c r="B31" s="25">
        <v>334.9</v>
      </c>
      <c r="C31" s="20" t="s">
        <v>151</v>
      </c>
      <c r="D31" s="46">
        <v>2492</v>
      </c>
      <c r="E31" s="46">
        <v>937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7">SUM(D31:M31)</f>
        <v>3429</v>
      </c>
      <c r="O31" s="47">
        <f t="shared" si="1"/>
        <v>0.12011349306431274</v>
      </c>
      <c r="P31" s="9"/>
    </row>
    <row r="32" spans="1:16">
      <c r="A32" s="12"/>
      <c r="B32" s="25">
        <v>335.12</v>
      </c>
      <c r="C32" s="20" t="s">
        <v>115</v>
      </c>
      <c r="D32" s="46">
        <v>1077566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1077566</v>
      </c>
      <c r="O32" s="47">
        <f t="shared" si="1"/>
        <v>37.745761524450046</v>
      </c>
      <c r="P32" s="9"/>
    </row>
    <row r="33" spans="1:16">
      <c r="A33" s="12"/>
      <c r="B33" s="25">
        <v>335.14</v>
      </c>
      <c r="C33" s="20" t="s">
        <v>116</v>
      </c>
      <c r="D33" s="46">
        <v>15366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15366</v>
      </c>
      <c r="O33" s="47">
        <f t="shared" si="1"/>
        <v>0.53825136612021862</v>
      </c>
      <c r="P33" s="9"/>
    </row>
    <row r="34" spans="1:16">
      <c r="A34" s="12"/>
      <c r="B34" s="25">
        <v>335.15</v>
      </c>
      <c r="C34" s="20" t="s">
        <v>117</v>
      </c>
      <c r="D34" s="46">
        <v>15090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15090</v>
      </c>
      <c r="O34" s="47">
        <f t="shared" si="1"/>
        <v>0.52858343841950395</v>
      </c>
      <c r="P34" s="9"/>
    </row>
    <row r="35" spans="1:16">
      <c r="A35" s="12"/>
      <c r="B35" s="25">
        <v>335.18</v>
      </c>
      <c r="C35" s="20" t="s">
        <v>118</v>
      </c>
      <c r="D35" s="46">
        <v>1873706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1873706</v>
      </c>
      <c r="O35" s="47">
        <f t="shared" si="1"/>
        <v>65.633529494185225</v>
      </c>
      <c r="P35" s="9"/>
    </row>
    <row r="36" spans="1:16">
      <c r="A36" s="12"/>
      <c r="B36" s="25">
        <v>335.42</v>
      </c>
      <c r="C36" s="20" t="s">
        <v>152</v>
      </c>
      <c r="D36" s="46">
        <v>17260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17260</v>
      </c>
      <c r="O36" s="47">
        <f t="shared" si="1"/>
        <v>0.60459576853019481</v>
      </c>
      <c r="P36" s="9"/>
    </row>
    <row r="37" spans="1:16">
      <c r="A37" s="12"/>
      <c r="B37" s="25">
        <v>337.2</v>
      </c>
      <c r="C37" s="20" t="s">
        <v>37</v>
      </c>
      <c r="D37" s="46">
        <v>45263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45263</v>
      </c>
      <c r="O37" s="47">
        <f t="shared" ref="O37:O67" si="8">(N37/O$69)</f>
        <v>1.5855051141936387</v>
      </c>
      <c r="P37" s="9"/>
    </row>
    <row r="38" spans="1:16">
      <c r="A38" s="12"/>
      <c r="B38" s="25">
        <v>338</v>
      </c>
      <c r="C38" s="20" t="s">
        <v>38</v>
      </c>
      <c r="D38" s="46">
        <v>21938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244210</v>
      </c>
      <c r="N38" s="46">
        <f>SUM(D38:M38)</f>
        <v>266148</v>
      </c>
      <c r="O38" s="47">
        <f t="shared" si="8"/>
        <v>9.3228247162673394</v>
      </c>
      <c r="P38" s="9"/>
    </row>
    <row r="39" spans="1:16" ht="15.75">
      <c r="A39" s="29" t="s">
        <v>44</v>
      </c>
      <c r="B39" s="30"/>
      <c r="C39" s="31"/>
      <c r="D39" s="32">
        <f t="shared" ref="D39:M39" si="9">SUM(D40:D45)</f>
        <v>228906</v>
      </c>
      <c r="E39" s="32">
        <f t="shared" si="9"/>
        <v>3422446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19843452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23494804</v>
      </c>
      <c r="O39" s="45">
        <f t="shared" si="8"/>
        <v>822.99299425528932</v>
      </c>
      <c r="P39" s="10"/>
    </row>
    <row r="40" spans="1:16">
      <c r="A40" s="12"/>
      <c r="B40" s="25">
        <v>341.3</v>
      </c>
      <c r="C40" s="20" t="s">
        <v>119</v>
      </c>
      <c r="D40" s="46">
        <v>55926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5" si="10">SUM(D40:M40)</f>
        <v>55926</v>
      </c>
      <c r="O40" s="47">
        <f t="shared" si="8"/>
        <v>1.959016393442623</v>
      </c>
      <c r="P40" s="9"/>
    </row>
    <row r="41" spans="1:16">
      <c r="A41" s="12"/>
      <c r="B41" s="25">
        <v>341.9</v>
      </c>
      <c r="C41" s="20" t="s">
        <v>120</v>
      </c>
      <c r="D41" s="46">
        <v>3662</v>
      </c>
      <c r="E41" s="46">
        <v>2033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5695</v>
      </c>
      <c r="O41" s="47">
        <f t="shared" si="8"/>
        <v>0.19948858063612163</v>
      </c>
      <c r="P41" s="9"/>
    </row>
    <row r="42" spans="1:16">
      <c r="A42" s="12"/>
      <c r="B42" s="25">
        <v>342.1</v>
      </c>
      <c r="C42" s="20" t="s">
        <v>48</v>
      </c>
      <c r="D42" s="46">
        <v>620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620</v>
      </c>
      <c r="O42" s="47">
        <f t="shared" si="8"/>
        <v>2.1717808603054504E-2</v>
      </c>
      <c r="P42" s="9"/>
    </row>
    <row r="43" spans="1:16">
      <c r="A43" s="12"/>
      <c r="B43" s="25">
        <v>343.6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19289087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19289087</v>
      </c>
      <c r="O43" s="47">
        <f t="shared" si="8"/>
        <v>675.67209611881742</v>
      </c>
      <c r="P43" s="9"/>
    </row>
    <row r="44" spans="1:16">
      <c r="A44" s="12"/>
      <c r="B44" s="25">
        <v>343.9</v>
      </c>
      <c r="C44" s="20" t="s">
        <v>53</v>
      </c>
      <c r="D44" s="46">
        <v>0</v>
      </c>
      <c r="E44" s="46">
        <v>3420413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3420413</v>
      </c>
      <c r="O44" s="47">
        <f t="shared" si="8"/>
        <v>119.81270141516043</v>
      </c>
      <c r="P44" s="9"/>
    </row>
    <row r="45" spans="1:16">
      <c r="A45" s="12"/>
      <c r="B45" s="25">
        <v>347.2</v>
      </c>
      <c r="C45" s="20" t="s">
        <v>55</v>
      </c>
      <c r="D45" s="46">
        <v>168698</v>
      </c>
      <c r="E45" s="46">
        <v>0</v>
      </c>
      <c r="F45" s="46">
        <v>0</v>
      </c>
      <c r="G45" s="46">
        <v>0</v>
      </c>
      <c r="H45" s="46">
        <v>0</v>
      </c>
      <c r="I45" s="46">
        <v>554365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723063</v>
      </c>
      <c r="O45" s="47">
        <f t="shared" si="8"/>
        <v>25.327973938629675</v>
      </c>
      <c r="P45" s="9"/>
    </row>
    <row r="46" spans="1:16" ht="15.75">
      <c r="A46" s="29" t="s">
        <v>45</v>
      </c>
      <c r="B46" s="30"/>
      <c r="C46" s="31"/>
      <c r="D46" s="32">
        <f t="shared" ref="D46:M46" si="11">SUM(D47:D52)</f>
        <v>226762</v>
      </c>
      <c r="E46" s="32">
        <f t="shared" si="11"/>
        <v>53789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ref="N46:N54" si="12">SUM(D46:M46)</f>
        <v>280551</v>
      </c>
      <c r="O46" s="45">
        <f t="shared" si="8"/>
        <v>9.8273434216057165</v>
      </c>
      <c r="P46" s="10"/>
    </row>
    <row r="47" spans="1:16">
      <c r="A47" s="13"/>
      <c r="B47" s="39">
        <v>351.1</v>
      </c>
      <c r="C47" s="21" t="s">
        <v>58</v>
      </c>
      <c r="D47" s="46">
        <v>169075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169075</v>
      </c>
      <c r="O47" s="47">
        <f t="shared" si="8"/>
        <v>5.9224814347765165</v>
      </c>
      <c r="P47" s="9"/>
    </row>
    <row r="48" spans="1:16">
      <c r="A48" s="13"/>
      <c r="B48" s="39">
        <v>351.3</v>
      </c>
      <c r="C48" s="21" t="s">
        <v>59</v>
      </c>
      <c r="D48" s="46">
        <v>0</v>
      </c>
      <c r="E48" s="46">
        <v>13571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13571</v>
      </c>
      <c r="O48" s="47">
        <f t="shared" si="8"/>
        <v>0.47537480734202048</v>
      </c>
      <c r="P48" s="9"/>
    </row>
    <row r="49" spans="1:16">
      <c r="A49" s="13"/>
      <c r="B49" s="39">
        <v>351.4</v>
      </c>
      <c r="C49" s="21" t="s">
        <v>60</v>
      </c>
      <c r="D49" s="46">
        <v>2212</v>
      </c>
      <c r="E49" s="46">
        <v>1284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3496</v>
      </c>
      <c r="O49" s="47">
        <f t="shared" si="8"/>
        <v>0.12246041754238475</v>
      </c>
      <c r="P49" s="9"/>
    </row>
    <row r="50" spans="1:16">
      <c r="A50" s="13"/>
      <c r="B50" s="39">
        <v>351.5</v>
      </c>
      <c r="C50" s="21" t="s">
        <v>61</v>
      </c>
      <c r="D50" s="46">
        <v>56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56</v>
      </c>
      <c r="O50" s="47">
        <f t="shared" si="8"/>
        <v>1.9616085189855682E-3</v>
      </c>
      <c r="P50" s="9"/>
    </row>
    <row r="51" spans="1:16">
      <c r="A51" s="13"/>
      <c r="B51" s="39">
        <v>354</v>
      </c>
      <c r="C51" s="21" t="s">
        <v>62</v>
      </c>
      <c r="D51" s="46">
        <v>36795</v>
      </c>
      <c r="E51" s="46">
        <v>435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37230</v>
      </c>
      <c r="O51" s="47">
        <f t="shared" si="8"/>
        <v>1.3041193778898696</v>
      </c>
      <c r="P51" s="9"/>
    </row>
    <row r="52" spans="1:16">
      <c r="A52" s="13"/>
      <c r="B52" s="39">
        <v>359</v>
      </c>
      <c r="C52" s="21" t="s">
        <v>63</v>
      </c>
      <c r="D52" s="46">
        <v>18624</v>
      </c>
      <c r="E52" s="46">
        <v>38499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57123</v>
      </c>
      <c r="O52" s="47">
        <f t="shared" si="8"/>
        <v>2.0009457755359397</v>
      </c>
      <c r="P52" s="9"/>
    </row>
    <row r="53" spans="1:16" ht="15.75">
      <c r="A53" s="29" t="s">
        <v>3</v>
      </c>
      <c r="B53" s="30"/>
      <c r="C53" s="31"/>
      <c r="D53" s="32">
        <f t="shared" ref="D53:M53" si="13">SUM(D54:D60)</f>
        <v>459881</v>
      </c>
      <c r="E53" s="32">
        <f t="shared" si="13"/>
        <v>105284</v>
      </c>
      <c r="F53" s="32">
        <f t="shared" si="13"/>
        <v>105</v>
      </c>
      <c r="G53" s="32">
        <f t="shared" si="13"/>
        <v>78058</v>
      </c>
      <c r="H53" s="32">
        <f t="shared" si="13"/>
        <v>0</v>
      </c>
      <c r="I53" s="32">
        <f t="shared" si="13"/>
        <v>284011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6911</v>
      </c>
      <c r="N53" s="32">
        <f t="shared" si="12"/>
        <v>934250</v>
      </c>
      <c r="O53" s="45">
        <f t="shared" si="8"/>
        <v>32.72558497968334</v>
      </c>
      <c r="P53" s="10"/>
    </row>
    <row r="54" spans="1:16">
      <c r="A54" s="12"/>
      <c r="B54" s="25">
        <v>361.1</v>
      </c>
      <c r="C54" s="20" t="s">
        <v>64</v>
      </c>
      <c r="D54" s="46">
        <v>68709</v>
      </c>
      <c r="E54" s="46">
        <v>133258</v>
      </c>
      <c r="F54" s="46">
        <v>105</v>
      </c>
      <c r="G54" s="46">
        <v>1468</v>
      </c>
      <c r="H54" s="46">
        <v>0</v>
      </c>
      <c r="I54" s="46">
        <v>212198</v>
      </c>
      <c r="J54" s="46">
        <v>0</v>
      </c>
      <c r="K54" s="46">
        <v>0</v>
      </c>
      <c r="L54" s="46">
        <v>0</v>
      </c>
      <c r="M54" s="46">
        <v>911</v>
      </c>
      <c r="N54" s="46">
        <f t="shared" si="12"/>
        <v>416649</v>
      </c>
      <c r="O54" s="47">
        <f t="shared" si="8"/>
        <v>14.594682639764606</v>
      </c>
      <c r="P54" s="9"/>
    </row>
    <row r="55" spans="1:16">
      <c r="A55" s="12"/>
      <c r="B55" s="25">
        <v>361.3</v>
      </c>
      <c r="C55" s="20" t="s">
        <v>90</v>
      </c>
      <c r="D55" s="46">
        <v>-25422</v>
      </c>
      <c r="E55" s="46">
        <v>-44869</v>
      </c>
      <c r="F55" s="46">
        <v>0</v>
      </c>
      <c r="G55" s="46">
        <v>-17</v>
      </c>
      <c r="H55" s="46">
        <v>0</v>
      </c>
      <c r="I55" s="46">
        <v>-83730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4">SUM(D55:M55)</f>
        <v>-154038</v>
      </c>
      <c r="O55" s="47">
        <f t="shared" si="8"/>
        <v>-5.3957545187053384</v>
      </c>
      <c r="P55" s="9"/>
    </row>
    <row r="56" spans="1:16">
      <c r="A56" s="12"/>
      <c r="B56" s="25">
        <v>361.4</v>
      </c>
      <c r="C56" s="20" t="s">
        <v>121</v>
      </c>
      <c r="D56" s="46">
        <v>59</v>
      </c>
      <c r="E56" s="46">
        <v>-1331</v>
      </c>
      <c r="F56" s="46">
        <v>0</v>
      </c>
      <c r="G56" s="46">
        <v>0</v>
      </c>
      <c r="H56" s="46">
        <v>0</v>
      </c>
      <c r="I56" s="46">
        <v>-737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-2009</v>
      </c>
      <c r="O56" s="47">
        <f t="shared" si="8"/>
        <v>-7.0372705618607256E-2</v>
      </c>
      <c r="P56" s="9"/>
    </row>
    <row r="57" spans="1:16">
      <c r="A57" s="12"/>
      <c r="B57" s="25">
        <v>362</v>
      </c>
      <c r="C57" s="20" t="s">
        <v>91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108500</v>
      </c>
      <c r="J57" s="46">
        <v>0</v>
      </c>
      <c r="K57" s="46">
        <v>0</v>
      </c>
      <c r="L57" s="46">
        <v>0</v>
      </c>
      <c r="M57" s="46">
        <v>6000</v>
      </c>
      <c r="N57" s="46">
        <f t="shared" si="14"/>
        <v>114500</v>
      </c>
      <c r="O57" s="47">
        <f t="shared" si="8"/>
        <v>4.0107888468544211</v>
      </c>
      <c r="P57" s="9"/>
    </row>
    <row r="58" spans="1:16">
      <c r="A58" s="12"/>
      <c r="B58" s="25">
        <v>364</v>
      </c>
      <c r="C58" s="20" t="s">
        <v>122</v>
      </c>
      <c r="D58" s="46">
        <v>4718</v>
      </c>
      <c r="E58" s="46">
        <v>0</v>
      </c>
      <c r="F58" s="46">
        <v>0</v>
      </c>
      <c r="G58" s="46">
        <v>76607</v>
      </c>
      <c r="H58" s="46">
        <v>0</v>
      </c>
      <c r="I58" s="46">
        <v>26680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108005</v>
      </c>
      <c r="O58" s="47">
        <f t="shared" si="8"/>
        <v>3.7832772873756482</v>
      </c>
      <c r="P58" s="9"/>
    </row>
    <row r="59" spans="1:16">
      <c r="A59" s="12"/>
      <c r="B59" s="25">
        <v>366</v>
      </c>
      <c r="C59" s="20" t="s">
        <v>67</v>
      </c>
      <c r="D59" s="46">
        <v>11341</v>
      </c>
      <c r="E59" s="46">
        <v>18100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29441</v>
      </c>
      <c r="O59" s="47">
        <f t="shared" si="8"/>
        <v>1.0312806501331091</v>
      </c>
      <c r="P59" s="9"/>
    </row>
    <row r="60" spans="1:16">
      <c r="A60" s="12"/>
      <c r="B60" s="25">
        <v>369.9</v>
      </c>
      <c r="C60" s="20" t="s">
        <v>69</v>
      </c>
      <c r="D60" s="46">
        <v>400476</v>
      </c>
      <c r="E60" s="46">
        <v>126</v>
      </c>
      <c r="F60" s="46">
        <v>0</v>
      </c>
      <c r="G60" s="46">
        <v>0</v>
      </c>
      <c r="H60" s="46">
        <v>0</v>
      </c>
      <c r="I60" s="46">
        <v>21100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421702</v>
      </c>
      <c r="O60" s="47">
        <f t="shared" si="8"/>
        <v>14.771682779879502</v>
      </c>
      <c r="P60" s="9"/>
    </row>
    <row r="61" spans="1:16" ht="15.75">
      <c r="A61" s="29" t="s">
        <v>46</v>
      </c>
      <c r="B61" s="30"/>
      <c r="C61" s="31"/>
      <c r="D61" s="32">
        <f t="shared" ref="D61:M61" si="15">SUM(D62:D66)</f>
        <v>1796000</v>
      </c>
      <c r="E61" s="32">
        <f t="shared" si="15"/>
        <v>12200</v>
      </c>
      <c r="F61" s="32">
        <f t="shared" si="15"/>
        <v>616896</v>
      </c>
      <c r="G61" s="32">
        <f t="shared" si="15"/>
        <v>88152</v>
      </c>
      <c r="H61" s="32">
        <f t="shared" si="15"/>
        <v>0</v>
      </c>
      <c r="I61" s="32">
        <f t="shared" si="15"/>
        <v>1888807</v>
      </c>
      <c r="J61" s="32">
        <f t="shared" si="15"/>
        <v>0</v>
      </c>
      <c r="K61" s="32">
        <f t="shared" si="15"/>
        <v>0</v>
      </c>
      <c r="L61" s="32">
        <f t="shared" si="15"/>
        <v>0</v>
      </c>
      <c r="M61" s="32">
        <f t="shared" si="15"/>
        <v>156296</v>
      </c>
      <c r="N61" s="32">
        <f t="shared" ref="N61:N67" si="16">SUM(D61:M61)</f>
        <v>4558351</v>
      </c>
      <c r="O61" s="45">
        <f t="shared" si="8"/>
        <v>159.67321703797114</v>
      </c>
      <c r="P61" s="9"/>
    </row>
    <row r="62" spans="1:16">
      <c r="A62" s="12"/>
      <c r="B62" s="25">
        <v>381</v>
      </c>
      <c r="C62" s="20" t="s">
        <v>70</v>
      </c>
      <c r="D62" s="46">
        <v>1796000</v>
      </c>
      <c r="E62" s="46">
        <v>12200</v>
      </c>
      <c r="F62" s="46">
        <v>616896</v>
      </c>
      <c r="G62" s="46">
        <v>88152</v>
      </c>
      <c r="H62" s="46">
        <v>0</v>
      </c>
      <c r="I62" s="46">
        <v>241137</v>
      </c>
      <c r="J62" s="46">
        <v>0</v>
      </c>
      <c r="K62" s="46">
        <v>0</v>
      </c>
      <c r="L62" s="46">
        <v>0</v>
      </c>
      <c r="M62" s="46">
        <v>156296</v>
      </c>
      <c r="N62" s="46">
        <f t="shared" si="16"/>
        <v>2910681</v>
      </c>
      <c r="O62" s="47">
        <f t="shared" si="8"/>
        <v>101.95744010088272</v>
      </c>
      <c r="P62" s="9"/>
    </row>
    <row r="63" spans="1:16">
      <c r="A63" s="12"/>
      <c r="B63" s="25">
        <v>389.2</v>
      </c>
      <c r="C63" s="20" t="s">
        <v>123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17004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17004</v>
      </c>
      <c r="O63" s="47">
        <f t="shared" si="8"/>
        <v>0.59562841530054644</v>
      </c>
      <c r="P63" s="9"/>
    </row>
    <row r="64" spans="1:16">
      <c r="A64" s="12"/>
      <c r="B64" s="25">
        <v>389.3</v>
      </c>
      <c r="C64" s="20" t="s">
        <v>153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2167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2167</v>
      </c>
      <c r="O64" s="47">
        <f t="shared" si="8"/>
        <v>7.590724394003083E-2</v>
      </c>
      <c r="P64" s="9"/>
    </row>
    <row r="65" spans="1:119">
      <c r="A65" s="12"/>
      <c r="B65" s="25">
        <v>389.4</v>
      </c>
      <c r="C65" s="20" t="s">
        <v>142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1600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1600</v>
      </c>
      <c r="O65" s="47">
        <f t="shared" si="8"/>
        <v>5.6045957685301948E-2</v>
      </c>
      <c r="P65" s="9"/>
    </row>
    <row r="66" spans="1:119" ht="15.75" thickBot="1">
      <c r="A66" s="12"/>
      <c r="B66" s="25">
        <v>389.8</v>
      </c>
      <c r="C66" s="20" t="s">
        <v>124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1626899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1626899</v>
      </c>
      <c r="O66" s="47">
        <f t="shared" si="8"/>
        <v>56.988195320162532</v>
      </c>
      <c r="P66" s="9"/>
    </row>
    <row r="67" spans="1:119" ht="16.5" thickBot="1">
      <c r="A67" s="14" t="s">
        <v>56</v>
      </c>
      <c r="B67" s="23"/>
      <c r="C67" s="22"/>
      <c r="D67" s="15">
        <f t="shared" ref="D67:M67" si="17">SUM(D5,D16,D26,D39,D46,D53,D61)</f>
        <v>14899913</v>
      </c>
      <c r="E67" s="15">
        <f t="shared" si="17"/>
        <v>7965868</v>
      </c>
      <c r="F67" s="15">
        <f t="shared" si="17"/>
        <v>617001</v>
      </c>
      <c r="G67" s="15">
        <f t="shared" si="17"/>
        <v>166210</v>
      </c>
      <c r="H67" s="15">
        <f t="shared" si="17"/>
        <v>0</v>
      </c>
      <c r="I67" s="15">
        <f t="shared" si="17"/>
        <v>22016270</v>
      </c>
      <c r="J67" s="15">
        <f t="shared" si="17"/>
        <v>0</v>
      </c>
      <c r="K67" s="15">
        <f t="shared" si="17"/>
        <v>323024</v>
      </c>
      <c r="L67" s="15">
        <f t="shared" si="17"/>
        <v>0</v>
      </c>
      <c r="M67" s="15">
        <f t="shared" si="17"/>
        <v>407417</v>
      </c>
      <c r="N67" s="15">
        <f t="shared" si="16"/>
        <v>46395703</v>
      </c>
      <c r="O67" s="38">
        <f t="shared" si="8"/>
        <v>1625.1822544486479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21" t="s">
        <v>154</v>
      </c>
      <c r="M69" s="121"/>
      <c r="N69" s="121"/>
      <c r="O69" s="43">
        <v>28548</v>
      </c>
    </row>
    <row r="70" spans="1:119">
      <c r="A70" s="122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  <row r="71" spans="1:119" ht="15.75" customHeight="1" thickBot="1">
      <c r="A71" s="123" t="s">
        <v>95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3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40</v>
      </c>
      <c r="E3" s="132"/>
      <c r="F3" s="132"/>
      <c r="G3" s="132"/>
      <c r="H3" s="133"/>
      <c r="I3" s="131" t="s">
        <v>41</v>
      </c>
      <c r="J3" s="133"/>
      <c r="K3" s="131" t="s">
        <v>43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6885958</v>
      </c>
      <c r="E5" s="27">
        <f t="shared" si="0"/>
        <v>2226710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322422</v>
      </c>
      <c r="L5" s="27">
        <f t="shared" si="0"/>
        <v>0</v>
      </c>
      <c r="M5" s="27">
        <f t="shared" si="0"/>
        <v>0</v>
      </c>
      <c r="N5" s="28">
        <f>SUM(D5:M5)</f>
        <v>9435090</v>
      </c>
      <c r="O5" s="33">
        <f t="shared" ref="O5:O36" si="1">(N5/O$71)</f>
        <v>339.56272943208808</v>
      </c>
      <c r="P5" s="6"/>
    </row>
    <row r="6" spans="1:133">
      <c r="A6" s="12"/>
      <c r="B6" s="25">
        <v>311</v>
      </c>
      <c r="C6" s="20" t="s">
        <v>2</v>
      </c>
      <c r="D6" s="46">
        <v>3458277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3458277</v>
      </c>
      <c r="O6" s="47">
        <f t="shared" si="1"/>
        <v>124.4611315050745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587332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587332</v>
      </c>
      <c r="O7" s="47">
        <f t="shared" si="1"/>
        <v>21.137695242208306</v>
      </c>
      <c r="P7" s="9"/>
    </row>
    <row r="8" spans="1:133">
      <c r="A8" s="12"/>
      <c r="B8" s="25">
        <v>312.51</v>
      </c>
      <c r="C8" s="20" t="s">
        <v>110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322422</v>
      </c>
      <c r="L8" s="46">
        <v>0</v>
      </c>
      <c r="M8" s="46">
        <v>0</v>
      </c>
      <c r="N8" s="46">
        <f>SUM(D8:M8)</f>
        <v>322422</v>
      </c>
      <c r="O8" s="47">
        <f t="shared" si="1"/>
        <v>11.603757287842798</v>
      </c>
      <c r="P8" s="9"/>
    </row>
    <row r="9" spans="1:133">
      <c r="A9" s="12"/>
      <c r="B9" s="25">
        <v>312.60000000000002</v>
      </c>
      <c r="C9" s="20" t="s">
        <v>139</v>
      </c>
      <c r="D9" s="46">
        <v>0</v>
      </c>
      <c r="E9" s="46">
        <v>1639378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1639378</v>
      </c>
      <c r="O9" s="47">
        <f t="shared" si="1"/>
        <v>59.000143957388616</v>
      </c>
      <c r="P9" s="9"/>
    </row>
    <row r="10" spans="1:133">
      <c r="A10" s="12"/>
      <c r="B10" s="25">
        <v>314.10000000000002</v>
      </c>
      <c r="C10" s="20" t="s">
        <v>11</v>
      </c>
      <c r="D10" s="46">
        <v>2015315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2015315</v>
      </c>
      <c r="O10" s="47">
        <f t="shared" si="1"/>
        <v>72.529871158137198</v>
      </c>
      <c r="P10" s="9"/>
    </row>
    <row r="11" spans="1:133">
      <c r="A11" s="12"/>
      <c r="B11" s="25">
        <v>314.3</v>
      </c>
      <c r="C11" s="20" t="s">
        <v>12</v>
      </c>
      <c r="D11" s="46">
        <v>311303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311303</v>
      </c>
      <c r="O11" s="47">
        <f t="shared" si="1"/>
        <v>11.203591736845894</v>
      </c>
      <c r="P11" s="9"/>
    </row>
    <row r="12" spans="1:133">
      <c r="A12" s="12"/>
      <c r="B12" s="25">
        <v>314.8</v>
      </c>
      <c r="C12" s="20" t="s">
        <v>13</v>
      </c>
      <c r="D12" s="46">
        <v>90719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90719</v>
      </c>
      <c r="O12" s="47">
        <f t="shared" si="1"/>
        <v>3.2649175843950191</v>
      </c>
      <c r="P12" s="9"/>
    </row>
    <row r="13" spans="1:133">
      <c r="A13" s="12"/>
      <c r="B13" s="25">
        <v>315</v>
      </c>
      <c r="C13" s="20" t="s">
        <v>111</v>
      </c>
      <c r="D13" s="46">
        <v>795031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795031</v>
      </c>
      <c r="O13" s="47">
        <f t="shared" si="1"/>
        <v>28.61264665658965</v>
      </c>
      <c r="P13" s="9"/>
    </row>
    <row r="14" spans="1:133">
      <c r="A14" s="12"/>
      <c r="B14" s="25">
        <v>316</v>
      </c>
      <c r="C14" s="20" t="s">
        <v>112</v>
      </c>
      <c r="D14" s="46">
        <v>215313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215313</v>
      </c>
      <c r="O14" s="47">
        <f t="shared" si="1"/>
        <v>7.7489743036061327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SUM(D16:D24)</f>
        <v>2029338</v>
      </c>
      <c r="E15" s="32">
        <f t="shared" si="3"/>
        <v>2195779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4225117</v>
      </c>
      <c r="O15" s="45">
        <f t="shared" si="1"/>
        <v>152.05920247606707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1270979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1270979</v>
      </c>
      <c r="O16" s="47">
        <f t="shared" si="1"/>
        <v>45.741704455481177</v>
      </c>
      <c r="P16" s="9"/>
    </row>
    <row r="17" spans="1:16">
      <c r="A17" s="12"/>
      <c r="B17" s="25">
        <v>323.10000000000002</v>
      </c>
      <c r="C17" s="20" t="s">
        <v>17</v>
      </c>
      <c r="D17" s="46">
        <v>1626083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1626083</v>
      </c>
      <c r="O17" s="47">
        <f t="shared" si="1"/>
        <v>58.521665586986252</v>
      </c>
      <c r="P17" s="9"/>
    </row>
    <row r="18" spans="1:16">
      <c r="A18" s="12"/>
      <c r="B18" s="25">
        <v>323.39999999999998</v>
      </c>
      <c r="C18" s="20" t="s">
        <v>18</v>
      </c>
      <c r="D18" s="46">
        <v>25986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25986</v>
      </c>
      <c r="O18" s="47">
        <f t="shared" si="1"/>
        <v>0.93521917512416319</v>
      </c>
      <c r="P18" s="9"/>
    </row>
    <row r="19" spans="1:16">
      <c r="A19" s="12"/>
      <c r="B19" s="25">
        <v>323.7</v>
      </c>
      <c r="C19" s="20" t="s">
        <v>19</v>
      </c>
      <c r="D19" s="46">
        <v>281669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281669</v>
      </c>
      <c r="O19" s="47">
        <f t="shared" si="1"/>
        <v>10.1370834233067</v>
      </c>
      <c r="P19" s="9"/>
    </row>
    <row r="20" spans="1:16">
      <c r="A20" s="12"/>
      <c r="B20" s="25">
        <v>324.11</v>
      </c>
      <c r="C20" s="20" t="s">
        <v>145</v>
      </c>
      <c r="D20" s="46">
        <v>0</v>
      </c>
      <c r="E20" s="46">
        <v>170157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170157</v>
      </c>
      <c r="O20" s="47">
        <f t="shared" si="1"/>
        <v>6.1238393435543079</v>
      </c>
      <c r="P20" s="9"/>
    </row>
    <row r="21" spans="1:16">
      <c r="A21" s="12"/>
      <c r="B21" s="25">
        <v>324.31</v>
      </c>
      <c r="C21" s="20" t="s">
        <v>97</v>
      </c>
      <c r="D21" s="46">
        <v>0</v>
      </c>
      <c r="E21" s="46">
        <v>218380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218380</v>
      </c>
      <c r="O21" s="47">
        <f t="shared" si="1"/>
        <v>7.8593536313251278</v>
      </c>
      <c r="P21" s="9"/>
    </row>
    <row r="22" spans="1:16">
      <c r="A22" s="12"/>
      <c r="B22" s="25">
        <v>324.61</v>
      </c>
      <c r="C22" s="20" t="s">
        <v>98</v>
      </c>
      <c r="D22" s="46">
        <v>0</v>
      </c>
      <c r="E22" s="46">
        <v>167506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167506</v>
      </c>
      <c r="O22" s="47">
        <f t="shared" si="1"/>
        <v>6.0284315842510621</v>
      </c>
      <c r="P22" s="9"/>
    </row>
    <row r="23" spans="1:16">
      <c r="A23" s="12"/>
      <c r="B23" s="25">
        <v>325.2</v>
      </c>
      <c r="C23" s="20" t="s">
        <v>21</v>
      </c>
      <c r="D23" s="46">
        <v>0</v>
      </c>
      <c r="E23" s="46">
        <v>366477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366477</v>
      </c>
      <c r="O23" s="47">
        <f t="shared" si="1"/>
        <v>13.189267976678902</v>
      </c>
      <c r="P23" s="9"/>
    </row>
    <row r="24" spans="1:16">
      <c r="A24" s="12"/>
      <c r="B24" s="25">
        <v>329</v>
      </c>
      <c r="C24" s="20" t="s">
        <v>22</v>
      </c>
      <c r="D24" s="46">
        <v>95600</v>
      </c>
      <c r="E24" s="46">
        <v>2280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97880</v>
      </c>
      <c r="O24" s="47">
        <f t="shared" si="1"/>
        <v>3.5226372993593897</v>
      </c>
      <c r="P24" s="9"/>
    </row>
    <row r="25" spans="1:16" ht="15.75">
      <c r="A25" s="29" t="s">
        <v>24</v>
      </c>
      <c r="B25" s="30"/>
      <c r="C25" s="31"/>
      <c r="D25" s="32">
        <f t="shared" ref="D25:M25" si="5">SUM(D26:D36)</f>
        <v>3011987</v>
      </c>
      <c r="E25" s="32">
        <f t="shared" si="5"/>
        <v>85697</v>
      </c>
      <c r="F25" s="32">
        <f t="shared" si="5"/>
        <v>0</v>
      </c>
      <c r="G25" s="32">
        <f t="shared" si="5"/>
        <v>442397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211683</v>
      </c>
      <c r="N25" s="44">
        <f>SUM(D25:M25)</f>
        <v>3751764</v>
      </c>
      <c r="O25" s="45">
        <f t="shared" si="1"/>
        <v>135.02353703303822</v>
      </c>
      <c r="P25" s="10"/>
    </row>
    <row r="26" spans="1:16">
      <c r="A26" s="12"/>
      <c r="B26" s="25">
        <v>331.1</v>
      </c>
      <c r="C26" s="20" t="s">
        <v>23</v>
      </c>
      <c r="D26" s="46">
        <v>29471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29471</v>
      </c>
      <c r="O26" s="47">
        <f t="shared" si="1"/>
        <v>1.0606420499532139</v>
      </c>
      <c r="P26" s="9"/>
    </row>
    <row r="27" spans="1:16">
      <c r="A27" s="12"/>
      <c r="B27" s="25">
        <v>334.1</v>
      </c>
      <c r="C27" s="20" t="s">
        <v>25</v>
      </c>
      <c r="D27" s="46">
        <v>0</v>
      </c>
      <c r="E27" s="46">
        <v>85697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85697</v>
      </c>
      <c r="O27" s="47">
        <f t="shared" si="1"/>
        <v>3.0841790829914344</v>
      </c>
      <c r="P27" s="9"/>
    </row>
    <row r="28" spans="1:16">
      <c r="A28" s="12"/>
      <c r="B28" s="25">
        <v>334.7</v>
      </c>
      <c r="C28" s="20" t="s">
        <v>29</v>
      </c>
      <c r="D28" s="46">
        <v>0</v>
      </c>
      <c r="E28" s="46">
        <v>0</v>
      </c>
      <c r="F28" s="46">
        <v>0</v>
      </c>
      <c r="G28" s="46">
        <v>442397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442397</v>
      </c>
      <c r="O28" s="47">
        <f t="shared" si="1"/>
        <v>15.921579212553084</v>
      </c>
      <c r="P28" s="9"/>
    </row>
    <row r="29" spans="1:16">
      <c r="A29" s="12"/>
      <c r="B29" s="25">
        <v>335.12</v>
      </c>
      <c r="C29" s="20" t="s">
        <v>115</v>
      </c>
      <c r="D29" s="46">
        <v>1020492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1020492</v>
      </c>
      <c r="O29" s="47">
        <f t="shared" si="1"/>
        <v>36.726840855106886</v>
      </c>
      <c r="P29" s="9"/>
    </row>
    <row r="30" spans="1:16">
      <c r="A30" s="12"/>
      <c r="B30" s="25">
        <v>335.14</v>
      </c>
      <c r="C30" s="20" t="s">
        <v>116</v>
      </c>
      <c r="D30" s="46">
        <v>15151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15151</v>
      </c>
      <c r="O30" s="47">
        <f t="shared" si="1"/>
        <v>0.54527459871877926</v>
      </c>
      <c r="P30" s="9"/>
    </row>
    <row r="31" spans="1:16">
      <c r="A31" s="12"/>
      <c r="B31" s="25">
        <v>335.15</v>
      </c>
      <c r="C31" s="20" t="s">
        <v>117</v>
      </c>
      <c r="D31" s="46">
        <v>17072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17072</v>
      </c>
      <c r="O31" s="47">
        <f t="shared" si="1"/>
        <v>0.61441013460015836</v>
      </c>
      <c r="P31" s="9"/>
    </row>
    <row r="32" spans="1:16">
      <c r="A32" s="12"/>
      <c r="B32" s="25">
        <v>335.18</v>
      </c>
      <c r="C32" s="20" t="s">
        <v>118</v>
      </c>
      <c r="D32" s="46">
        <v>1839335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1839335</v>
      </c>
      <c r="O32" s="47">
        <f t="shared" si="1"/>
        <v>66.196465846109547</v>
      </c>
      <c r="P32" s="9"/>
    </row>
    <row r="33" spans="1:16">
      <c r="A33" s="12"/>
      <c r="B33" s="25">
        <v>335.21</v>
      </c>
      <c r="C33" s="20" t="s">
        <v>34</v>
      </c>
      <c r="D33" s="46">
        <v>6090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6090</v>
      </c>
      <c r="O33" s="47">
        <f t="shared" si="1"/>
        <v>0.21917512416324769</v>
      </c>
      <c r="P33" s="9"/>
    </row>
    <row r="34" spans="1:16">
      <c r="A34" s="12"/>
      <c r="B34" s="25">
        <v>335.49</v>
      </c>
      <c r="C34" s="20" t="s">
        <v>35</v>
      </c>
      <c r="D34" s="46">
        <v>15608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15608</v>
      </c>
      <c r="O34" s="47">
        <f t="shared" si="1"/>
        <v>0.56172173036781115</v>
      </c>
      <c r="P34" s="9"/>
    </row>
    <row r="35" spans="1:16">
      <c r="A35" s="12"/>
      <c r="B35" s="25">
        <v>337.2</v>
      </c>
      <c r="C35" s="20" t="s">
        <v>37</v>
      </c>
      <c r="D35" s="46">
        <v>44862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44862</v>
      </c>
      <c r="O35" s="47">
        <f t="shared" si="1"/>
        <v>1.6145540919887713</v>
      </c>
      <c r="P35" s="9"/>
    </row>
    <row r="36" spans="1:16">
      <c r="A36" s="12"/>
      <c r="B36" s="25">
        <v>338</v>
      </c>
      <c r="C36" s="20" t="s">
        <v>38</v>
      </c>
      <c r="D36" s="46">
        <v>23906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211683</v>
      </c>
      <c r="N36" s="46">
        <f>SUM(D36:M36)</f>
        <v>235589</v>
      </c>
      <c r="O36" s="47">
        <f t="shared" si="1"/>
        <v>8.4786943064852807</v>
      </c>
      <c r="P36" s="9"/>
    </row>
    <row r="37" spans="1:16" ht="15.75">
      <c r="A37" s="29" t="s">
        <v>44</v>
      </c>
      <c r="B37" s="30"/>
      <c r="C37" s="31"/>
      <c r="D37" s="32">
        <f t="shared" ref="D37:M37" si="7">SUM(D38:D47)</f>
        <v>154077</v>
      </c>
      <c r="E37" s="32">
        <f t="shared" si="7"/>
        <v>3354067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17973261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21481405</v>
      </c>
      <c r="O37" s="45">
        <f t="shared" ref="O37:O68" si="8">(N37/O$71)</f>
        <v>773.10174188440226</v>
      </c>
      <c r="P37" s="10"/>
    </row>
    <row r="38" spans="1:16">
      <c r="A38" s="12"/>
      <c r="B38" s="25">
        <v>341.3</v>
      </c>
      <c r="C38" s="20" t="s">
        <v>119</v>
      </c>
      <c r="D38" s="46">
        <v>69684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9">SUM(D38:M38)</f>
        <v>69684</v>
      </c>
      <c r="O38" s="47">
        <f t="shared" si="8"/>
        <v>2.50788166702656</v>
      </c>
      <c r="P38" s="9"/>
    </row>
    <row r="39" spans="1:16">
      <c r="A39" s="12"/>
      <c r="B39" s="25">
        <v>341.9</v>
      </c>
      <c r="C39" s="20" t="s">
        <v>120</v>
      </c>
      <c r="D39" s="46">
        <v>0</v>
      </c>
      <c r="E39" s="46">
        <v>3154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3154</v>
      </c>
      <c r="O39" s="47">
        <f t="shared" si="8"/>
        <v>0.11351040092132729</v>
      </c>
      <c r="P39" s="9"/>
    </row>
    <row r="40" spans="1:16">
      <c r="A40" s="12"/>
      <c r="B40" s="25">
        <v>342.1</v>
      </c>
      <c r="C40" s="20" t="s">
        <v>48</v>
      </c>
      <c r="D40" s="46">
        <v>750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750</v>
      </c>
      <c r="O40" s="47">
        <f t="shared" si="8"/>
        <v>2.6992010364931981E-2</v>
      </c>
      <c r="P40" s="9"/>
    </row>
    <row r="41" spans="1:16">
      <c r="A41" s="12"/>
      <c r="B41" s="25">
        <v>342.6</v>
      </c>
      <c r="C41" s="20" t="s">
        <v>50</v>
      </c>
      <c r="D41" s="46">
        <v>-99414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-99414</v>
      </c>
      <c r="O41" s="47">
        <f t="shared" si="8"/>
        <v>-3.5778449578924638</v>
      </c>
      <c r="P41" s="9"/>
    </row>
    <row r="42" spans="1:16">
      <c r="A42" s="12"/>
      <c r="B42" s="25">
        <v>343.4</v>
      </c>
      <c r="C42" s="20" t="s">
        <v>51</v>
      </c>
      <c r="D42" s="46">
        <v>0</v>
      </c>
      <c r="E42" s="46">
        <v>1686303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1686303</v>
      </c>
      <c r="O42" s="47">
        <f t="shared" si="8"/>
        <v>60.688944072554527</v>
      </c>
      <c r="P42" s="9"/>
    </row>
    <row r="43" spans="1:16">
      <c r="A43" s="12"/>
      <c r="B43" s="25">
        <v>343.6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17430783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17430783</v>
      </c>
      <c r="O43" s="47">
        <f t="shared" si="8"/>
        <v>627.32250053984023</v>
      </c>
      <c r="P43" s="9"/>
    </row>
    <row r="44" spans="1:16">
      <c r="A44" s="12"/>
      <c r="B44" s="25">
        <v>343.9</v>
      </c>
      <c r="C44" s="20" t="s">
        <v>53</v>
      </c>
      <c r="D44" s="46">
        <v>0</v>
      </c>
      <c r="E44" s="46">
        <v>1664610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1664610</v>
      </c>
      <c r="O44" s="47">
        <f t="shared" si="8"/>
        <v>59.908227164759232</v>
      </c>
      <c r="P44" s="9"/>
    </row>
    <row r="45" spans="1:16">
      <c r="A45" s="12"/>
      <c r="B45" s="25">
        <v>347.2</v>
      </c>
      <c r="C45" s="20" t="s">
        <v>55</v>
      </c>
      <c r="D45" s="46">
        <v>168657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168657</v>
      </c>
      <c r="O45" s="47">
        <f t="shared" si="8"/>
        <v>6.0698553228244441</v>
      </c>
      <c r="P45" s="9"/>
    </row>
    <row r="46" spans="1:16">
      <c r="A46" s="12"/>
      <c r="B46" s="25">
        <v>347.9</v>
      </c>
      <c r="C46" s="20" t="s">
        <v>146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542478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542478</v>
      </c>
      <c r="O46" s="47">
        <f t="shared" si="8"/>
        <v>19.523429064996762</v>
      </c>
      <c r="P46" s="9"/>
    </row>
    <row r="47" spans="1:16">
      <c r="A47" s="12"/>
      <c r="B47" s="25">
        <v>349</v>
      </c>
      <c r="C47" s="20" t="s">
        <v>136</v>
      </c>
      <c r="D47" s="46">
        <v>14400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14400</v>
      </c>
      <c r="O47" s="47">
        <f t="shared" si="8"/>
        <v>0.51824659900669401</v>
      </c>
      <c r="P47" s="9"/>
    </row>
    <row r="48" spans="1:16" ht="15.75">
      <c r="A48" s="29" t="s">
        <v>45</v>
      </c>
      <c r="B48" s="30"/>
      <c r="C48" s="31"/>
      <c r="D48" s="32">
        <f t="shared" ref="D48:M48" si="10">SUM(D49:D54)</f>
        <v>239086</v>
      </c>
      <c r="E48" s="32">
        <f t="shared" si="10"/>
        <v>44487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6" si="11">SUM(D48:M48)</f>
        <v>283573</v>
      </c>
      <c r="O48" s="45">
        <f t="shared" si="8"/>
        <v>10.205607140286475</v>
      </c>
      <c r="P48" s="10"/>
    </row>
    <row r="49" spans="1:16">
      <c r="A49" s="13"/>
      <c r="B49" s="39">
        <v>351.1</v>
      </c>
      <c r="C49" s="21" t="s">
        <v>58</v>
      </c>
      <c r="D49" s="46">
        <v>154353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154353</v>
      </c>
      <c r="O49" s="47">
        <f t="shared" si="8"/>
        <v>5.5550637011444612</v>
      </c>
      <c r="P49" s="9"/>
    </row>
    <row r="50" spans="1:16">
      <c r="A50" s="13"/>
      <c r="B50" s="39">
        <v>351.3</v>
      </c>
      <c r="C50" s="21" t="s">
        <v>59</v>
      </c>
      <c r="D50" s="46">
        <v>0</v>
      </c>
      <c r="E50" s="46">
        <v>12998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12998</v>
      </c>
      <c r="O50" s="47">
        <f t="shared" si="8"/>
        <v>0.46778953429784786</v>
      </c>
      <c r="P50" s="9"/>
    </row>
    <row r="51" spans="1:16">
      <c r="A51" s="13"/>
      <c r="B51" s="39">
        <v>351.4</v>
      </c>
      <c r="C51" s="21" t="s">
        <v>60</v>
      </c>
      <c r="D51" s="46">
        <v>1226</v>
      </c>
      <c r="E51" s="46">
        <v>14292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15518</v>
      </c>
      <c r="O51" s="47">
        <f t="shared" si="8"/>
        <v>0.55848268912401933</v>
      </c>
      <c r="P51" s="9"/>
    </row>
    <row r="52" spans="1:16">
      <c r="A52" s="13"/>
      <c r="B52" s="39">
        <v>351.5</v>
      </c>
      <c r="C52" s="21" t="s">
        <v>61</v>
      </c>
      <c r="D52" s="46">
        <v>40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40</v>
      </c>
      <c r="O52" s="47">
        <f t="shared" si="8"/>
        <v>1.4395738861297056E-3</v>
      </c>
      <c r="P52" s="9"/>
    </row>
    <row r="53" spans="1:16">
      <c r="A53" s="13"/>
      <c r="B53" s="39">
        <v>354</v>
      </c>
      <c r="C53" s="21" t="s">
        <v>62</v>
      </c>
      <c r="D53" s="46">
        <v>68872</v>
      </c>
      <c r="E53" s="46">
        <v>516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69388</v>
      </c>
      <c r="O53" s="47">
        <f t="shared" si="8"/>
        <v>2.4972288202692003</v>
      </c>
      <c r="P53" s="9"/>
    </row>
    <row r="54" spans="1:16">
      <c r="A54" s="13"/>
      <c r="B54" s="39">
        <v>359</v>
      </c>
      <c r="C54" s="21" t="s">
        <v>63</v>
      </c>
      <c r="D54" s="46">
        <v>14595</v>
      </c>
      <c r="E54" s="46">
        <v>16681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31276</v>
      </c>
      <c r="O54" s="47">
        <f t="shared" si="8"/>
        <v>1.1256028215648168</v>
      </c>
      <c r="P54" s="9"/>
    </row>
    <row r="55" spans="1:16" ht="15.75">
      <c r="A55" s="29" t="s">
        <v>3</v>
      </c>
      <c r="B55" s="30"/>
      <c r="C55" s="31"/>
      <c r="D55" s="32">
        <f t="shared" ref="D55:M55" si="12">SUM(D56:D63)</f>
        <v>368107</v>
      </c>
      <c r="E55" s="32">
        <f t="shared" si="12"/>
        <v>167112</v>
      </c>
      <c r="F55" s="32">
        <f t="shared" si="12"/>
        <v>152</v>
      </c>
      <c r="G55" s="32">
        <f t="shared" si="12"/>
        <v>636580</v>
      </c>
      <c r="H55" s="32">
        <f t="shared" si="12"/>
        <v>0</v>
      </c>
      <c r="I55" s="32">
        <f t="shared" si="12"/>
        <v>218626</v>
      </c>
      <c r="J55" s="32">
        <f t="shared" si="12"/>
        <v>0</v>
      </c>
      <c r="K55" s="32">
        <f t="shared" si="12"/>
        <v>2613288</v>
      </c>
      <c r="L55" s="32">
        <f t="shared" si="12"/>
        <v>0</v>
      </c>
      <c r="M55" s="32">
        <f t="shared" si="12"/>
        <v>1269</v>
      </c>
      <c r="N55" s="32">
        <f t="shared" si="11"/>
        <v>4005134</v>
      </c>
      <c r="O55" s="45">
        <f t="shared" si="8"/>
        <v>144.14215792125532</v>
      </c>
      <c r="P55" s="10"/>
    </row>
    <row r="56" spans="1:16">
      <c r="A56" s="12"/>
      <c r="B56" s="25">
        <v>361.1</v>
      </c>
      <c r="C56" s="20" t="s">
        <v>64</v>
      </c>
      <c r="D56" s="46">
        <v>56172</v>
      </c>
      <c r="E56" s="46">
        <v>125771</v>
      </c>
      <c r="F56" s="46">
        <v>152</v>
      </c>
      <c r="G56" s="46">
        <v>12928</v>
      </c>
      <c r="H56" s="46">
        <v>0</v>
      </c>
      <c r="I56" s="46">
        <v>117937</v>
      </c>
      <c r="J56" s="46">
        <v>0</v>
      </c>
      <c r="K56" s="46">
        <v>0</v>
      </c>
      <c r="L56" s="46">
        <v>0</v>
      </c>
      <c r="M56" s="46">
        <v>1269</v>
      </c>
      <c r="N56" s="46">
        <f t="shared" si="11"/>
        <v>314229</v>
      </c>
      <c r="O56" s="47">
        <f t="shared" si="8"/>
        <v>11.308896566616282</v>
      </c>
      <c r="P56" s="9"/>
    </row>
    <row r="57" spans="1:16">
      <c r="A57" s="12"/>
      <c r="B57" s="25">
        <v>361.3</v>
      </c>
      <c r="C57" s="20" t="s">
        <v>90</v>
      </c>
      <c r="D57" s="46">
        <v>2385</v>
      </c>
      <c r="E57" s="46">
        <v>6039</v>
      </c>
      <c r="F57" s="46">
        <v>0</v>
      </c>
      <c r="G57" s="46">
        <v>1287</v>
      </c>
      <c r="H57" s="46">
        <v>0</v>
      </c>
      <c r="I57" s="46">
        <v>757</v>
      </c>
      <c r="J57" s="46">
        <v>0</v>
      </c>
      <c r="K57" s="46">
        <v>887661</v>
      </c>
      <c r="L57" s="46">
        <v>0</v>
      </c>
      <c r="M57" s="46">
        <v>0</v>
      </c>
      <c r="N57" s="46">
        <f t="shared" ref="N57:N63" si="13">SUM(D57:M57)</f>
        <v>898129</v>
      </c>
      <c r="O57" s="47">
        <f t="shared" si="8"/>
        <v>32.323076369394656</v>
      </c>
      <c r="P57" s="9"/>
    </row>
    <row r="58" spans="1:16">
      <c r="A58" s="12"/>
      <c r="B58" s="25">
        <v>361.4</v>
      </c>
      <c r="C58" s="20" t="s">
        <v>121</v>
      </c>
      <c r="D58" s="46">
        <v>869</v>
      </c>
      <c r="E58" s="46">
        <v>2985</v>
      </c>
      <c r="F58" s="46">
        <v>0</v>
      </c>
      <c r="G58" s="46">
        <v>-61</v>
      </c>
      <c r="H58" s="46">
        <v>0</v>
      </c>
      <c r="I58" s="46">
        <v>1677</v>
      </c>
      <c r="J58" s="46">
        <v>0</v>
      </c>
      <c r="K58" s="46">
        <v>763562</v>
      </c>
      <c r="L58" s="46">
        <v>0</v>
      </c>
      <c r="M58" s="46">
        <v>0</v>
      </c>
      <c r="N58" s="46">
        <f t="shared" si="13"/>
        <v>769032</v>
      </c>
      <c r="O58" s="47">
        <f t="shared" si="8"/>
        <v>27.676959619952495</v>
      </c>
      <c r="P58" s="9"/>
    </row>
    <row r="59" spans="1:16">
      <c r="A59" s="12"/>
      <c r="B59" s="25">
        <v>362</v>
      </c>
      <c r="C59" s="20" t="s">
        <v>91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162837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162837</v>
      </c>
      <c r="O59" s="47">
        <f t="shared" si="8"/>
        <v>5.8603973223925721</v>
      </c>
      <c r="P59" s="9"/>
    </row>
    <row r="60" spans="1:16">
      <c r="A60" s="12"/>
      <c r="B60" s="25">
        <v>364</v>
      </c>
      <c r="C60" s="20" t="s">
        <v>122</v>
      </c>
      <c r="D60" s="46">
        <v>2963</v>
      </c>
      <c r="E60" s="46">
        <v>0</v>
      </c>
      <c r="F60" s="46">
        <v>0</v>
      </c>
      <c r="G60" s="46">
        <v>22426</v>
      </c>
      <c r="H60" s="46">
        <v>0</v>
      </c>
      <c r="I60" s="46">
        <v>-91979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-66590</v>
      </c>
      <c r="O60" s="47">
        <f t="shared" si="8"/>
        <v>-2.3965306269344273</v>
      </c>
      <c r="P60" s="9"/>
    </row>
    <row r="61" spans="1:16">
      <c r="A61" s="12"/>
      <c r="B61" s="25">
        <v>366</v>
      </c>
      <c r="C61" s="20" t="s">
        <v>67</v>
      </c>
      <c r="D61" s="46">
        <v>25689</v>
      </c>
      <c r="E61" s="46">
        <v>0</v>
      </c>
      <c r="F61" s="46">
        <v>0</v>
      </c>
      <c r="G61" s="46">
        <v>600000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625689</v>
      </c>
      <c r="O61" s="47">
        <f t="shared" si="8"/>
        <v>22.518138630965236</v>
      </c>
      <c r="P61" s="9"/>
    </row>
    <row r="62" spans="1:16">
      <c r="A62" s="12"/>
      <c r="B62" s="25">
        <v>368</v>
      </c>
      <c r="C62" s="20" t="s">
        <v>68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962065</v>
      </c>
      <c r="L62" s="46">
        <v>0</v>
      </c>
      <c r="M62" s="46">
        <v>0</v>
      </c>
      <c r="N62" s="46">
        <f t="shared" si="13"/>
        <v>962065</v>
      </c>
      <c r="O62" s="47">
        <f t="shared" si="8"/>
        <v>34.62409126898438</v>
      </c>
      <c r="P62" s="9"/>
    </row>
    <row r="63" spans="1:16">
      <c r="A63" s="12"/>
      <c r="B63" s="25">
        <v>369.9</v>
      </c>
      <c r="C63" s="20" t="s">
        <v>69</v>
      </c>
      <c r="D63" s="46">
        <v>280029</v>
      </c>
      <c r="E63" s="46">
        <v>32317</v>
      </c>
      <c r="F63" s="46">
        <v>0</v>
      </c>
      <c r="G63" s="46">
        <v>0</v>
      </c>
      <c r="H63" s="46">
        <v>0</v>
      </c>
      <c r="I63" s="46">
        <v>27397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339743</v>
      </c>
      <c r="O63" s="47">
        <f t="shared" si="8"/>
        <v>12.227128769884114</v>
      </c>
      <c r="P63" s="9"/>
    </row>
    <row r="64" spans="1:16" ht="15.75">
      <c r="A64" s="29" t="s">
        <v>46</v>
      </c>
      <c r="B64" s="30"/>
      <c r="C64" s="31"/>
      <c r="D64" s="32">
        <f t="shared" ref="D64:M64" si="14">SUM(D65:D68)</f>
        <v>2173113</v>
      </c>
      <c r="E64" s="32">
        <f t="shared" si="14"/>
        <v>244702</v>
      </c>
      <c r="F64" s="32">
        <f t="shared" si="14"/>
        <v>609085</v>
      </c>
      <c r="G64" s="32">
        <f t="shared" si="14"/>
        <v>11905730</v>
      </c>
      <c r="H64" s="32">
        <f t="shared" si="14"/>
        <v>0</v>
      </c>
      <c r="I64" s="32">
        <f t="shared" si="14"/>
        <v>4359356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345763</v>
      </c>
      <c r="N64" s="32">
        <f t="shared" ref="N64:N69" si="15">SUM(D64:M64)</f>
        <v>19637749</v>
      </c>
      <c r="O64" s="45">
        <f t="shared" si="8"/>
        <v>706.74976606924349</v>
      </c>
      <c r="P64" s="9"/>
    </row>
    <row r="65" spans="1:119">
      <c r="A65" s="12"/>
      <c r="B65" s="25">
        <v>381</v>
      </c>
      <c r="C65" s="20" t="s">
        <v>70</v>
      </c>
      <c r="D65" s="46">
        <v>2173113</v>
      </c>
      <c r="E65" s="46">
        <v>244702</v>
      </c>
      <c r="F65" s="46">
        <v>609085</v>
      </c>
      <c r="G65" s="46">
        <v>9778174</v>
      </c>
      <c r="H65" s="46">
        <v>0</v>
      </c>
      <c r="I65" s="46">
        <v>475708</v>
      </c>
      <c r="J65" s="46">
        <v>0</v>
      </c>
      <c r="K65" s="46">
        <v>0</v>
      </c>
      <c r="L65" s="46">
        <v>0</v>
      </c>
      <c r="M65" s="46">
        <v>345763</v>
      </c>
      <c r="N65" s="46">
        <f t="shared" si="15"/>
        <v>13626545</v>
      </c>
      <c r="O65" s="47">
        <f t="shared" si="8"/>
        <v>490.41045850428276</v>
      </c>
      <c r="P65" s="9"/>
    </row>
    <row r="66" spans="1:119">
      <c r="A66" s="12"/>
      <c r="B66" s="25">
        <v>383</v>
      </c>
      <c r="C66" s="20" t="s">
        <v>71</v>
      </c>
      <c r="D66" s="46">
        <v>0</v>
      </c>
      <c r="E66" s="46">
        <v>0</v>
      </c>
      <c r="F66" s="46">
        <v>0</v>
      </c>
      <c r="G66" s="46">
        <v>553000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553000</v>
      </c>
      <c r="O66" s="47">
        <f t="shared" si="8"/>
        <v>19.902108975743179</v>
      </c>
      <c r="P66" s="9"/>
    </row>
    <row r="67" spans="1:119">
      <c r="A67" s="12"/>
      <c r="B67" s="25">
        <v>389.9</v>
      </c>
      <c r="C67" s="20" t="s">
        <v>147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3883648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3883648</v>
      </c>
      <c r="O67" s="47">
        <f t="shared" si="8"/>
        <v>139.76995609299647</v>
      </c>
      <c r="P67" s="9"/>
    </row>
    <row r="68" spans="1:119" ht="15.75" thickBot="1">
      <c r="A68" s="48"/>
      <c r="B68" s="49">
        <v>393</v>
      </c>
      <c r="C68" s="50" t="s">
        <v>125</v>
      </c>
      <c r="D68" s="46">
        <v>0</v>
      </c>
      <c r="E68" s="46">
        <v>0</v>
      </c>
      <c r="F68" s="46">
        <v>0</v>
      </c>
      <c r="G68" s="46">
        <v>1574556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1574556</v>
      </c>
      <c r="O68" s="47">
        <f t="shared" si="8"/>
        <v>56.667242496221121</v>
      </c>
      <c r="P68" s="9"/>
    </row>
    <row r="69" spans="1:119" ht="16.5" thickBot="1">
      <c r="A69" s="14" t="s">
        <v>56</v>
      </c>
      <c r="B69" s="23"/>
      <c r="C69" s="22"/>
      <c r="D69" s="15">
        <f t="shared" ref="D69:M69" si="16">SUM(D5,D15,D25,D37,D48,D55,D64)</f>
        <v>14861666</v>
      </c>
      <c r="E69" s="15">
        <f t="shared" si="16"/>
        <v>8318554</v>
      </c>
      <c r="F69" s="15">
        <f t="shared" si="16"/>
        <v>609237</v>
      </c>
      <c r="G69" s="15">
        <f t="shared" si="16"/>
        <v>12984707</v>
      </c>
      <c r="H69" s="15">
        <f t="shared" si="16"/>
        <v>0</v>
      </c>
      <c r="I69" s="15">
        <f t="shared" si="16"/>
        <v>22551243</v>
      </c>
      <c r="J69" s="15">
        <f t="shared" si="16"/>
        <v>0</v>
      </c>
      <c r="K69" s="15">
        <f t="shared" si="16"/>
        <v>2935710</v>
      </c>
      <c r="L69" s="15">
        <f t="shared" si="16"/>
        <v>0</v>
      </c>
      <c r="M69" s="15">
        <f t="shared" si="16"/>
        <v>558715</v>
      </c>
      <c r="N69" s="15">
        <f t="shared" si="15"/>
        <v>62819832</v>
      </c>
      <c r="O69" s="38">
        <f>(N69/O$71)</f>
        <v>2260.8447419563809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21" t="s">
        <v>148</v>
      </c>
      <c r="M71" s="121"/>
      <c r="N71" s="121"/>
      <c r="O71" s="43">
        <v>27786</v>
      </c>
    </row>
    <row r="72" spans="1:119">
      <c r="A72" s="122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  <row r="73" spans="1:119" ht="15.75" customHeight="1" thickBot="1">
      <c r="A73" s="123" t="s">
        <v>95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3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74</v>
      </c>
      <c r="B3" s="111"/>
      <c r="C3" s="112"/>
      <c r="D3" s="131" t="s">
        <v>40</v>
      </c>
      <c r="E3" s="132"/>
      <c r="F3" s="132"/>
      <c r="G3" s="132"/>
      <c r="H3" s="133"/>
      <c r="I3" s="131" t="s">
        <v>41</v>
      </c>
      <c r="J3" s="133"/>
      <c r="K3" s="131" t="s">
        <v>43</v>
      </c>
      <c r="L3" s="133"/>
      <c r="M3" s="36"/>
      <c r="N3" s="37"/>
      <c r="O3" s="134" t="s">
        <v>79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42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9160699</v>
      </c>
      <c r="E5" s="27">
        <f t="shared" si="0"/>
        <v>1762766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10923465</v>
      </c>
      <c r="O5" s="33">
        <f t="shared" ref="O5:O36" si="1">(N5/O$73)</f>
        <v>395.57706235967265</v>
      </c>
      <c r="P5" s="6"/>
    </row>
    <row r="6" spans="1:133">
      <c r="A6" s="12"/>
      <c r="B6" s="25">
        <v>311</v>
      </c>
      <c r="C6" s="20" t="s">
        <v>2</v>
      </c>
      <c r="D6" s="46">
        <v>5763275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5763275</v>
      </c>
      <c r="O6" s="47">
        <f t="shared" si="1"/>
        <v>208.70844499167089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568107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568107</v>
      </c>
      <c r="O7" s="47">
        <f t="shared" si="1"/>
        <v>20.573151300065184</v>
      </c>
      <c r="P7" s="9"/>
    </row>
    <row r="8" spans="1:133">
      <c r="A8" s="12"/>
      <c r="B8" s="25">
        <v>312.51</v>
      </c>
      <c r="C8" s="20" t="s">
        <v>110</v>
      </c>
      <c r="D8" s="46">
        <v>0</v>
      </c>
      <c r="E8" s="46">
        <v>298872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298872</v>
      </c>
      <c r="O8" s="47">
        <f t="shared" si="1"/>
        <v>10.823205620337509</v>
      </c>
      <c r="P8" s="9"/>
    </row>
    <row r="9" spans="1:133">
      <c r="A9" s="12"/>
      <c r="B9" s="25">
        <v>312.60000000000002</v>
      </c>
      <c r="C9" s="20" t="s">
        <v>139</v>
      </c>
      <c r="D9" s="46">
        <v>0</v>
      </c>
      <c r="E9" s="46">
        <v>895787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895787</v>
      </c>
      <c r="O9" s="47">
        <f t="shared" si="1"/>
        <v>32.439595857173899</v>
      </c>
      <c r="P9" s="9"/>
    </row>
    <row r="10" spans="1:133">
      <c r="A10" s="12"/>
      <c r="B10" s="25">
        <v>314.10000000000002</v>
      </c>
      <c r="C10" s="20" t="s">
        <v>11</v>
      </c>
      <c r="D10" s="46">
        <v>1956128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1956128</v>
      </c>
      <c r="O10" s="47">
        <f t="shared" si="1"/>
        <v>70.838270442529151</v>
      </c>
      <c r="P10" s="9"/>
    </row>
    <row r="11" spans="1:133">
      <c r="A11" s="12"/>
      <c r="B11" s="25">
        <v>314.3</v>
      </c>
      <c r="C11" s="20" t="s">
        <v>12</v>
      </c>
      <c r="D11" s="46">
        <v>281715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281715</v>
      </c>
      <c r="O11" s="47">
        <f t="shared" si="1"/>
        <v>10.201890345476931</v>
      </c>
      <c r="P11" s="9"/>
    </row>
    <row r="12" spans="1:133">
      <c r="A12" s="12"/>
      <c r="B12" s="25">
        <v>314.8</v>
      </c>
      <c r="C12" s="20" t="s">
        <v>13</v>
      </c>
      <c r="D12" s="46">
        <v>93335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93335</v>
      </c>
      <c r="O12" s="47">
        <f t="shared" si="1"/>
        <v>3.379988411675237</v>
      </c>
      <c r="P12" s="9"/>
    </row>
    <row r="13" spans="1:133">
      <c r="A13" s="12"/>
      <c r="B13" s="25">
        <v>315</v>
      </c>
      <c r="C13" s="20" t="s">
        <v>111</v>
      </c>
      <c r="D13" s="46">
        <v>865936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865936</v>
      </c>
      <c r="O13" s="47">
        <f t="shared" si="1"/>
        <v>31.358586224378939</v>
      </c>
      <c r="P13" s="9"/>
    </row>
    <row r="14" spans="1:133">
      <c r="A14" s="12"/>
      <c r="B14" s="25">
        <v>316</v>
      </c>
      <c r="C14" s="20" t="s">
        <v>112</v>
      </c>
      <c r="D14" s="46">
        <v>200310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200310</v>
      </c>
      <c r="O14" s="47">
        <f t="shared" si="1"/>
        <v>7.2539291663648875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SUM(D16:D23)</f>
        <v>2036465</v>
      </c>
      <c r="E15" s="32">
        <f t="shared" si="3"/>
        <v>608190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2644655</v>
      </c>
      <c r="O15" s="45">
        <f t="shared" si="1"/>
        <v>95.77225320489606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206547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206547</v>
      </c>
      <c r="O16" s="47">
        <f t="shared" si="1"/>
        <v>7.4797928586948652</v>
      </c>
      <c r="P16" s="9"/>
    </row>
    <row r="17" spans="1:16">
      <c r="A17" s="12"/>
      <c r="B17" s="25">
        <v>323.10000000000002</v>
      </c>
      <c r="C17" s="20" t="s">
        <v>17</v>
      </c>
      <c r="D17" s="46">
        <v>1725863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1725863</v>
      </c>
      <c r="O17" s="47">
        <f t="shared" si="1"/>
        <v>62.499565437821396</v>
      </c>
      <c r="P17" s="9"/>
    </row>
    <row r="18" spans="1:16">
      <c r="A18" s="12"/>
      <c r="B18" s="25">
        <v>323.39999999999998</v>
      </c>
      <c r="C18" s="20" t="s">
        <v>18</v>
      </c>
      <c r="D18" s="46">
        <v>43886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43886</v>
      </c>
      <c r="O18" s="47">
        <f t="shared" si="1"/>
        <v>1.5892663141884551</v>
      </c>
      <c r="P18" s="9"/>
    </row>
    <row r="19" spans="1:16">
      <c r="A19" s="12"/>
      <c r="B19" s="25">
        <v>323.7</v>
      </c>
      <c r="C19" s="20" t="s">
        <v>19</v>
      </c>
      <c r="D19" s="46">
        <v>261724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261724</v>
      </c>
      <c r="O19" s="47">
        <f t="shared" si="1"/>
        <v>9.4779459694357939</v>
      </c>
      <c r="P19" s="9"/>
    </row>
    <row r="20" spans="1:16">
      <c r="A20" s="12"/>
      <c r="B20" s="25">
        <v>324.12</v>
      </c>
      <c r="C20" s="20" t="s">
        <v>85</v>
      </c>
      <c r="D20" s="46">
        <v>0</v>
      </c>
      <c r="E20" s="46">
        <v>13683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13683</v>
      </c>
      <c r="O20" s="47">
        <f t="shared" si="1"/>
        <v>0.4955095241544144</v>
      </c>
      <c r="P20" s="9"/>
    </row>
    <row r="21" spans="1:16">
      <c r="A21" s="12"/>
      <c r="B21" s="25">
        <v>324.32</v>
      </c>
      <c r="C21" s="20" t="s">
        <v>86</v>
      </c>
      <c r="D21" s="46">
        <v>0</v>
      </c>
      <c r="E21" s="46">
        <v>29504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29504</v>
      </c>
      <c r="O21" s="47">
        <f t="shared" si="1"/>
        <v>1.0684435431302963</v>
      </c>
      <c r="P21" s="9"/>
    </row>
    <row r="22" spans="1:16">
      <c r="A22" s="12"/>
      <c r="B22" s="25">
        <v>325.2</v>
      </c>
      <c r="C22" s="20" t="s">
        <v>21</v>
      </c>
      <c r="D22" s="46">
        <v>0</v>
      </c>
      <c r="E22" s="46">
        <v>358336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358336</v>
      </c>
      <c r="O22" s="47">
        <f t="shared" si="1"/>
        <v>12.976606069385095</v>
      </c>
      <c r="P22" s="9"/>
    </row>
    <row r="23" spans="1:16">
      <c r="A23" s="12"/>
      <c r="B23" s="25">
        <v>329</v>
      </c>
      <c r="C23" s="20" t="s">
        <v>22</v>
      </c>
      <c r="D23" s="46">
        <v>4992</v>
      </c>
      <c r="E23" s="46">
        <v>120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5">SUM(D23:M23)</f>
        <v>5112</v>
      </c>
      <c r="O23" s="47">
        <f t="shared" si="1"/>
        <v>0.1851234880857536</v>
      </c>
      <c r="P23" s="9"/>
    </row>
    <row r="24" spans="1:16" ht="15.75">
      <c r="A24" s="29" t="s">
        <v>24</v>
      </c>
      <c r="B24" s="30"/>
      <c r="C24" s="31"/>
      <c r="D24" s="32">
        <f t="shared" ref="D24:M24" si="6">SUM(D25:D38)</f>
        <v>3039681</v>
      </c>
      <c r="E24" s="32">
        <f t="shared" si="6"/>
        <v>69827</v>
      </c>
      <c r="F24" s="32">
        <f t="shared" si="6"/>
        <v>0</v>
      </c>
      <c r="G24" s="32">
        <f t="shared" si="6"/>
        <v>152918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198480</v>
      </c>
      <c r="N24" s="44">
        <f t="shared" si="5"/>
        <v>3460906</v>
      </c>
      <c r="O24" s="45">
        <f t="shared" si="1"/>
        <v>125.33157094227566</v>
      </c>
      <c r="P24" s="10"/>
    </row>
    <row r="25" spans="1:16">
      <c r="A25" s="12"/>
      <c r="B25" s="25">
        <v>331.2</v>
      </c>
      <c r="C25" s="20" t="s">
        <v>105</v>
      </c>
      <c r="D25" s="46">
        <v>30045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30045</v>
      </c>
      <c r="O25" s="47">
        <f t="shared" si="1"/>
        <v>1.0880350546824076</v>
      </c>
      <c r="P25" s="9"/>
    </row>
    <row r="26" spans="1:16">
      <c r="A26" s="12"/>
      <c r="B26" s="25">
        <v>331.5</v>
      </c>
      <c r="C26" s="20" t="s">
        <v>135</v>
      </c>
      <c r="D26" s="46">
        <v>30797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30797</v>
      </c>
      <c r="O26" s="47">
        <f t="shared" si="1"/>
        <v>1.115267617874991</v>
      </c>
      <c r="P26" s="9"/>
    </row>
    <row r="27" spans="1:16">
      <c r="A27" s="12"/>
      <c r="B27" s="25">
        <v>331.9</v>
      </c>
      <c r="C27" s="20" t="s">
        <v>140</v>
      </c>
      <c r="D27" s="46">
        <v>42261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42261</v>
      </c>
      <c r="O27" s="47">
        <f t="shared" si="1"/>
        <v>1.5304193525023539</v>
      </c>
      <c r="P27" s="9"/>
    </row>
    <row r="28" spans="1:16">
      <c r="A28" s="12"/>
      <c r="B28" s="25">
        <v>334.1</v>
      </c>
      <c r="C28" s="20" t="s">
        <v>25</v>
      </c>
      <c r="D28" s="46">
        <v>25000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25000</v>
      </c>
      <c r="O28" s="47">
        <f t="shared" si="1"/>
        <v>0.9053378720938654</v>
      </c>
      <c r="P28" s="9"/>
    </row>
    <row r="29" spans="1:16">
      <c r="A29" s="12"/>
      <c r="B29" s="25">
        <v>334.2</v>
      </c>
      <c r="C29" s="20" t="s">
        <v>26</v>
      </c>
      <c r="D29" s="46">
        <v>0</v>
      </c>
      <c r="E29" s="46">
        <v>69827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69827</v>
      </c>
      <c r="O29" s="47">
        <f t="shared" si="1"/>
        <v>2.5286811037879335</v>
      </c>
      <c r="P29" s="9"/>
    </row>
    <row r="30" spans="1:16">
      <c r="A30" s="12"/>
      <c r="B30" s="25">
        <v>334.7</v>
      </c>
      <c r="C30" s="20" t="s">
        <v>29</v>
      </c>
      <c r="D30" s="46">
        <v>0</v>
      </c>
      <c r="E30" s="46">
        <v>0</v>
      </c>
      <c r="F30" s="46">
        <v>0</v>
      </c>
      <c r="G30" s="46">
        <v>152918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7">SUM(D30:M30)</f>
        <v>152918</v>
      </c>
      <c r="O30" s="47">
        <f t="shared" si="1"/>
        <v>5.5376982689939886</v>
      </c>
      <c r="P30" s="9"/>
    </row>
    <row r="31" spans="1:16">
      <c r="A31" s="12"/>
      <c r="B31" s="25">
        <v>335.12</v>
      </c>
      <c r="C31" s="20" t="s">
        <v>115</v>
      </c>
      <c r="D31" s="46">
        <v>983190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983190</v>
      </c>
      <c r="O31" s="47">
        <f t="shared" si="1"/>
        <v>35.604765698558701</v>
      </c>
      <c r="P31" s="9"/>
    </row>
    <row r="32" spans="1:16">
      <c r="A32" s="12"/>
      <c r="B32" s="25">
        <v>335.14</v>
      </c>
      <c r="C32" s="20" t="s">
        <v>116</v>
      </c>
      <c r="D32" s="46">
        <v>14979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14979</v>
      </c>
      <c r="O32" s="47">
        <f t="shared" si="1"/>
        <v>0.54244223944376047</v>
      </c>
      <c r="P32" s="9"/>
    </row>
    <row r="33" spans="1:16">
      <c r="A33" s="12"/>
      <c r="B33" s="25">
        <v>335.15</v>
      </c>
      <c r="C33" s="20" t="s">
        <v>117</v>
      </c>
      <c r="D33" s="46">
        <v>23507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23507</v>
      </c>
      <c r="O33" s="47">
        <f t="shared" si="1"/>
        <v>0.85127109437241977</v>
      </c>
      <c r="P33" s="9"/>
    </row>
    <row r="34" spans="1:16">
      <c r="A34" s="12"/>
      <c r="B34" s="25">
        <v>335.18</v>
      </c>
      <c r="C34" s="20" t="s">
        <v>118</v>
      </c>
      <c r="D34" s="46">
        <v>1788785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1788785</v>
      </c>
      <c r="O34" s="47">
        <f t="shared" si="1"/>
        <v>64.778192221337008</v>
      </c>
      <c r="P34" s="9"/>
    </row>
    <row r="35" spans="1:16">
      <c r="A35" s="12"/>
      <c r="B35" s="25">
        <v>335.21</v>
      </c>
      <c r="C35" s="20" t="s">
        <v>34</v>
      </c>
      <c r="D35" s="46">
        <v>23330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23330</v>
      </c>
      <c r="O35" s="47">
        <f t="shared" si="1"/>
        <v>0.84486130223799527</v>
      </c>
      <c r="P35" s="9"/>
    </row>
    <row r="36" spans="1:16">
      <c r="A36" s="12"/>
      <c r="B36" s="25">
        <v>335.49</v>
      </c>
      <c r="C36" s="20" t="s">
        <v>35</v>
      </c>
      <c r="D36" s="46">
        <v>17539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17539</v>
      </c>
      <c r="O36" s="47">
        <f t="shared" si="1"/>
        <v>0.63514883754617224</v>
      </c>
      <c r="P36" s="9"/>
    </row>
    <row r="37" spans="1:16">
      <c r="A37" s="12"/>
      <c r="B37" s="25">
        <v>337.2</v>
      </c>
      <c r="C37" s="20" t="s">
        <v>37</v>
      </c>
      <c r="D37" s="46">
        <v>33770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33770</v>
      </c>
      <c r="O37" s="47">
        <f t="shared" ref="O37:O68" si="8">(N37/O$73)</f>
        <v>1.2229303976243935</v>
      </c>
      <c r="P37" s="9"/>
    </row>
    <row r="38" spans="1:16">
      <c r="A38" s="12"/>
      <c r="B38" s="25">
        <v>338</v>
      </c>
      <c r="C38" s="20" t="s">
        <v>38</v>
      </c>
      <c r="D38" s="46">
        <v>26478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198480</v>
      </c>
      <c r="N38" s="46">
        <f>SUM(D38:M38)</f>
        <v>224958</v>
      </c>
      <c r="O38" s="47">
        <f t="shared" si="8"/>
        <v>8.1465198812196711</v>
      </c>
      <c r="P38" s="9"/>
    </row>
    <row r="39" spans="1:16" ht="15.75">
      <c r="A39" s="29" t="s">
        <v>44</v>
      </c>
      <c r="B39" s="30"/>
      <c r="C39" s="31"/>
      <c r="D39" s="32">
        <f t="shared" ref="D39:M39" si="9">SUM(D40:D48)</f>
        <v>1637332</v>
      </c>
      <c r="E39" s="32">
        <f t="shared" si="9"/>
        <v>3330411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15919787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20887530</v>
      </c>
      <c r="O39" s="45">
        <f t="shared" si="8"/>
        <v>756.41087853987108</v>
      </c>
      <c r="P39" s="10"/>
    </row>
    <row r="40" spans="1:16">
      <c r="A40" s="12"/>
      <c r="B40" s="25">
        <v>341.3</v>
      </c>
      <c r="C40" s="20" t="s">
        <v>119</v>
      </c>
      <c r="D40" s="46">
        <v>65786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10">SUM(D40:M40)</f>
        <v>65786</v>
      </c>
      <c r="O40" s="47">
        <f t="shared" si="8"/>
        <v>2.3823422901426814</v>
      </c>
      <c r="P40" s="9"/>
    </row>
    <row r="41" spans="1:16">
      <c r="A41" s="12"/>
      <c r="B41" s="25">
        <v>341.9</v>
      </c>
      <c r="C41" s="20" t="s">
        <v>120</v>
      </c>
      <c r="D41" s="46">
        <v>0</v>
      </c>
      <c r="E41" s="46">
        <v>1934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1934</v>
      </c>
      <c r="O41" s="47">
        <f t="shared" si="8"/>
        <v>7.0036937785181427E-2</v>
      </c>
      <c r="P41" s="9"/>
    </row>
    <row r="42" spans="1:16">
      <c r="A42" s="12"/>
      <c r="B42" s="25">
        <v>342.4</v>
      </c>
      <c r="C42" s="20" t="s">
        <v>141</v>
      </c>
      <c r="D42" s="46">
        <v>1674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1674</v>
      </c>
      <c r="O42" s="47">
        <f t="shared" si="8"/>
        <v>6.0621423915405231E-2</v>
      </c>
      <c r="P42" s="9"/>
    </row>
    <row r="43" spans="1:16">
      <c r="A43" s="12"/>
      <c r="B43" s="25">
        <v>342.6</v>
      </c>
      <c r="C43" s="20" t="s">
        <v>50</v>
      </c>
      <c r="D43" s="46">
        <v>1322631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1322631</v>
      </c>
      <c r="O43" s="47">
        <f t="shared" si="8"/>
        <v>47.897117404215251</v>
      </c>
      <c r="P43" s="9"/>
    </row>
    <row r="44" spans="1:16">
      <c r="A44" s="12"/>
      <c r="B44" s="25">
        <v>343.4</v>
      </c>
      <c r="C44" s="20" t="s">
        <v>51</v>
      </c>
      <c r="D44" s="46">
        <v>0</v>
      </c>
      <c r="E44" s="46">
        <v>1669956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1669956</v>
      </c>
      <c r="O44" s="47">
        <f t="shared" si="8"/>
        <v>60.474976461215327</v>
      </c>
      <c r="P44" s="9"/>
    </row>
    <row r="45" spans="1:16">
      <c r="A45" s="12"/>
      <c r="B45" s="25">
        <v>343.6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15919787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15919787</v>
      </c>
      <c r="O45" s="47">
        <f t="shared" si="8"/>
        <v>576.51144347070328</v>
      </c>
      <c r="P45" s="9"/>
    </row>
    <row r="46" spans="1:16">
      <c r="A46" s="12"/>
      <c r="B46" s="25">
        <v>343.9</v>
      </c>
      <c r="C46" s="20" t="s">
        <v>53</v>
      </c>
      <c r="D46" s="46">
        <v>0</v>
      </c>
      <c r="E46" s="46">
        <v>1658521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1658521</v>
      </c>
      <c r="O46" s="47">
        <f t="shared" si="8"/>
        <v>60.060874918519595</v>
      </c>
      <c r="P46" s="9"/>
    </row>
    <row r="47" spans="1:16">
      <c r="A47" s="12"/>
      <c r="B47" s="25">
        <v>347.2</v>
      </c>
      <c r="C47" s="20" t="s">
        <v>55</v>
      </c>
      <c r="D47" s="46">
        <v>223641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223641</v>
      </c>
      <c r="O47" s="47">
        <f t="shared" si="8"/>
        <v>8.0988266821177657</v>
      </c>
      <c r="P47" s="9"/>
    </row>
    <row r="48" spans="1:16">
      <c r="A48" s="12"/>
      <c r="B48" s="25">
        <v>349</v>
      </c>
      <c r="C48" s="20" t="s">
        <v>136</v>
      </c>
      <c r="D48" s="46">
        <v>23600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23600</v>
      </c>
      <c r="O48" s="47">
        <f t="shared" si="8"/>
        <v>0.85463895125660894</v>
      </c>
      <c r="P48" s="9"/>
    </row>
    <row r="49" spans="1:16" ht="15.75">
      <c r="A49" s="29" t="s">
        <v>45</v>
      </c>
      <c r="B49" s="30"/>
      <c r="C49" s="31"/>
      <c r="D49" s="32">
        <f t="shared" ref="D49:M49" si="11">SUM(D50:D55)</f>
        <v>226813</v>
      </c>
      <c r="E49" s="32">
        <f t="shared" si="11"/>
        <v>31969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ref="N49:N57" si="12">SUM(D49:M49)</f>
        <v>258782</v>
      </c>
      <c r="O49" s="45">
        <f t="shared" si="8"/>
        <v>9.371405808647788</v>
      </c>
      <c r="P49" s="10"/>
    </row>
    <row r="50" spans="1:16">
      <c r="A50" s="13"/>
      <c r="B50" s="39">
        <v>351.1</v>
      </c>
      <c r="C50" s="21" t="s">
        <v>58</v>
      </c>
      <c r="D50" s="46">
        <v>116427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116427</v>
      </c>
      <c r="O50" s="47">
        <f t="shared" si="8"/>
        <v>4.2162308973708988</v>
      </c>
      <c r="P50" s="9"/>
    </row>
    <row r="51" spans="1:16">
      <c r="A51" s="13"/>
      <c r="B51" s="39">
        <v>351.3</v>
      </c>
      <c r="C51" s="21" t="s">
        <v>59</v>
      </c>
      <c r="D51" s="46">
        <v>0</v>
      </c>
      <c r="E51" s="46">
        <v>11162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11162</v>
      </c>
      <c r="O51" s="47">
        <f t="shared" si="8"/>
        <v>0.40421525313246903</v>
      </c>
      <c r="P51" s="9"/>
    </row>
    <row r="52" spans="1:16">
      <c r="A52" s="13"/>
      <c r="B52" s="39">
        <v>351.4</v>
      </c>
      <c r="C52" s="21" t="s">
        <v>60</v>
      </c>
      <c r="D52" s="46">
        <v>1321</v>
      </c>
      <c r="E52" s="46">
        <v>3444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4765</v>
      </c>
      <c r="O52" s="47">
        <f t="shared" si="8"/>
        <v>0.17255739842109075</v>
      </c>
      <c r="P52" s="9"/>
    </row>
    <row r="53" spans="1:16">
      <c r="A53" s="13"/>
      <c r="B53" s="39">
        <v>351.5</v>
      </c>
      <c r="C53" s="21" t="s">
        <v>61</v>
      </c>
      <c r="D53" s="46">
        <v>108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108</v>
      </c>
      <c r="O53" s="47">
        <f t="shared" si="8"/>
        <v>3.911059607445499E-3</v>
      </c>
      <c r="P53" s="9"/>
    </row>
    <row r="54" spans="1:16">
      <c r="A54" s="13"/>
      <c r="B54" s="39">
        <v>354</v>
      </c>
      <c r="C54" s="21" t="s">
        <v>62</v>
      </c>
      <c r="D54" s="46">
        <v>93414</v>
      </c>
      <c r="E54" s="46">
        <v>2474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95888</v>
      </c>
      <c r="O54" s="47">
        <f t="shared" si="8"/>
        <v>3.4724415151734629</v>
      </c>
      <c r="P54" s="9"/>
    </row>
    <row r="55" spans="1:16">
      <c r="A55" s="13"/>
      <c r="B55" s="39">
        <v>359</v>
      </c>
      <c r="C55" s="21" t="s">
        <v>63</v>
      </c>
      <c r="D55" s="46">
        <v>15543</v>
      </c>
      <c r="E55" s="46">
        <v>14889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30432</v>
      </c>
      <c r="O55" s="47">
        <f t="shared" si="8"/>
        <v>1.1020496849424206</v>
      </c>
      <c r="P55" s="9"/>
    </row>
    <row r="56" spans="1:16" ht="15.75">
      <c r="A56" s="29" t="s">
        <v>3</v>
      </c>
      <c r="B56" s="30"/>
      <c r="C56" s="31"/>
      <c r="D56" s="32">
        <f t="shared" ref="D56:M56" si="13">SUM(D57:D64)</f>
        <v>395873</v>
      </c>
      <c r="E56" s="32">
        <f t="shared" si="13"/>
        <v>43220</v>
      </c>
      <c r="F56" s="32">
        <f t="shared" si="13"/>
        <v>264</v>
      </c>
      <c r="G56" s="32">
        <f t="shared" si="13"/>
        <v>80969</v>
      </c>
      <c r="H56" s="32">
        <f t="shared" si="13"/>
        <v>0</v>
      </c>
      <c r="I56" s="32">
        <f t="shared" si="13"/>
        <v>-32396</v>
      </c>
      <c r="J56" s="32">
        <f t="shared" si="13"/>
        <v>0</v>
      </c>
      <c r="K56" s="32">
        <f t="shared" si="13"/>
        <v>666980</v>
      </c>
      <c r="L56" s="32">
        <f t="shared" si="13"/>
        <v>0</v>
      </c>
      <c r="M56" s="32">
        <f t="shared" si="13"/>
        <v>2173</v>
      </c>
      <c r="N56" s="32">
        <f t="shared" si="12"/>
        <v>1157083</v>
      </c>
      <c r="O56" s="45">
        <f t="shared" si="8"/>
        <v>41.902042442239441</v>
      </c>
      <c r="P56" s="10"/>
    </row>
    <row r="57" spans="1:16">
      <c r="A57" s="12"/>
      <c r="B57" s="25">
        <v>361.1</v>
      </c>
      <c r="C57" s="20" t="s">
        <v>64</v>
      </c>
      <c r="D57" s="46">
        <v>97363</v>
      </c>
      <c r="E57" s="46">
        <v>26642</v>
      </c>
      <c r="F57" s="46">
        <v>264</v>
      </c>
      <c r="G57" s="46">
        <v>30228</v>
      </c>
      <c r="H57" s="46">
        <v>0</v>
      </c>
      <c r="I57" s="46">
        <v>112408</v>
      </c>
      <c r="J57" s="46">
        <v>0</v>
      </c>
      <c r="K57" s="46">
        <v>0</v>
      </c>
      <c r="L57" s="46">
        <v>0</v>
      </c>
      <c r="M57" s="46">
        <v>2173</v>
      </c>
      <c r="N57" s="46">
        <f t="shared" si="12"/>
        <v>269078</v>
      </c>
      <c r="O57" s="47">
        <f t="shared" si="8"/>
        <v>9.744260157890924</v>
      </c>
      <c r="P57" s="9"/>
    </row>
    <row r="58" spans="1:16">
      <c r="A58" s="12"/>
      <c r="B58" s="25">
        <v>361.3</v>
      </c>
      <c r="C58" s="20" t="s">
        <v>90</v>
      </c>
      <c r="D58" s="46">
        <v>4480</v>
      </c>
      <c r="E58" s="46">
        <v>691</v>
      </c>
      <c r="F58" s="46">
        <v>0</v>
      </c>
      <c r="G58" s="46">
        <v>1829</v>
      </c>
      <c r="H58" s="46">
        <v>0</v>
      </c>
      <c r="I58" s="46">
        <v>6465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4" si="14">SUM(D58:M58)</f>
        <v>13465</v>
      </c>
      <c r="O58" s="47">
        <f t="shared" si="8"/>
        <v>0.48761497790975594</v>
      </c>
      <c r="P58" s="9"/>
    </row>
    <row r="59" spans="1:16">
      <c r="A59" s="12"/>
      <c r="B59" s="25">
        <v>361.4</v>
      </c>
      <c r="C59" s="20" t="s">
        <v>121</v>
      </c>
      <c r="D59" s="46">
        <v>-208</v>
      </c>
      <c r="E59" s="46">
        <v>-32</v>
      </c>
      <c r="F59" s="46">
        <v>0</v>
      </c>
      <c r="G59" s="46">
        <v>-85</v>
      </c>
      <c r="H59" s="46">
        <v>0</v>
      </c>
      <c r="I59" s="46">
        <v>-300</v>
      </c>
      <c r="J59" s="46">
        <v>0</v>
      </c>
      <c r="K59" s="46">
        <v>-661906</v>
      </c>
      <c r="L59" s="46">
        <v>0</v>
      </c>
      <c r="M59" s="46">
        <v>0</v>
      </c>
      <c r="N59" s="46">
        <f t="shared" si="14"/>
        <v>-662531</v>
      </c>
      <c r="O59" s="47">
        <f t="shared" si="8"/>
        <v>-23.992576229448829</v>
      </c>
      <c r="P59" s="9"/>
    </row>
    <row r="60" spans="1:16">
      <c r="A60" s="12"/>
      <c r="B60" s="25">
        <v>362</v>
      </c>
      <c r="C60" s="20" t="s">
        <v>91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155700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155700</v>
      </c>
      <c r="O60" s="47">
        <f t="shared" si="8"/>
        <v>5.6384442674005939</v>
      </c>
      <c r="P60" s="9"/>
    </row>
    <row r="61" spans="1:16">
      <c r="A61" s="12"/>
      <c r="B61" s="25">
        <v>364</v>
      </c>
      <c r="C61" s="20" t="s">
        <v>122</v>
      </c>
      <c r="D61" s="46">
        <v>12638</v>
      </c>
      <c r="E61" s="46">
        <v>1392</v>
      </c>
      <c r="F61" s="46">
        <v>0</v>
      </c>
      <c r="G61" s="46">
        <v>48997</v>
      </c>
      <c r="H61" s="46">
        <v>0</v>
      </c>
      <c r="I61" s="46">
        <v>-332606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-269579</v>
      </c>
      <c r="O61" s="47">
        <f t="shared" si="8"/>
        <v>-9.7624031288476854</v>
      </c>
      <c r="P61" s="9"/>
    </row>
    <row r="62" spans="1:16">
      <c r="A62" s="12"/>
      <c r="B62" s="25">
        <v>366</v>
      </c>
      <c r="C62" s="20" t="s">
        <v>67</v>
      </c>
      <c r="D62" s="46">
        <v>44733</v>
      </c>
      <c r="E62" s="46">
        <v>3998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48731</v>
      </c>
      <c r="O62" s="47">
        <f t="shared" si="8"/>
        <v>1.7647207938002463</v>
      </c>
      <c r="P62" s="9"/>
    </row>
    <row r="63" spans="1:16">
      <c r="A63" s="12"/>
      <c r="B63" s="25">
        <v>368</v>
      </c>
      <c r="C63" s="20" t="s">
        <v>68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1328886</v>
      </c>
      <c r="L63" s="46">
        <v>0</v>
      </c>
      <c r="M63" s="46">
        <v>0</v>
      </c>
      <c r="N63" s="46">
        <f t="shared" si="14"/>
        <v>1328886</v>
      </c>
      <c r="O63" s="47">
        <f t="shared" si="8"/>
        <v>48.123632939813142</v>
      </c>
      <c r="P63" s="9"/>
    </row>
    <row r="64" spans="1:16">
      <c r="A64" s="12"/>
      <c r="B64" s="25">
        <v>369.9</v>
      </c>
      <c r="C64" s="20" t="s">
        <v>69</v>
      </c>
      <c r="D64" s="46">
        <v>236867</v>
      </c>
      <c r="E64" s="46">
        <v>10529</v>
      </c>
      <c r="F64" s="46">
        <v>0</v>
      </c>
      <c r="G64" s="46">
        <v>0</v>
      </c>
      <c r="H64" s="46">
        <v>0</v>
      </c>
      <c r="I64" s="46">
        <v>25937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273333</v>
      </c>
      <c r="O64" s="47">
        <f t="shared" si="8"/>
        <v>9.8983486637213005</v>
      </c>
      <c r="P64" s="9"/>
    </row>
    <row r="65" spans="1:119" ht="15.75">
      <c r="A65" s="29" t="s">
        <v>46</v>
      </c>
      <c r="B65" s="30"/>
      <c r="C65" s="31"/>
      <c r="D65" s="32">
        <f t="shared" ref="D65:M65" si="15">SUM(D66:D70)</f>
        <v>2830038</v>
      </c>
      <c r="E65" s="32">
        <f t="shared" si="15"/>
        <v>11417446</v>
      </c>
      <c r="F65" s="32">
        <f t="shared" si="15"/>
        <v>653240</v>
      </c>
      <c r="G65" s="32">
        <f t="shared" si="15"/>
        <v>1155917</v>
      </c>
      <c r="H65" s="32">
        <f t="shared" si="15"/>
        <v>0</v>
      </c>
      <c r="I65" s="32">
        <f t="shared" si="15"/>
        <v>95394</v>
      </c>
      <c r="J65" s="32">
        <f t="shared" si="15"/>
        <v>0</v>
      </c>
      <c r="K65" s="32">
        <f t="shared" si="15"/>
        <v>0</v>
      </c>
      <c r="L65" s="32">
        <f t="shared" si="15"/>
        <v>0</v>
      </c>
      <c r="M65" s="32">
        <f t="shared" si="15"/>
        <v>221886</v>
      </c>
      <c r="N65" s="32">
        <f t="shared" ref="N65:N71" si="16">SUM(D65:M65)</f>
        <v>16373921</v>
      </c>
      <c r="O65" s="45">
        <f t="shared" si="8"/>
        <v>592.95723183892233</v>
      </c>
      <c r="P65" s="9"/>
    </row>
    <row r="66" spans="1:119">
      <c r="A66" s="12"/>
      <c r="B66" s="25">
        <v>381</v>
      </c>
      <c r="C66" s="20" t="s">
        <v>70</v>
      </c>
      <c r="D66" s="46">
        <v>1830038</v>
      </c>
      <c r="E66" s="46">
        <v>12201</v>
      </c>
      <c r="F66" s="46">
        <v>653240</v>
      </c>
      <c r="G66" s="46">
        <v>1050021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221886</v>
      </c>
      <c r="N66" s="46">
        <f t="shared" si="16"/>
        <v>3767386</v>
      </c>
      <c r="O66" s="47">
        <f t="shared" si="8"/>
        <v>136.43028898384878</v>
      </c>
      <c r="P66" s="9"/>
    </row>
    <row r="67" spans="1:119">
      <c r="A67" s="12"/>
      <c r="B67" s="25">
        <v>383</v>
      </c>
      <c r="C67" s="20" t="s">
        <v>71</v>
      </c>
      <c r="D67" s="46">
        <v>0</v>
      </c>
      <c r="E67" s="46">
        <v>0</v>
      </c>
      <c r="F67" s="46">
        <v>0</v>
      </c>
      <c r="G67" s="46">
        <v>105896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105896</v>
      </c>
      <c r="O67" s="47">
        <f t="shared" si="8"/>
        <v>3.8348663721300791</v>
      </c>
      <c r="P67" s="9"/>
    </row>
    <row r="68" spans="1:119">
      <c r="A68" s="12"/>
      <c r="B68" s="25">
        <v>384</v>
      </c>
      <c r="C68" s="20" t="s">
        <v>72</v>
      </c>
      <c r="D68" s="46">
        <v>1000000</v>
      </c>
      <c r="E68" s="46">
        <v>11405245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12405245</v>
      </c>
      <c r="O68" s="47">
        <f t="shared" si="8"/>
        <v>449.23752444412253</v>
      </c>
      <c r="P68" s="9"/>
    </row>
    <row r="69" spans="1:119">
      <c r="A69" s="12"/>
      <c r="B69" s="25">
        <v>389.4</v>
      </c>
      <c r="C69" s="20" t="s">
        <v>142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1650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1650</v>
      </c>
      <c r="O69" s="47">
        <f>(N69/O$73)</f>
        <v>5.9752299558195117E-2</v>
      </c>
      <c r="P69" s="9"/>
    </row>
    <row r="70" spans="1:119" ht="15.75" thickBot="1">
      <c r="A70" s="12"/>
      <c r="B70" s="25">
        <v>389.8</v>
      </c>
      <c r="C70" s="20" t="s">
        <v>124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93744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93744</v>
      </c>
      <c r="O70" s="47">
        <f>(N70/O$73)</f>
        <v>3.3947997392626927</v>
      </c>
      <c r="P70" s="9"/>
    </row>
    <row r="71" spans="1:119" ht="16.5" thickBot="1">
      <c r="A71" s="14" t="s">
        <v>56</v>
      </c>
      <c r="B71" s="23"/>
      <c r="C71" s="22"/>
      <c r="D71" s="15">
        <f t="shared" ref="D71:M71" si="17">SUM(D5,D15,D24,D39,D49,D56,D65)</f>
        <v>19326901</v>
      </c>
      <c r="E71" s="15">
        <f t="shared" si="17"/>
        <v>17263829</v>
      </c>
      <c r="F71" s="15">
        <f t="shared" si="17"/>
        <v>653504</v>
      </c>
      <c r="G71" s="15">
        <f t="shared" si="17"/>
        <v>1389804</v>
      </c>
      <c r="H71" s="15">
        <f t="shared" si="17"/>
        <v>0</v>
      </c>
      <c r="I71" s="15">
        <f t="shared" si="17"/>
        <v>15982785</v>
      </c>
      <c r="J71" s="15">
        <f t="shared" si="17"/>
        <v>0</v>
      </c>
      <c r="K71" s="15">
        <f t="shared" si="17"/>
        <v>666980</v>
      </c>
      <c r="L71" s="15">
        <f t="shared" si="17"/>
        <v>0</v>
      </c>
      <c r="M71" s="15">
        <f t="shared" si="17"/>
        <v>422539</v>
      </c>
      <c r="N71" s="15">
        <f t="shared" si="16"/>
        <v>55706342</v>
      </c>
      <c r="O71" s="38">
        <f>(N71/O$73)</f>
        <v>2017.3224451365249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21" t="s">
        <v>143</v>
      </c>
      <c r="M73" s="121"/>
      <c r="N73" s="121"/>
      <c r="O73" s="43">
        <v>27614</v>
      </c>
    </row>
    <row r="74" spans="1:119">
      <c r="A74" s="122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  <row r="75" spans="1:119" ht="15.75" customHeight="1" thickBot="1">
      <c r="A75" s="123" t="s">
        <v>95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3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2025-02-11T20:13:38Z</cp:lastPrinted>
  <dcterms:created xsi:type="dcterms:W3CDTF">2000-08-31T21:26:31Z</dcterms:created>
  <dcterms:modified xsi:type="dcterms:W3CDTF">2025-02-11T20:14:03Z</dcterms:modified>
</cp:coreProperties>
</file>