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6" documentId="11_38E9007025F4E51319EB6C64C096794712FD3367" xr6:coauthVersionLast="47" xr6:coauthVersionMax="47" xr10:uidLastSave="{2EA2A799-6283-4599-BD3D-D36395A790FF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8" r:id="rId8"/>
    <sheet name="2015" sheetId="41" r:id="rId9"/>
    <sheet name="2014" sheetId="40" r:id="rId10"/>
    <sheet name="2013" sheetId="39" r:id="rId11"/>
    <sheet name="2012" sheetId="36" r:id="rId12"/>
    <sheet name="2011" sheetId="35" r:id="rId13"/>
    <sheet name="2010" sheetId="34" r:id="rId14"/>
    <sheet name="2009" sheetId="37" r:id="rId15"/>
    <sheet name="2008" sheetId="38" r:id="rId16"/>
  </sheets>
  <definedNames>
    <definedName name="_xlnm.Print_Area" localSheetId="15">'2008'!$A$1:$O$33</definedName>
    <definedName name="_xlnm.Print_Area" localSheetId="14">'2009'!$A$1:$O$260</definedName>
    <definedName name="_xlnm.Print_Area" localSheetId="13">'2010'!$A$1:$O$21</definedName>
    <definedName name="_xlnm.Print_Area" localSheetId="12">'2011'!$A$1:$O$29</definedName>
    <definedName name="_xlnm.Print_Area" localSheetId="11">'2012'!$A$1:$O$30</definedName>
    <definedName name="_xlnm.Print_Area" localSheetId="10">'2013'!$A$1:$O$17</definedName>
    <definedName name="_xlnm.Print_Area" localSheetId="9">'2014'!$A$1:$O$31</definedName>
    <definedName name="_xlnm.Print_Area" localSheetId="8">'2015'!$A$1:$O$32</definedName>
    <definedName name="_xlnm.Print_Area" localSheetId="7">'2016'!$A$1:$O$287</definedName>
    <definedName name="_xlnm.Print_Area" localSheetId="6">'2017'!$A$1:$O$30</definedName>
    <definedName name="_xlnm.Print_Area" localSheetId="5">'2018'!$A$1:$O$33</definedName>
    <definedName name="_xlnm.Print_Area" localSheetId="4">'2019'!$A$1:$O$32</definedName>
    <definedName name="_xlnm.Print_Area" localSheetId="3">'2020'!$A$1:$O$36</definedName>
    <definedName name="_xlnm.Print_Area" localSheetId="2">'2021'!$A$1:$P$28</definedName>
    <definedName name="_xlnm.Print_Area" localSheetId="1">'2022'!$A$1:$P$26</definedName>
    <definedName name="_xlnm.Print_Area" localSheetId="0">'2023'!$A$1:$P$32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50" l="1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" i="50" l="1"/>
  <c r="P9" i="50" s="1"/>
  <c r="O25" i="50"/>
  <c r="P25" i="50" s="1"/>
  <c r="O22" i="50"/>
  <c r="P22" i="50" s="1"/>
  <c r="O20" i="50"/>
  <c r="P20" i="50" s="1"/>
  <c r="O17" i="50"/>
  <c r="P17" i="50" s="1"/>
  <c r="O11" i="50"/>
  <c r="P11" i="50" s="1"/>
  <c r="F28" i="50"/>
  <c r="G28" i="50"/>
  <c r="E28" i="50"/>
  <c r="H28" i="50"/>
  <c r="J28" i="50"/>
  <c r="I28" i="50"/>
  <c r="M28" i="50"/>
  <c r="D28" i="50"/>
  <c r="O5" i="50"/>
  <c r="P5" i="50" s="1"/>
  <c r="K28" i="50"/>
  <c r="L28" i="50"/>
  <c r="N28" i="50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G22" i="49" s="1"/>
  <c r="F5" i="49"/>
  <c r="F22" i="49" s="1"/>
  <c r="E5" i="49"/>
  <c r="E22" i="49" s="1"/>
  <c r="D5" i="49"/>
  <c r="D22" i="49" s="1"/>
  <c r="O28" i="50" l="1"/>
  <c r="P28" i="50" s="1"/>
  <c r="K22" i="49"/>
  <c r="J22" i="49"/>
  <c r="L22" i="49"/>
  <c r="N22" i="49"/>
  <c r="I22" i="49"/>
  <c r="M22" i="49"/>
  <c r="H22" i="49"/>
  <c r="O20" i="49"/>
  <c r="P20" i="49" s="1"/>
  <c r="O15" i="49"/>
  <c r="P15" i="49" s="1"/>
  <c r="O18" i="49"/>
  <c r="P18" i="49" s="1"/>
  <c r="O10" i="49"/>
  <c r="P10" i="49" s="1"/>
  <c r="O8" i="49"/>
  <c r="P8" i="49" s="1"/>
  <c r="O5" i="49"/>
  <c r="P5" i="49" s="1"/>
  <c r="N282" i="48"/>
  <c r="O282" i="48" s="1"/>
  <c r="N281" i="48"/>
  <c r="O281" i="48" s="1"/>
  <c r="N280" i="48"/>
  <c r="O280" i="48"/>
  <c r="N279" i="48"/>
  <c r="O279" i="48" s="1"/>
  <c r="O278" i="48"/>
  <c r="N278" i="48"/>
  <c r="N277" i="48"/>
  <c r="O277" i="48"/>
  <c r="N276" i="48"/>
  <c r="O276" i="48" s="1"/>
  <c r="N275" i="48"/>
  <c r="O275" i="48" s="1"/>
  <c r="N274" i="48"/>
  <c r="O274" i="48"/>
  <c r="N273" i="48"/>
  <c r="O273" i="48" s="1"/>
  <c r="N272" i="48"/>
  <c r="O272" i="48" s="1"/>
  <c r="N271" i="48"/>
  <c r="O271" i="48"/>
  <c r="N270" i="48"/>
  <c r="O270" i="48" s="1"/>
  <c r="N269" i="48"/>
  <c r="O269" i="48" s="1"/>
  <c r="N268" i="48"/>
  <c r="O268" i="48"/>
  <c r="N267" i="48"/>
  <c r="O267" i="48" s="1"/>
  <c r="O266" i="48"/>
  <c r="N266" i="48"/>
  <c r="N265" i="48"/>
  <c r="O265" i="48" s="1"/>
  <c r="N264" i="48"/>
  <c r="O264" i="48" s="1"/>
  <c r="M263" i="48"/>
  <c r="L263" i="48"/>
  <c r="K263" i="48"/>
  <c r="J263" i="48"/>
  <c r="I263" i="48"/>
  <c r="H263" i="48"/>
  <c r="G263" i="48"/>
  <c r="F263" i="48"/>
  <c r="F283" i="48" s="1"/>
  <c r="E263" i="48"/>
  <c r="D263" i="48"/>
  <c r="N262" i="48"/>
  <c r="O262" i="48" s="1"/>
  <c r="N261" i="48"/>
  <c r="O261" i="48"/>
  <c r="N260" i="48"/>
  <c r="O260" i="48" s="1"/>
  <c r="N259" i="48"/>
  <c r="O259" i="48" s="1"/>
  <c r="N258" i="48"/>
  <c r="O258" i="48"/>
  <c r="N257" i="48"/>
  <c r="O257" i="48" s="1"/>
  <c r="N256" i="48"/>
  <c r="O256" i="48" s="1"/>
  <c r="N255" i="48"/>
  <c r="O255" i="48" s="1"/>
  <c r="N254" i="48"/>
  <c r="O254" i="48" s="1"/>
  <c r="N253" i="48"/>
  <c r="O253" i="48" s="1"/>
  <c r="N252" i="48"/>
  <c r="O252" i="48"/>
  <c r="N251" i="48"/>
  <c r="O251" i="48" s="1"/>
  <c r="N250" i="48"/>
  <c r="O250" i="48" s="1"/>
  <c r="M249" i="48"/>
  <c r="L249" i="48"/>
  <c r="K249" i="48"/>
  <c r="J249" i="48"/>
  <c r="I249" i="48"/>
  <c r="H249" i="48"/>
  <c r="G249" i="48"/>
  <c r="F249" i="48"/>
  <c r="E249" i="48"/>
  <c r="D249" i="48"/>
  <c r="N248" i="48"/>
  <c r="O248" i="48"/>
  <c r="N247" i="48"/>
  <c r="O247" i="48" s="1"/>
  <c r="N246" i="48"/>
  <c r="O246" i="48" s="1"/>
  <c r="N245" i="48"/>
  <c r="O245" i="48"/>
  <c r="N244" i="48"/>
  <c r="O244" i="48" s="1"/>
  <c r="N243" i="48"/>
  <c r="O243" i="48" s="1"/>
  <c r="N242" i="48"/>
  <c r="O242" i="48"/>
  <c r="N241" i="48"/>
  <c r="O241" i="48" s="1"/>
  <c r="N240" i="48"/>
  <c r="O240" i="48" s="1"/>
  <c r="N239" i="48"/>
  <c r="O239" i="48"/>
  <c r="N238" i="48"/>
  <c r="O238" i="48" s="1"/>
  <c r="N237" i="48"/>
  <c r="O237" i="48" s="1"/>
  <c r="N236" i="48"/>
  <c r="O236" i="48" s="1"/>
  <c r="N235" i="48"/>
  <c r="O235" i="48" s="1"/>
  <c r="N234" i="48"/>
  <c r="O234" i="48" s="1"/>
  <c r="N233" i="48"/>
  <c r="O233" i="48"/>
  <c r="N232" i="48"/>
  <c r="O232" i="48" s="1"/>
  <c r="M231" i="48"/>
  <c r="L231" i="48"/>
  <c r="K231" i="48"/>
  <c r="J231" i="48"/>
  <c r="I231" i="48"/>
  <c r="H231" i="48"/>
  <c r="G231" i="48"/>
  <c r="F231" i="48"/>
  <c r="E231" i="48"/>
  <c r="D231" i="48"/>
  <c r="N230" i="48"/>
  <c r="O230" i="48" s="1"/>
  <c r="N229" i="48"/>
  <c r="O229" i="48"/>
  <c r="N228" i="48"/>
  <c r="O228" i="48" s="1"/>
  <c r="N227" i="48"/>
  <c r="O227" i="48" s="1"/>
  <c r="N226" i="48"/>
  <c r="O226" i="48"/>
  <c r="N225" i="48"/>
  <c r="O225" i="48" s="1"/>
  <c r="N224" i="48"/>
  <c r="O224" i="48" s="1"/>
  <c r="N223" i="48"/>
  <c r="O223" i="48"/>
  <c r="N222" i="48"/>
  <c r="O222" i="48" s="1"/>
  <c r="N221" i="48"/>
  <c r="O221" i="48" s="1"/>
  <c r="N220" i="48"/>
  <c r="O220" i="48" s="1"/>
  <c r="N219" i="48"/>
  <c r="O219" i="48" s="1"/>
  <c r="N218" i="48"/>
  <c r="O218" i="48" s="1"/>
  <c r="N217" i="48"/>
  <c r="O217" i="48"/>
  <c r="N216" i="48"/>
  <c r="O216" i="48" s="1"/>
  <c r="O215" i="48"/>
  <c r="N215" i="48"/>
  <c r="N214" i="48"/>
  <c r="O214" i="48"/>
  <c r="N213" i="48"/>
  <c r="O213" i="48" s="1"/>
  <c r="N212" i="48"/>
  <c r="O212" i="48" s="1"/>
  <c r="N211" i="48"/>
  <c r="O211" i="48"/>
  <c r="N210" i="48"/>
  <c r="O210" i="48" s="1"/>
  <c r="N209" i="48"/>
  <c r="O209" i="48" s="1"/>
  <c r="N208" i="48"/>
  <c r="O208" i="48"/>
  <c r="N207" i="48"/>
  <c r="O207" i="48" s="1"/>
  <c r="N206" i="48"/>
  <c r="O206" i="48" s="1"/>
  <c r="N205" i="48"/>
  <c r="O205" i="48"/>
  <c r="N204" i="48"/>
  <c r="O204" i="48" s="1"/>
  <c r="O203" i="48"/>
  <c r="N203" i="48"/>
  <c r="N202" i="48"/>
  <c r="O202" i="48" s="1"/>
  <c r="N201" i="48"/>
  <c r="O201" i="48" s="1"/>
  <c r="N200" i="48"/>
  <c r="O200" i="48" s="1"/>
  <c r="N199" i="48"/>
  <c r="O199" i="48"/>
  <c r="N198" i="48"/>
  <c r="O198" i="48" s="1"/>
  <c r="N197" i="48"/>
  <c r="O197" i="48" s="1"/>
  <c r="N196" i="48"/>
  <c r="O196" i="48"/>
  <c r="N195" i="48"/>
  <c r="O195" i="48" s="1"/>
  <c r="N194" i="48"/>
  <c r="O194" i="48" s="1"/>
  <c r="N193" i="48"/>
  <c r="O193" i="48" s="1"/>
  <c r="N192" i="48"/>
  <c r="O192" i="48" s="1"/>
  <c r="N191" i="48"/>
  <c r="O191" i="48" s="1"/>
  <c r="N190" i="48"/>
  <c r="O190" i="48" s="1"/>
  <c r="N189" i="48"/>
  <c r="O189" i="48" s="1"/>
  <c r="N188" i="48"/>
  <c r="O188" i="48" s="1"/>
  <c r="N187" i="48"/>
  <c r="O187" i="48"/>
  <c r="N186" i="48"/>
  <c r="O186" i="48" s="1"/>
  <c r="N185" i="48"/>
  <c r="O185" i="48" s="1"/>
  <c r="N184" i="48"/>
  <c r="O184" i="48"/>
  <c r="N183" i="48"/>
  <c r="O183" i="48" s="1"/>
  <c r="N182" i="48"/>
  <c r="O182" i="48" s="1"/>
  <c r="N181" i="48"/>
  <c r="O181" i="48"/>
  <c r="N180" i="48"/>
  <c r="O180" i="48" s="1"/>
  <c r="N179" i="48"/>
  <c r="O179" i="48" s="1"/>
  <c r="N178" i="48"/>
  <c r="O178" i="48"/>
  <c r="N177" i="48"/>
  <c r="O177" i="48" s="1"/>
  <c r="N176" i="48"/>
  <c r="O176" i="48" s="1"/>
  <c r="N175" i="48"/>
  <c r="O175" i="48" s="1"/>
  <c r="N174" i="48"/>
  <c r="O174" i="48" s="1"/>
  <c r="N173" i="48"/>
  <c r="O173" i="48" s="1"/>
  <c r="N172" i="48"/>
  <c r="O172" i="48"/>
  <c r="N171" i="48"/>
  <c r="O171" i="48" s="1"/>
  <c r="N170" i="48"/>
  <c r="O170" i="48" s="1"/>
  <c r="N169" i="48"/>
  <c r="O169" i="48"/>
  <c r="N168" i="48"/>
  <c r="O168" i="48" s="1"/>
  <c r="N167" i="48"/>
  <c r="O167" i="48" s="1"/>
  <c r="N166" i="48"/>
  <c r="O166" i="48"/>
  <c r="N165" i="48"/>
  <c r="O165" i="48" s="1"/>
  <c r="N164" i="48"/>
  <c r="O164" i="48" s="1"/>
  <c r="N163" i="48"/>
  <c r="O163" i="48" s="1"/>
  <c r="N162" i="48"/>
  <c r="O162" i="48" s="1"/>
  <c r="O161" i="48"/>
  <c r="N161" i="48"/>
  <c r="N160" i="48"/>
  <c r="O160" i="48" s="1"/>
  <c r="N159" i="48"/>
  <c r="O159" i="48" s="1"/>
  <c r="N158" i="48"/>
  <c r="O158" i="48" s="1"/>
  <c r="N157" i="48"/>
  <c r="O157" i="48"/>
  <c r="N156" i="48"/>
  <c r="O156" i="48" s="1"/>
  <c r="O155" i="48"/>
  <c r="N155" i="48"/>
  <c r="N154" i="48"/>
  <c r="O154" i="48"/>
  <c r="N153" i="48"/>
  <c r="O153" i="48" s="1"/>
  <c r="N152" i="48"/>
  <c r="O152" i="48" s="1"/>
  <c r="N151" i="48"/>
  <c r="O151" i="48"/>
  <c r="N150" i="48"/>
  <c r="O150" i="48" s="1"/>
  <c r="N149" i="48"/>
  <c r="O149" i="48" s="1"/>
  <c r="N148" i="48"/>
  <c r="O148" i="48" s="1"/>
  <c r="N147" i="48"/>
  <c r="O147" i="48" s="1"/>
  <c r="N146" i="48"/>
  <c r="O146" i="48" s="1"/>
  <c r="N145" i="48"/>
  <c r="O145" i="48"/>
  <c r="N144" i="48"/>
  <c r="O144" i="48" s="1"/>
  <c r="N143" i="48"/>
  <c r="O143" i="48" s="1"/>
  <c r="N142" i="48"/>
  <c r="O142" i="48" s="1"/>
  <c r="N141" i="48"/>
  <c r="O141" i="48" s="1"/>
  <c r="N140" i="48"/>
  <c r="O140" i="48" s="1"/>
  <c r="N139" i="48"/>
  <c r="O139" i="48"/>
  <c r="N138" i="48"/>
  <c r="O138" i="48" s="1"/>
  <c r="N137" i="48"/>
  <c r="O137" i="48" s="1"/>
  <c r="M136" i="48"/>
  <c r="L136" i="48"/>
  <c r="K136" i="48"/>
  <c r="J136" i="48"/>
  <c r="I136" i="48"/>
  <c r="H136" i="48"/>
  <c r="G136" i="48"/>
  <c r="F136" i="48"/>
  <c r="E136" i="48"/>
  <c r="D136" i="48"/>
  <c r="N136" i="48" s="1"/>
  <c r="O136" i="48" s="1"/>
  <c r="N135" i="48"/>
  <c r="O135" i="48"/>
  <c r="N134" i="48"/>
  <c r="O134" i="48" s="1"/>
  <c r="N133" i="48"/>
  <c r="O133" i="48" s="1"/>
  <c r="N132" i="48"/>
  <c r="O132" i="48"/>
  <c r="N131" i="48"/>
  <c r="O131" i="48" s="1"/>
  <c r="O130" i="48"/>
  <c r="N130" i="48"/>
  <c r="N129" i="48"/>
  <c r="O129" i="48" s="1"/>
  <c r="N128" i="48"/>
  <c r="O128" i="48" s="1"/>
  <c r="N127" i="48"/>
  <c r="O127" i="48" s="1"/>
  <c r="N126" i="48"/>
  <c r="O126" i="48"/>
  <c r="N125" i="48"/>
  <c r="O125" i="48" s="1"/>
  <c r="N124" i="48"/>
  <c r="O124" i="48" s="1"/>
  <c r="N123" i="48"/>
  <c r="O123" i="48"/>
  <c r="N122" i="48"/>
  <c r="O122" i="48" s="1"/>
  <c r="N121" i="48"/>
  <c r="O121" i="48" s="1"/>
  <c r="N120" i="48"/>
  <c r="O120" i="48" s="1"/>
  <c r="N119" i="48"/>
  <c r="O119" i="48" s="1"/>
  <c r="N118" i="48"/>
  <c r="O118" i="48" s="1"/>
  <c r="N117" i="48"/>
  <c r="O117" i="48" s="1"/>
  <c r="N116" i="48"/>
  <c r="O116" i="48" s="1"/>
  <c r="N115" i="48"/>
  <c r="O115" i="48" s="1"/>
  <c r="N114" i="48"/>
  <c r="O114" i="48" s="1"/>
  <c r="N113" i="48"/>
  <c r="O113" i="48" s="1"/>
  <c r="N112" i="48"/>
  <c r="O112" i="48" s="1"/>
  <c r="N111" i="48"/>
  <c r="O111" i="48"/>
  <c r="N110" i="48"/>
  <c r="O110" i="48" s="1"/>
  <c r="N109" i="48"/>
  <c r="O109" i="48" s="1"/>
  <c r="N108" i="48"/>
  <c r="O108" i="48"/>
  <c r="N107" i="48"/>
  <c r="O107" i="48" s="1"/>
  <c r="N106" i="48"/>
  <c r="O106" i="48" s="1"/>
  <c r="N105" i="48"/>
  <c r="O105" i="48"/>
  <c r="N104" i="48"/>
  <c r="O104" i="48" s="1"/>
  <c r="N103" i="48"/>
  <c r="O103" i="48" s="1"/>
  <c r="N102" i="48"/>
  <c r="O102" i="48" s="1"/>
  <c r="N101" i="48"/>
  <c r="O101" i="48" s="1"/>
  <c r="N100" i="48"/>
  <c r="O100" i="48" s="1"/>
  <c r="N99" i="48"/>
  <c r="O99" i="48"/>
  <c r="N98" i="48"/>
  <c r="O98" i="48" s="1"/>
  <c r="N97" i="48"/>
  <c r="O97" i="48" s="1"/>
  <c r="N96" i="48"/>
  <c r="O96" i="48"/>
  <c r="N95" i="48"/>
  <c r="O95" i="48" s="1"/>
  <c r="N94" i="48"/>
  <c r="O94" i="48" s="1"/>
  <c r="N93" i="48"/>
  <c r="O93" i="48"/>
  <c r="N92" i="48"/>
  <c r="O92" i="48" s="1"/>
  <c r="N91" i="48"/>
  <c r="O91" i="48" s="1"/>
  <c r="N90" i="48"/>
  <c r="O90" i="48" s="1"/>
  <c r="N89" i="48"/>
  <c r="O89" i="48" s="1"/>
  <c r="O88" i="48"/>
  <c r="N88" i="48"/>
  <c r="N87" i="48"/>
  <c r="O87" i="48" s="1"/>
  <c r="N86" i="48"/>
  <c r="O86" i="48" s="1"/>
  <c r="N85" i="48"/>
  <c r="O85" i="48" s="1"/>
  <c r="N84" i="48"/>
  <c r="O84" i="48"/>
  <c r="N83" i="48"/>
  <c r="O83" i="48" s="1"/>
  <c r="O82" i="48"/>
  <c r="N82" i="48"/>
  <c r="N81" i="48"/>
  <c r="O81" i="48"/>
  <c r="N80" i="48"/>
  <c r="O80" i="48" s="1"/>
  <c r="N79" i="48"/>
  <c r="O79" i="48" s="1"/>
  <c r="N78" i="48"/>
  <c r="O78" i="48"/>
  <c r="N77" i="48"/>
  <c r="O77" i="48" s="1"/>
  <c r="N76" i="48"/>
  <c r="O76" i="48" s="1"/>
  <c r="N75" i="48"/>
  <c r="O75" i="48" s="1"/>
  <c r="N74" i="48"/>
  <c r="O74" i="48" s="1"/>
  <c r="N73" i="48"/>
  <c r="O73" i="48" s="1"/>
  <c r="N72" i="48"/>
  <c r="O72" i="48"/>
  <c r="N71" i="48"/>
  <c r="O71" i="48" s="1"/>
  <c r="N70" i="48"/>
  <c r="O70" i="48" s="1"/>
  <c r="N69" i="48"/>
  <c r="O69" i="48" s="1"/>
  <c r="N68" i="48"/>
  <c r="O68" i="48" s="1"/>
  <c r="N67" i="48"/>
  <c r="O67" i="48" s="1"/>
  <c r="N66" i="48"/>
  <c r="O66" i="48"/>
  <c r="N65" i="48"/>
  <c r="O65" i="48" s="1"/>
  <c r="N64" i="48"/>
  <c r="O64" i="48" s="1"/>
  <c r="N63" i="48"/>
  <c r="O63" i="48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/>
  <c r="N56" i="48"/>
  <c r="O56" i="48" s="1"/>
  <c r="N55" i="48"/>
  <c r="O55" i="48" s="1"/>
  <c r="N54" i="48"/>
  <c r="O54" i="48"/>
  <c r="N53" i="48"/>
  <c r="O53" i="48" s="1"/>
  <c r="N52" i="48"/>
  <c r="O52" i="48" s="1"/>
  <c r="M51" i="48"/>
  <c r="L51" i="48"/>
  <c r="L283" i="48" s="1"/>
  <c r="K51" i="48"/>
  <c r="J51" i="48"/>
  <c r="I51" i="48"/>
  <c r="H51" i="48"/>
  <c r="G51" i="48"/>
  <c r="F51" i="48"/>
  <c r="E51" i="48"/>
  <c r="D51" i="48"/>
  <c r="N51" i="48" s="1"/>
  <c r="O51" i="48" s="1"/>
  <c r="N50" i="48"/>
  <c r="O50" i="48"/>
  <c r="N49" i="48"/>
  <c r="O49" i="48" s="1"/>
  <c r="N48" i="48"/>
  <c r="O48" i="48" s="1"/>
  <c r="N47" i="48"/>
  <c r="O47" i="48" s="1"/>
  <c r="N46" i="48"/>
  <c r="O46" i="48" s="1"/>
  <c r="N45" i="48"/>
  <c r="O45" i="48" s="1"/>
  <c r="N44" i="48"/>
  <c r="O44" i="48" s="1"/>
  <c r="N43" i="48"/>
  <c r="O43" i="48" s="1"/>
  <c r="N42" i="48"/>
  <c r="O42" i="48" s="1"/>
  <c r="N41" i="48"/>
  <c r="O41" i="48" s="1"/>
  <c r="N40" i="48"/>
  <c r="O40" i="48" s="1"/>
  <c r="N39" i="48"/>
  <c r="O39" i="48" s="1"/>
  <c r="N38" i="48"/>
  <c r="O38" i="48"/>
  <c r="N37" i="48"/>
  <c r="O37" i="48" s="1"/>
  <c r="N36" i="48"/>
  <c r="O36" i="48" s="1"/>
  <c r="N35" i="48"/>
  <c r="O35" i="48"/>
  <c r="N34" i="48"/>
  <c r="O34" i="48" s="1"/>
  <c r="N33" i="48"/>
  <c r="O33" i="48" s="1"/>
  <c r="N32" i="48"/>
  <c r="O32" i="48"/>
  <c r="N31" i="48"/>
  <c r="O31" i="48" s="1"/>
  <c r="N30" i="48"/>
  <c r="O30" i="48" s="1"/>
  <c r="N29" i="48"/>
  <c r="O29" i="48" s="1"/>
  <c r="N28" i="48"/>
  <c r="O28" i="48" s="1"/>
  <c r="N27" i="48"/>
  <c r="O27" i="48" s="1"/>
  <c r="N26" i="48"/>
  <c r="O26" i="48"/>
  <c r="N25" i="48"/>
  <c r="O25" i="48" s="1"/>
  <c r="N24" i="48"/>
  <c r="O24" i="48" s="1"/>
  <c r="M23" i="48"/>
  <c r="M283" i="48"/>
  <c r="L23" i="48"/>
  <c r="K23" i="48"/>
  <c r="J23" i="48"/>
  <c r="I23" i="48"/>
  <c r="H23" i="48"/>
  <c r="H283" i="48" s="1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N13" i="48"/>
  <c r="O13" i="48" s="1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K283" i="48" s="1"/>
  <c r="J5" i="48"/>
  <c r="I5" i="48"/>
  <c r="H5" i="48"/>
  <c r="G5" i="48"/>
  <c r="F5" i="48"/>
  <c r="E5" i="48"/>
  <c r="E283" i="48" s="1"/>
  <c r="D5" i="48"/>
  <c r="O23" i="47"/>
  <c r="P23" i="47"/>
  <c r="N22" i="47"/>
  <c r="M22" i="47"/>
  <c r="L22" i="47"/>
  <c r="O22" i="47" s="1"/>
  <c r="P22" i="47" s="1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O19" i="47" s="1"/>
  <c r="P19" i="47" s="1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O15" i="47" s="1"/>
  <c r="P15" i="47" s="1"/>
  <c r="G15" i="47"/>
  <c r="F15" i="47"/>
  <c r="E15" i="47"/>
  <c r="D15" i="47"/>
  <c r="O14" i="47"/>
  <c r="P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10" i="47" s="1"/>
  <c r="P10" i="47" s="1"/>
  <c r="O9" i="47"/>
  <c r="P9" i="47" s="1"/>
  <c r="N8" i="47"/>
  <c r="N24" i="47" s="1"/>
  <c r="M8" i="47"/>
  <c r="L8" i="47"/>
  <c r="K8" i="47"/>
  <c r="J8" i="47"/>
  <c r="I8" i="47"/>
  <c r="H8" i="47"/>
  <c r="G8" i="47"/>
  <c r="F8" i="47"/>
  <c r="E8" i="47"/>
  <c r="D8" i="47"/>
  <c r="O7" i="47"/>
  <c r="P7" i="47"/>
  <c r="O6" i="47"/>
  <c r="P6" i="47" s="1"/>
  <c r="N5" i="47"/>
  <c r="M5" i="47"/>
  <c r="L5" i="47"/>
  <c r="K5" i="47"/>
  <c r="K24" i="47" s="1"/>
  <c r="J5" i="47"/>
  <c r="J24" i="47" s="1"/>
  <c r="I5" i="47"/>
  <c r="H5" i="47"/>
  <c r="G5" i="47"/>
  <c r="F5" i="47"/>
  <c r="E5" i="47"/>
  <c r="D5" i="47"/>
  <c r="N31" i="46"/>
  <c r="O31" i="46" s="1"/>
  <c r="M30" i="46"/>
  <c r="M32" i="46" s="1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/>
  <c r="M25" i="46"/>
  <c r="L25" i="46"/>
  <c r="K25" i="46"/>
  <c r="J25" i="46"/>
  <c r="I25" i="46"/>
  <c r="N25" i="46" s="1"/>
  <c r="O25" i="46" s="1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I32" i="46" s="1"/>
  <c r="H23" i="46"/>
  <c r="G23" i="46"/>
  <c r="F23" i="46"/>
  <c r="E23" i="46"/>
  <c r="D23" i="46"/>
  <c r="N22" i="46"/>
  <c r="O22" i="46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D32" i="46" s="1"/>
  <c r="N32" i="46" s="1"/>
  <c r="O32" i="46" s="1"/>
  <c r="N18" i="46"/>
  <c r="O18" i="46"/>
  <c r="N17" i="46"/>
  <c r="O17" i="46" s="1"/>
  <c r="N16" i="46"/>
  <c r="O16" i="46" s="1"/>
  <c r="N15" i="46"/>
  <c r="O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10" i="46" s="1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J32" i="46" s="1"/>
  <c r="I5" i="46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N18" i="45" s="1"/>
  <c r="O18" i="45" s="1"/>
  <c r="F18" i="45"/>
  <c r="E18" i="45"/>
  <c r="D18" i="45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E28" i="45" s="1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28" i="45" s="1"/>
  <c r="G5" i="45"/>
  <c r="G28" i="45" s="1"/>
  <c r="F5" i="45"/>
  <c r="E5" i="45"/>
  <c r="D5" i="45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29" i="44" s="1"/>
  <c r="J5" i="44"/>
  <c r="J29" i="44" s="1"/>
  <c r="I5" i="44"/>
  <c r="I29" i="44" s="1"/>
  <c r="H5" i="44"/>
  <c r="H29" i="44" s="1"/>
  <c r="G5" i="44"/>
  <c r="F5" i="44"/>
  <c r="E5" i="44"/>
  <c r="D5" i="44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N12" i="43" s="1"/>
  <c r="O12" i="43" s="1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26" i="43" s="1"/>
  <c r="G5" i="43"/>
  <c r="N5" i="43" s="1"/>
  <c r="O5" i="43" s="1"/>
  <c r="F5" i="43"/>
  <c r="E5" i="43"/>
  <c r="D5" i="43"/>
  <c r="N27" i="41"/>
  <c r="O27" i="41" s="1"/>
  <c r="M26" i="41"/>
  <c r="L26" i="41"/>
  <c r="K26" i="41"/>
  <c r="J26" i="4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N12" i="41" s="1"/>
  <c r="O12" i="41" s="1"/>
  <c r="E12" i="41"/>
  <c r="D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28" i="41" s="1"/>
  <c r="G5" i="41"/>
  <c r="G28" i="41" s="1"/>
  <c r="F5" i="41"/>
  <c r="E5" i="41"/>
  <c r="D5" i="41"/>
  <c r="N26" i="40"/>
  <c r="O26" i="40" s="1"/>
  <c r="M25" i="40"/>
  <c r="L25" i="40"/>
  <c r="K25" i="40"/>
  <c r="J25" i="40"/>
  <c r="I25" i="40"/>
  <c r="H25" i="40"/>
  <c r="G25" i="40"/>
  <c r="N25" i="40" s="1"/>
  <c r="O25" i="40" s="1"/>
  <c r="F25" i="40"/>
  <c r="E25" i="40"/>
  <c r="D25" i="40"/>
  <c r="N24" i="40"/>
  <c r="O24" i="40" s="1"/>
  <c r="N23" i="40"/>
  <c r="O23" i="40" s="1"/>
  <c r="M22" i="40"/>
  <c r="L22" i="40"/>
  <c r="K22" i="40"/>
  <c r="J22" i="40"/>
  <c r="N22" i="40" s="1"/>
  <c r="O22" i="40" s="1"/>
  <c r="I22" i="40"/>
  <c r="H22" i="40"/>
  <c r="G22" i="40"/>
  <c r="F22" i="40"/>
  <c r="E22" i="40"/>
  <c r="D22" i="40"/>
  <c r="D27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G27" i="40" s="1"/>
  <c r="F16" i="40"/>
  <c r="E16" i="40"/>
  <c r="D16" i="40"/>
  <c r="N16" i="40" s="1"/>
  <c r="O16" i="40" s="1"/>
  <c r="N15" i="40"/>
  <c r="O15" i="40"/>
  <c r="N14" i="40"/>
  <c r="O14" i="40" s="1"/>
  <c r="N13" i="40"/>
  <c r="O13" i="40" s="1"/>
  <c r="M12" i="40"/>
  <c r="N12" i="40" s="1"/>
  <c r="O12" i="40" s="1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N10" i="40" s="1"/>
  <c r="O10" i="40" s="1"/>
  <c r="L10" i="40"/>
  <c r="K10" i="40"/>
  <c r="J10" i="40"/>
  <c r="I10" i="40"/>
  <c r="H10" i="40"/>
  <c r="G10" i="40"/>
  <c r="F10" i="40"/>
  <c r="E10" i="40"/>
  <c r="E27" i="40" s="1"/>
  <c r="D10" i="40"/>
  <c r="N9" i="40"/>
  <c r="O9" i="40"/>
  <c r="N8" i="40"/>
  <c r="O8" i="40" s="1"/>
  <c r="N7" i="40"/>
  <c r="O7" i="40" s="1"/>
  <c r="N6" i="40"/>
  <c r="O6" i="40"/>
  <c r="M5" i="40"/>
  <c r="L5" i="40"/>
  <c r="K5" i="40"/>
  <c r="K27" i="40" s="1"/>
  <c r="J5" i="40"/>
  <c r="N5" i="40" s="1"/>
  <c r="O5" i="40" s="1"/>
  <c r="I5" i="40"/>
  <c r="H5" i="40"/>
  <c r="G5" i="40"/>
  <c r="F5" i="40"/>
  <c r="E5" i="40"/>
  <c r="D5" i="40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M7" i="39"/>
  <c r="L7" i="39"/>
  <c r="K7" i="39"/>
  <c r="J7" i="39"/>
  <c r="I7" i="39"/>
  <c r="H7" i="39"/>
  <c r="G7" i="39"/>
  <c r="F7" i="39"/>
  <c r="N7" i="39" s="1"/>
  <c r="O7" i="39" s="1"/>
  <c r="E7" i="39"/>
  <c r="D7" i="39"/>
  <c r="N6" i="39"/>
  <c r="O6" i="39" s="1"/>
  <c r="M5" i="39"/>
  <c r="M13" i="39"/>
  <c r="L5" i="39"/>
  <c r="K5" i="39"/>
  <c r="J5" i="39"/>
  <c r="J13" i="39" s="1"/>
  <c r="I5" i="39"/>
  <c r="I13" i="39" s="1"/>
  <c r="H5" i="39"/>
  <c r="H13" i="39" s="1"/>
  <c r="G5" i="39"/>
  <c r="F5" i="39"/>
  <c r="E5" i="39"/>
  <c r="D5" i="39"/>
  <c r="N5" i="39" s="1"/>
  <c r="O5" i="39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N12" i="38" s="1"/>
  <c r="O12" i="38" s="1"/>
  <c r="J12" i="38"/>
  <c r="I12" i="38"/>
  <c r="H12" i="38"/>
  <c r="G12" i="38"/>
  <c r="F12" i="38"/>
  <c r="E12" i="38"/>
  <c r="D12" i="38"/>
  <c r="N11" i="38"/>
  <c r="O11" i="38" s="1"/>
  <c r="M10" i="38"/>
  <c r="L10" i="38"/>
  <c r="K10" i="38"/>
  <c r="K29" i="38" s="1"/>
  <c r="J10" i="38"/>
  <c r="J29" i="38"/>
  <c r="I10" i="38"/>
  <c r="H10" i="38"/>
  <c r="G10" i="38"/>
  <c r="F10" i="38"/>
  <c r="E10" i="38"/>
  <c r="D10" i="38"/>
  <c r="D29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I29" i="38" s="1"/>
  <c r="H5" i="38"/>
  <c r="H29" i="38" s="1"/>
  <c r="G5" i="38"/>
  <c r="F5" i="38"/>
  <c r="F29" i="38" s="1"/>
  <c r="E5" i="38"/>
  <c r="E29" i="38" s="1"/>
  <c r="D5" i="38"/>
  <c r="N5" i="38" s="1"/>
  <c r="O5" i="38" s="1"/>
  <c r="N255" i="37"/>
  <c r="O255" i="37" s="1"/>
  <c r="N254" i="37"/>
  <c r="O254" i="37" s="1"/>
  <c r="N253" i="37"/>
  <c r="O253" i="37" s="1"/>
  <c r="N252" i="37"/>
  <c r="O252" i="37" s="1"/>
  <c r="N251" i="37"/>
  <c r="O251" i="37" s="1"/>
  <c r="N250" i="37"/>
  <c r="O250" i="37" s="1"/>
  <c r="N249" i="37"/>
  <c r="O249" i="37" s="1"/>
  <c r="N248" i="37"/>
  <c r="O248" i="37" s="1"/>
  <c r="N247" i="37"/>
  <c r="O247" i="37"/>
  <c r="N246" i="37"/>
  <c r="O246" i="37" s="1"/>
  <c r="N245" i="37"/>
  <c r="O245" i="37" s="1"/>
  <c r="N244" i="37"/>
  <c r="O244" i="37"/>
  <c r="N243" i="37"/>
  <c r="O243" i="37" s="1"/>
  <c r="N242" i="37"/>
  <c r="O242" i="37" s="1"/>
  <c r="N241" i="37"/>
  <c r="O241" i="37"/>
  <c r="N240" i="37"/>
  <c r="O240" i="37" s="1"/>
  <c r="N239" i="37"/>
  <c r="O239" i="37" s="1"/>
  <c r="N238" i="37"/>
  <c r="O238" i="37" s="1"/>
  <c r="N237" i="37"/>
  <c r="O237" i="37" s="1"/>
  <c r="N236" i="37"/>
  <c r="O236" i="37" s="1"/>
  <c r="N235" i="37"/>
  <c r="O235" i="37" s="1"/>
  <c r="N234" i="37"/>
  <c r="O234" i="37" s="1"/>
  <c r="N233" i="37"/>
  <c r="O233" i="37" s="1"/>
  <c r="N232" i="37"/>
  <c r="O232" i="37"/>
  <c r="N231" i="37"/>
  <c r="O231" i="37" s="1"/>
  <c r="N230" i="37"/>
  <c r="O230" i="37" s="1"/>
  <c r="M229" i="37"/>
  <c r="L229" i="37"/>
  <c r="K229" i="37"/>
  <c r="J229" i="37"/>
  <c r="I229" i="37"/>
  <c r="H229" i="37"/>
  <c r="G229" i="37"/>
  <c r="F229" i="37"/>
  <c r="E229" i="37"/>
  <c r="D229" i="37"/>
  <c r="N228" i="37"/>
  <c r="O228" i="37" s="1"/>
  <c r="N227" i="37"/>
  <c r="O227" i="37" s="1"/>
  <c r="N226" i="37"/>
  <c r="O226" i="37" s="1"/>
  <c r="N225" i="37"/>
  <c r="O225" i="37"/>
  <c r="N224" i="37"/>
  <c r="O224" i="37" s="1"/>
  <c r="N223" i="37"/>
  <c r="O223" i="37" s="1"/>
  <c r="N222" i="37"/>
  <c r="O222" i="37"/>
  <c r="N221" i="37"/>
  <c r="O221" i="37" s="1"/>
  <c r="N220" i="37"/>
  <c r="O220" i="37" s="1"/>
  <c r="N219" i="37"/>
  <c r="O219" i="37"/>
  <c r="N218" i="37"/>
  <c r="O218" i="37" s="1"/>
  <c r="N217" i="37"/>
  <c r="O217" i="37" s="1"/>
  <c r="N216" i="37"/>
  <c r="O216" i="37"/>
  <c r="N215" i="37"/>
  <c r="O215" i="37" s="1"/>
  <c r="M214" i="37"/>
  <c r="L214" i="37"/>
  <c r="K214" i="37"/>
  <c r="J214" i="37"/>
  <c r="I214" i="37"/>
  <c r="H214" i="37"/>
  <c r="G214" i="37"/>
  <c r="F214" i="37"/>
  <c r="E214" i="37"/>
  <c r="D214" i="37"/>
  <c r="N213" i="37"/>
  <c r="O213" i="37" s="1"/>
  <c r="N212" i="37"/>
  <c r="O212" i="37"/>
  <c r="N211" i="37"/>
  <c r="O211" i="37" s="1"/>
  <c r="N210" i="37"/>
  <c r="O210" i="37" s="1"/>
  <c r="N209" i="37"/>
  <c r="O209" i="37"/>
  <c r="N208" i="37"/>
  <c r="O208" i="37" s="1"/>
  <c r="N207" i="37"/>
  <c r="O207" i="37" s="1"/>
  <c r="N206" i="37"/>
  <c r="O206" i="37" s="1"/>
  <c r="N205" i="37"/>
  <c r="O205" i="37" s="1"/>
  <c r="N204" i="37"/>
  <c r="O204" i="37" s="1"/>
  <c r="N203" i="37"/>
  <c r="O203" i="37" s="1"/>
  <c r="N202" i="37"/>
  <c r="O202" i="37" s="1"/>
  <c r="N201" i="37"/>
  <c r="O201" i="37" s="1"/>
  <c r="N200" i="37"/>
  <c r="O200" i="37"/>
  <c r="N199" i="37"/>
  <c r="O199" i="37" s="1"/>
  <c r="N198" i="37"/>
  <c r="O198" i="37" s="1"/>
  <c r="N197" i="37"/>
  <c r="O197" i="37"/>
  <c r="M196" i="37"/>
  <c r="L196" i="37"/>
  <c r="K196" i="37"/>
  <c r="J196" i="37"/>
  <c r="I196" i="37"/>
  <c r="H196" i="37"/>
  <c r="G196" i="37"/>
  <c r="N196" i="37" s="1"/>
  <c r="O196" i="37" s="1"/>
  <c r="F196" i="37"/>
  <c r="E196" i="37"/>
  <c r="D196" i="37"/>
  <c r="N195" i="37"/>
  <c r="O195" i="37" s="1"/>
  <c r="N194" i="37"/>
  <c r="O194" i="37" s="1"/>
  <c r="N193" i="37"/>
  <c r="O193" i="37" s="1"/>
  <c r="N192" i="37"/>
  <c r="O192" i="37"/>
  <c r="N191" i="37"/>
  <c r="O191" i="37" s="1"/>
  <c r="N190" i="37"/>
  <c r="O190" i="37" s="1"/>
  <c r="N189" i="37"/>
  <c r="O189" i="37"/>
  <c r="N188" i="37"/>
  <c r="O188" i="37" s="1"/>
  <c r="N187" i="37"/>
  <c r="O187" i="37" s="1"/>
  <c r="N186" i="37"/>
  <c r="O186" i="37"/>
  <c r="N185" i="37"/>
  <c r="O185" i="37" s="1"/>
  <c r="N184" i="37"/>
  <c r="O184" i="37" s="1"/>
  <c r="N183" i="37"/>
  <c r="O183" i="37" s="1"/>
  <c r="N182" i="37"/>
  <c r="O182" i="37" s="1"/>
  <c r="N181" i="37"/>
  <c r="O181" i="37" s="1"/>
  <c r="N180" i="37"/>
  <c r="O180" i="37" s="1"/>
  <c r="N179" i="37"/>
  <c r="O179" i="37" s="1"/>
  <c r="N178" i="37"/>
  <c r="O178" i="37" s="1"/>
  <c r="N177" i="37"/>
  <c r="O177" i="37" s="1"/>
  <c r="N176" i="37"/>
  <c r="O176" i="37" s="1"/>
  <c r="N175" i="37"/>
  <c r="O175" i="37" s="1"/>
  <c r="N174" i="37"/>
  <c r="O174" i="37"/>
  <c r="N173" i="37"/>
  <c r="O173" i="37" s="1"/>
  <c r="N172" i="37"/>
  <c r="O172" i="37" s="1"/>
  <c r="N171" i="37"/>
  <c r="O171" i="37" s="1"/>
  <c r="N170" i="37"/>
  <c r="O170" i="37" s="1"/>
  <c r="O169" i="37"/>
  <c r="N169" i="37"/>
  <c r="N168" i="37"/>
  <c r="O168" i="37" s="1"/>
  <c r="N167" i="37"/>
  <c r="O167" i="37" s="1"/>
  <c r="N166" i="37"/>
  <c r="O166" i="37" s="1"/>
  <c r="N165" i="37"/>
  <c r="O165" i="37" s="1"/>
  <c r="N164" i="37"/>
  <c r="O164" i="37" s="1"/>
  <c r="N163" i="37"/>
  <c r="O163" i="37" s="1"/>
  <c r="N162" i="37"/>
  <c r="O162" i="37"/>
  <c r="N161" i="37"/>
  <c r="O161" i="37" s="1"/>
  <c r="N160" i="37"/>
  <c r="O160" i="37" s="1"/>
  <c r="N159" i="37"/>
  <c r="O159" i="37" s="1"/>
  <c r="N158" i="37"/>
  <c r="O158" i="37" s="1"/>
  <c r="N157" i="37"/>
  <c r="O157" i="37" s="1"/>
  <c r="N156" i="37"/>
  <c r="O156" i="37" s="1"/>
  <c r="O155" i="37"/>
  <c r="N155" i="37"/>
  <c r="N154" i="37"/>
  <c r="O154" i="37" s="1"/>
  <c r="N153" i="37"/>
  <c r="O153" i="37" s="1"/>
  <c r="N152" i="37"/>
  <c r="O152" i="37" s="1"/>
  <c r="N151" i="37"/>
  <c r="O151" i="37" s="1"/>
  <c r="N150" i="37"/>
  <c r="O150" i="37"/>
  <c r="N149" i="37"/>
  <c r="O149" i="37" s="1"/>
  <c r="N148" i="37"/>
  <c r="O148" i="37" s="1"/>
  <c r="N147" i="37"/>
  <c r="O147" i="37" s="1"/>
  <c r="N146" i="37"/>
  <c r="O146" i="37" s="1"/>
  <c r="N145" i="37"/>
  <c r="O145" i="37" s="1"/>
  <c r="N144" i="37"/>
  <c r="O144" i="37"/>
  <c r="O143" i="37"/>
  <c r="N143" i="37"/>
  <c r="M142" i="37"/>
  <c r="L142" i="37"/>
  <c r="K142" i="37"/>
  <c r="J142" i="37"/>
  <c r="I142" i="37"/>
  <c r="H142" i="37"/>
  <c r="G142" i="37"/>
  <c r="F142" i="37"/>
  <c r="E142" i="37"/>
  <c r="D142" i="37"/>
  <c r="N142" i="37" s="1"/>
  <c r="O142" i="37" s="1"/>
  <c r="N141" i="37"/>
  <c r="O141" i="37" s="1"/>
  <c r="N140" i="37"/>
  <c r="O140" i="37" s="1"/>
  <c r="N139" i="37"/>
  <c r="O139" i="37" s="1"/>
  <c r="N138" i="37"/>
  <c r="O138" i="37" s="1"/>
  <c r="N137" i="37"/>
  <c r="O137" i="37" s="1"/>
  <c r="N136" i="37"/>
  <c r="O136" i="37"/>
  <c r="N135" i="37"/>
  <c r="O135" i="37" s="1"/>
  <c r="N134" i="37"/>
  <c r="O134" i="37" s="1"/>
  <c r="N133" i="37"/>
  <c r="O133" i="37" s="1"/>
  <c r="N132" i="37"/>
  <c r="O132" i="37" s="1"/>
  <c r="N131" i="37"/>
  <c r="O131" i="37" s="1"/>
  <c r="N130" i="37"/>
  <c r="O130" i="37"/>
  <c r="N129" i="37"/>
  <c r="O129" i="37" s="1"/>
  <c r="N128" i="37"/>
  <c r="O128" i="37" s="1"/>
  <c r="N127" i="37"/>
  <c r="O127" i="37"/>
  <c r="N126" i="37"/>
  <c r="O126" i="37" s="1"/>
  <c r="N125" i="37"/>
  <c r="O125" i="37" s="1"/>
  <c r="N124" i="37"/>
  <c r="O124" i="37" s="1"/>
  <c r="N123" i="37"/>
  <c r="O123" i="37" s="1"/>
  <c r="N122" i="37"/>
  <c r="O122" i="37" s="1"/>
  <c r="N121" i="37"/>
  <c r="O121" i="37"/>
  <c r="N120" i="37"/>
  <c r="O120" i="37" s="1"/>
  <c r="N119" i="37"/>
  <c r="O119" i="37" s="1"/>
  <c r="N118" i="37"/>
  <c r="O118" i="37" s="1"/>
  <c r="N117" i="37"/>
  <c r="O117" i="37" s="1"/>
  <c r="N116" i="37"/>
  <c r="O116" i="37" s="1"/>
  <c r="N115" i="37"/>
  <c r="O115" i="37"/>
  <c r="N114" i="37"/>
  <c r="O114" i="37" s="1"/>
  <c r="N113" i="37"/>
  <c r="O113" i="37" s="1"/>
  <c r="N112" i="37"/>
  <c r="O112" i="37"/>
  <c r="N111" i="37"/>
  <c r="O111" i="37" s="1"/>
  <c r="N110" i="37"/>
  <c r="O110" i="37" s="1"/>
  <c r="N109" i="37"/>
  <c r="O109" i="37"/>
  <c r="N108" i="37"/>
  <c r="O108" i="37" s="1"/>
  <c r="N107" i="37"/>
  <c r="O107" i="37" s="1"/>
  <c r="N106" i="37"/>
  <c r="O106" i="37"/>
  <c r="N105" i="37"/>
  <c r="O105" i="37" s="1"/>
  <c r="N104" i="37"/>
  <c r="O104" i="37" s="1"/>
  <c r="N103" i="37"/>
  <c r="O103" i="37" s="1"/>
  <c r="N102" i="37"/>
  <c r="O102" i="37" s="1"/>
  <c r="N101" i="37"/>
  <c r="O101" i="37" s="1"/>
  <c r="N100" i="37"/>
  <c r="O100" i="37"/>
  <c r="N99" i="37"/>
  <c r="O99" i="37" s="1"/>
  <c r="N98" i="37"/>
  <c r="O98" i="37" s="1"/>
  <c r="N97" i="37"/>
  <c r="O97" i="37"/>
  <c r="N96" i="37"/>
  <c r="O96" i="37" s="1"/>
  <c r="N95" i="37"/>
  <c r="O95" i="37" s="1"/>
  <c r="N94" i="37"/>
  <c r="O94" i="37"/>
  <c r="N93" i="37"/>
  <c r="O93" i="37" s="1"/>
  <c r="N92" i="37"/>
  <c r="O92" i="37" s="1"/>
  <c r="N91" i="37"/>
  <c r="O91" i="37"/>
  <c r="N90" i="37"/>
  <c r="O90" i="37" s="1"/>
  <c r="N89" i="37"/>
  <c r="O89" i="37" s="1"/>
  <c r="N88" i="37"/>
  <c r="O88" i="37" s="1"/>
  <c r="N87" i="37"/>
  <c r="O87" i="37" s="1"/>
  <c r="N86" i="37"/>
  <c r="O86" i="37" s="1"/>
  <c r="N85" i="37"/>
  <c r="O85" i="37"/>
  <c r="N84" i="37"/>
  <c r="O84" i="37" s="1"/>
  <c r="N83" i="37"/>
  <c r="O83" i="37" s="1"/>
  <c r="N82" i="37"/>
  <c r="O82" i="37"/>
  <c r="N81" i="37"/>
  <c r="O81" i="37" s="1"/>
  <c r="N80" i="37"/>
  <c r="O80" i="37" s="1"/>
  <c r="N79" i="37"/>
  <c r="O79" i="37"/>
  <c r="N78" i="37"/>
  <c r="O78" i="37" s="1"/>
  <c r="N77" i="37"/>
  <c r="O77" i="37" s="1"/>
  <c r="N76" i="37"/>
  <c r="O76" i="37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/>
  <c r="M66" i="37"/>
  <c r="L66" i="37"/>
  <c r="K66" i="37"/>
  <c r="J66" i="37"/>
  <c r="I66" i="37"/>
  <c r="H66" i="37"/>
  <c r="G66" i="37"/>
  <c r="F66" i="37"/>
  <c r="E66" i="37"/>
  <c r="N66" i="37" s="1"/>
  <c r="O66" i="37" s="1"/>
  <c r="D66" i="37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256" i="37" s="1"/>
  <c r="L5" i="37"/>
  <c r="K5" i="37"/>
  <c r="J5" i="37"/>
  <c r="I5" i="37"/>
  <c r="H5" i="37"/>
  <c r="G5" i="37"/>
  <c r="F5" i="37"/>
  <c r="E5" i="37"/>
  <c r="E256" i="37" s="1"/>
  <c r="D5" i="37"/>
  <c r="D256" i="37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E26" i="36" s="1"/>
  <c r="D22" i="36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M10" i="36"/>
  <c r="M26" i="36" s="1"/>
  <c r="L10" i="36"/>
  <c r="K10" i="36"/>
  <c r="J10" i="36"/>
  <c r="J26" i="36" s="1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I26" i="36"/>
  <c r="H5" i="36"/>
  <c r="H26" i="36" s="1"/>
  <c r="G5" i="36"/>
  <c r="F5" i="36"/>
  <c r="N5" i="36" s="1"/>
  <c r="O5" i="36" s="1"/>
  <c r="E5" i="36"/>
  <c r="D5" i="36"/>
  <c r="N24" i="35"/>
  <c r="O24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I25" i="35" s="1"/>
  <c r="H10" i="35"/>
  <c r="G10" i="35"/>
  <c r="F10" i="35"/>
  <c r="E10" i="35"/>
  <c r="D10" i="35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M7" i="34"/>
  <c r="L7" i="34"/>
  <c r="K7" i="34"/>
  <c r="J7" i="34"/>
  <c r="I7" i="34"/>
  <c r="H7" i="34"/>
  <c r="G7" i="34"/>
  <c r="F7" i="34"/>
  <c r="E7" i="34"/>
  <c r="D7" i="34"/>
  <c r="N6" i="34"/>
  <c r="O6" i="34" s="1"/>
  <c r="M5" i="34"/>
  <c r="L5" i="34"/>
  <c r="L17" i="34" s="1"/>
  <c r="K5" i="34"/>
  <c r="J5" i="34"/>
  <c r="I5" i="34"/>
  <c r="H5" i="34"/>
  <c r="H17" i="34" s="1"/>
  <c r="G5" i="34"/>
  <c r="G17" i="34" s="1"/>
  <c r="F5" i="34"/>
  <c r="F17" i="34" s="1"/>
  <c r="E5" i="34"/>
  <c r="E17" i="34" s="1"/>
  <c r="D5" i="34"/>
  <c r="D17" i="34" s="1"/>
  <c r="N5" i="37"/>
  <c r="O5" i="37" s="1"/>
  <c r="N10" i="39"/>
  <c r="O10" i="39" s="1"/>
  <c r="F26" i="36"/>
  <c r="H256" i="37"/>
  <c r="N19" i="43"/>
  <c r="O19" i="43" s="1"/>
  <c r="N21" i="44"/>
  <c r="O21" i="44" s="1"/>
  <c r="N24" i="44"/>
  <c r="O24" i="44"/>
  <c r="N26" i="45"/>
  <c r="O26" i="45" s="1"/>
  <c r="N12" i="45"/>
  <c r="O12" i="45"/>
  <c r="K32" i="46"/>
  <c r="E32" i="46"/>
  <c r="F32" i="46"/>
  <c r="G32" i="46"/>
  <c r="H32" i="46"/>
  <c r="L32" i="46"/>
  <c r="N12" i="46"/>
  <c r="O12" i="46" s="1"/>
  <c r="O8" i="47"/>
  <c r="P8" i="47" s="1"/>
  <c r="L25" i="35" l="1"/>
  <c r="D25" i="35"/>
  <c r="N25" i="35" s="1"/>
  <c r="O25" i="35" s="1"/>
  <c r="F29" i="44"/>
  <c r="N249" i="48"/>
  <c r="O249" i="48" s="1"/>
  <c r="N10" i="36"/>
  <c r="O10" i="36" s="1"/>
  <c r="N5" i="46"/>
  <c r="O5" i="46" s="1"/>
  <c r="N10" i="45"/>
  <c r="O10" i="45" s="1"/>
  <c r="M25" i="35"/>
  <c r="H27" i="40"/>
  <c r="N229" i="37"/>
  <c r="O229" i="37" s="1"/>
  <c r="D13" i="39"/>
  <c r="N10" i="34"/>
  <c r="O10" i="34" s="1"/>
  <c r="F256" i="37"/>
  <c r="N256" i="37" s="1"/>
  <c r="O256" i="37" s="1"/>
  <c r="N231" i="48"/>
  <c r="O231" i="48" s="1"/>
  <c r="D283" i="48"/>
  <c r="G256" i="37"/>
  <c r="F13" i="39"/>
  <c r="D24" i="47"/>
  <c r="I283" i="48"/>
  <c r="J27" i="40"/>
  <c r="L29" i="44"/>
  <c r="E24" i="47"/>
  <c r="F25" i="35"/>
  <c r="N5" i="44"/>
  <c r="O5" i="44" s="1"/>
  <c r="N5" i="41"/>
  <c r="O5" i="41" s="1"/>
  <c r="J17" i="34"/>
  <c r="N12" i="36"/>
  <c r="O12" i="36" s="1"/>
  <c r="N23" i="46"/>
  <c r="O23" i="46" s="1"/>
  <c r="K17" i="34"/>
  <c r="D26" i="36"/>
  <c r="I256" i="37"/>
  <c r="G13" i="39"/>
  <c r="F27" i="40"/>
  <c r="N27" i="40" s="1"/>
  <c r="O27" i="40" s="1"/>
  <c r="M29" i="44"/>
  <c r="F24" i="47"/>
  <c r="N22" i="36"/>
  <c r="O22" i="36" s="1"/>
  <c r="J256" i="37"/>
  <c r="N24" i="38"/>
  <c r="O24" i="38" s="1"/>
  <c r="D28" i="41"/>
  <c r="D26" i="43"/>
  <c r="D28" i="45"/>
  <c r="N28" i="45" s="1"/>
  <c r="O28" i="45" s="1"/>
  <c r="G24" i="47"/>
  <c r="O5" i="47"/>
  <c r="P5" i="47" s="1"/>
  <c r="N16" i="35"/>
  <c r="O16" i="35" s="1"/>
  <c r="M17" i="34"/>
  <c r="K256" i="37"/>
  <c r="G29" i="38"/>
  <c r="E28" i="41"/>
  <c r="K28" i="41"/>
  <c r="H24" i="47"/>
  <c r="N5" i="48"/>
  <c r="O5" i="48" s="1"/>
  <c r="N30" i="46"/>
  <c r="O30" i="46" s="1"/>
  <c r="G26" i="36"/>
  <c r="L256" i="37"/>
  <c r="I27" i="40"/>
  <c r="L27" i="40"/>
  <c r="F28" i="41"/>
  <c r="F26" i="43"/>
  <c r="F28" i="45"/>
  <c r="N7" i="34"/>
  <c r="O7" i="34" s="1"/>
  <c r="E25" i="35"/>
  <c r="H25" i="35"/>
  <c r="K13" i="39"/>
  <c r="I26" i="43"/>
  <c r="L24" i="47"/>
  <c r="L13" i="39"/>
  <c r="M27" i="40"/>
  <c r="J28" i="41"/>
  <c r="J26" i="43"/>
  <c r="J28" i="45"/>
  <c r="M24" i="47"/>
  <c r="N5" i="45"/>
  <c r="O5" i="45" s="1"/>
  <c r="L29" i="38"/>
  <c r="N29" i="38" s="1"/>
  <c r="O29" i="38" s="1"/>
  <c r="K26" i="43"/>
  <c r="K28" i="45"/>
  <c r="K25" i="35"/>
  <c r="K26" i="36"/>
  <c r="L26" i="36"/>
  <c r="M29" i="38"/>
  <c r="L28" i="41"/>
  <c r="L26" i="43"/>
  <c r="L28" i="45"/>
  <c r="I17" i="34"/>
  <c r="N17" i="34" s="1"/>
  <c r="O17" i="34" s="1"/>
  <c r="N13" i="34"/>
  <c r="O13" i="34" s="1"/>
  <c r="M28" i="41"/>
  <c r="M26" i="43"/>
  <c r="G26" i="43"/>
  <c r="M28" i="45"/>
  <c r="N10" i="38"/>
  <c r="O10" i="38" s="1"/>
  <c r="N5" i="35"/>
  <c r="O5" i="35" s="1"/>
  <c r="N19" i="46"/>
  <c r="O19" i="46" s="1"/>
  <c r="N25" i="37"/>
  <c r="O25" i="37" s="1"/>
  <c r="D29" i="44"/>
  <c r="J25" i="35"/>
  <c r="G25" i="35"/>
  <c r="E29" i="44"/>
  <c r="O22" i="49"/>
  <c r="P22" i="49" s="1"/>
  <c r="N5" i="34"/>
  <c r="O5" i="34" s="1"/>
  <c r="N12" i="35"/>
  <c r="O12" i="35" s="1"/>
  <c r="N10" i="35"/>
  <c r="O10" i="35" s="1"/>
  <c r="I28" i="41"/>
  <c r="E13" i="39"/>
  <c r="I24" i="47"/>
  <c r="G283" i="48"/>
  <c r="N17" i="36"/>
  <c r="O17" i="36" s="1"/>
  <c r="E26" i="43"/>
  <c r="G29" i="44"/>
  <c r="I28" i="45"/>
  <c r="N214" i="37"/>
  <c r="O214" i="37" s="1"/>
  <c r="N263" i="48"/>
  <c r="O263" i="48" s="1"/>
  <c r="J283" i="48"/>
  <c r="N23" i="48"/>
  <c r="O23" i="48" s="1"/>
  <c r="N26" i="43" l="1"/>
  <c r="O26" i="43" s="1"/>
  <c r="N283" i="48"/>
  <c r="O283" i="48" s="1"/>
  <c r="N13" i="39"/>
  <c r="O13" i="39" s="1"/>
  <c r="O24" i="47"/>
  <c r="P24" i="47" s="1"/>
  <c r="N26" i="36"/>
  <c r="O26" i="36" s="1"/>
  <c r="N28" i="41"/>
  <c r="O28" i="41" s="1"/>
  <c r="N29" i="44"/>
  <c r="O29" i="44" s="1"/>
</calcChain>
</file>

<file path=xl/sharedStrings.xml><?xml version="1.0" encoding="utf-8"?>
<sst xmlns="http://schemas.openxmlformats.org/spreadsheetml/2006/main" count="1152" uniqueCount="402">
  <si>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</si>
  <si>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</si>
  <si>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</si>
  <si>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</si>
  <si>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</si>
  <si>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</si>
  <si>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</si>
  <si>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</si>
  <si>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Other General Taxes</t>
  </si>
  <si>
    <t>Intergovernmental Revenue</t>
  </si>
  <si>
    <t>Federal Grant - Physical Environment - Water Supply System</t>
  </si>
  <si>
    <t>State Grant - Culture / Recreation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</si>
  <si>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</si>
  <si>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</si>
  <si>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</si>
  <si>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</si>
  <si>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</si>
  <si>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</si>
  <si>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Physical Environment - Garbage / Solid Waste</t>
  </si>
  <si>
    <t>Total - All Account Codes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</si>
  <si>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</si>
  <si>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</si>
  <si>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</si>
  <si>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</si>
  <si>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</si>
  <si>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</si>
  <si>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</si>
  <si>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</si>
  <si>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</si>
  <si>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Caryville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</si>
  <si>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</si>
  <si>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</si>
  <si>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</si>
  <si>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</si>
  <si>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</si>
  <si>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</si>
  <si>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</si>
  <si>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</si>
  <si>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</si>
  <si>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</si>
  <si>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</si>
  <si>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</si>
  <si>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</si>
  <si>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Public Safety - Fire Protection</t>
  </si>
  <si>
    <t>Physical Environment - Cemetary</t>
  </si>
  <si>
    <t>2011 Municipal Population:</t>
  </si>
  <si>
    <t>Local Fiscal Year Ended September 30, 2012</t>
  </si>
  <si>
    <t>State Shared Revenues - General Gov't - Local Gov't Half-Cent Sales Tax</t>
  </si>
  <si>
    <t>2012 Municipal Population:</t>
  </si>
  <si>
    <t>Local Fiscal Year Ended September 30, 2009</t>
  </si>
  <si>
    <t>Ad Valorem Taxes</t>
  </si>
  <si>
    <t>County Ninth-Cent Voted Fuel Tax</t>
  </si>
  <si>
    <t>First Local Option Fuel Tax (1 to 6 Cents)</t>
  </si>
  <si>
    <t>Second Local Option Fuel Tax (1 to 5 Cents)</t>
  </si>
  <si>
    <t>Insurance Premium Tax for Firefighters' Pension</t>
  </si>
  <si>
    <t>Casualty Insurance Premium Tax for Police Officers' Retirement</t>
  </si>
  <si>
    <t>Utility Service Tax - Telecommunications</t>
  </si>
  <si>
    <t>Utility Service Tax - Water</t>
  </si>
  <si>
    <t>Utility Service Tax - Gas</t>
  </si>
  <si>
    <t>Utility Service Tax - Cable Television</t>
  </si>
  <si>
    <t>Utility Service Tax - Fuel Oil</t>
  </si>
  <si>
    <t>Utility Service Tax - Propane</t>
  </si>
  <si>
    <t>Utility Service Tax - Other</t>
  </si>
  <si>
    <t>Local Business Tax</t>
  </si>
  <si>
    <t>Building Permits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</si>
  <si>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</si>
  <si>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</si>
  <si>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</si>
  <si>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</si>
  <si>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</si>
  <si>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</si>
  <si>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</si>
  <si>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</si>
  <si>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</si>
  <si>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</si>
  <si>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</si>
  <si>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</si>
  <si>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</si>
  <si>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</si>
  <si>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</si>
  <si>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</si>
  <si>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</si>
  <si>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</si>
  <si>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</si>
  <si>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</si>
  <si>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</si>
  <si>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</si>
  <si>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</si>
  <si>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</si>
  <si>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</si>
  <si>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</si>
  <si>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</si>
  <si>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</si>
  <si>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</si>
  <si>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</si>
  <si>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</si>
  <si>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</si>
  <si>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</si>
  <si>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</si>
  <si>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</si>
  <si>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</si>
  <si>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</si>
  <si>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</si>
  <si>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</si>
  <si>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</si>
  <si>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</si>
  <si>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</si>
  <si>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</si>
  <si>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</si>
  <si>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</si>
  <si>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</si>
  <si>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</si>
  <si>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</si>
  <si>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</si>
  <si>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</si>
  <si>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</si>
  <si>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</si>
  <si>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</si>
  <si>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</si>
  <si>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</si>
  <si>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</si>
  <si>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</si>
  <si>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</si>
  <si>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Other</t>
  </si>
  <si>
    <t>State Shared Revenues - General Gov't - Insurance License Tax</t>
  </si>
  <si>
    <t>State Shared Revenues - General Gov't - Sales and Uses Taxes to Counties</t>
  </si>
  <si>
    <t>State Shared Revenues - General Gov't - Cardroom Tax</t>
  </si>
  <si>
    <t>State Shared Revenues - General Gov't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</si>
  <si>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</si>
  <si>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</si>
  <si>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</si>
  <si>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</si>
  <si>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</si>
  <si>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</si>
  <si>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</si>
  <si>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</si>
  <si>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</si>
  <si>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</si>
  <si>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</si>
  <si>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</si>
  <si>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</si>
  <si>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</si>
  <si>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</si>
  <si>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</si>
  <si>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</si>
  <si>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</si>
  <si>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</si>
  <si>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</si>
  <si>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</si>
  <si>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</si>
  <si>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</si>
  <si>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</si>
  <si>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</si>
  <si>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</si>
  <si>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</si>
  <si>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</si>
  <si>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</si>
  <si>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</si>
  <si>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</si>
  <si>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</si>
  <si>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</si>
  <si>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</si>
  <si>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</si>
  <si>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</si>
  <si>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</si>
  <si>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</si>
  <si>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</si>
  <si>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</si>
  <si>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</si>
  <si>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</si>
  <si>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</si>
  <si>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</si>
  <si>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</si>
  <si>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</si>
  <si>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</si>
  <si>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</si>
  <si>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</si>
  <si>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</si>
  <si>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</si>
  <si>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</si>
  <si>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</si>
  <si>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</si>
  <si>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Water Ports and Terminals</t>
  </si>
  <si>
    <t>Transportation (User Fees) - Mass Transit</t>
  </si>
  <si>
    <t>Transportation (User Fees) - Railroads</t>
  </si>
  <si>
    <t>Transportation (User Fees) - Parking Facilities</t>
  </si>
  <si>
    <t>Transportation (User Fees) - Tolls (Ferry, Road, Bridge, etc.)</t>
  </si>
  <si>
    <t>Transportation (User Fees)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</si>
  <si>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</si>
  <si>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</si>
  <si>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</si>
  <si>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</si>
  <si>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</si>
  <si>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</si>
  <si>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</si>
  <si>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</si>
  <si>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</si>
  <si>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</si>
  <si>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</si>
  <si>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</si>
  <si>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</si>
  <si>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</si>
  <si>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County Court Criminal - Court Costs</t>
  </si>
  <si>
    <t>Circuit Court Criminal - Court Costs</t>
  </si>
  <si>
    <t>Traffic Court - Service Charges</t>
  </si>
  <si>
    <t>Juvenile Court - Service Charges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</si>
  <si>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</si>
  <si>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</si>
  <si>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</si>
  <si>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</si>
  <si>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</si>
  <si>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</si>
  <si>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</si>
  <si>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</si>
  <si>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Judgments and Fines - Intergovernmental Radio Communication Program</t>
  </si>
  <si>
    <t>Judgments and Fines - 10% of Fines to Public Records Modernization Fund</t>
  </si>
  <si>
    <t>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</si>
  <si>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</si>
  <si>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</si>
  <si>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</si>
  <si>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</si>
  <si>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</si>
  <si>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Forfeits - Confiscation of Deposits or Bonds Held as Performance Guarantees</t>
  </si>
  <si>
    <t>Forfeits - Assets Seized by Law Enforcement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</si>
  <si>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</si>
  <si>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</si>
  <si>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</si>
  <si>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</si>
  <si>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</si>
  <si>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</si>
  <si>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</si>
  <si>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</si>
  <si>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</si>
  <si>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</si>
  <si>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</si>
  <si>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</si>
  <si>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</si>
  <si>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</si>
  <si>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</si>
  <si>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</si>
  <si>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</si>
  <si>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</si>
  <si>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</si>
  <si>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</si>
  <si>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County Comptroller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</si>
  <si>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</si>
  <si>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</si>
  <si>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</si>
  <si>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</si>
  <si>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</si>
  <si>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</si>
  <si>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</si>
  <si>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</si>
  <si>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</si>
  <si>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</si>
  <si>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</si>
  <si>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</si>
  <si>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</si>
  <si>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</si>
  <si>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</si>
  <si>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Depreciation on Fixed Assets Acquired with Contributed Capital</t>
  </si>
  <si>
    <t>Extraordinary Items (Gain)</t>
  </si>
  <si>
    <t>Special Items (Gain)</t>
  </si>
  <si>
    <t>2009 Municipal Population:</t>
  </si>
  <si>
    <t>Local Fiscal Year Ended September 30, 2008</t>
  </si>
  <si>
    <t>Permits and Franchise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</si>
  <si>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</si>
  <si>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</si>
  <si>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</si>
  <si>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</si>
  <si>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</si>
  <si>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</si>
  <si>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</si>
  <si>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</si>
  <si>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2014 Municipal Population:</t>
  </si>
  <si>
    <t>Local Fiscal Year Ended September 30, 2015</t>
  </si>
  <si>
    <t>State Shared Revenues - General Government - Mobile Home License Tax</t>
  </si>
  <si>
    <t>2015 Municipal Population:</t>
  </si>
  <si>
    <t>Local Fiscal Year Ended September 30, 2016</t>
  </si>
  <si>
    <t>General Government - Other General Government Charges and Fees</t>
  </si>
  <si>
    <t>Proprietary Non-Operating - Other Non-Operating Sources</t>
  </si>
  <si>
    <t>2016 Municipal Population:</t>
  </si>
  <si>
    <t>Local Fiscal Year Ended September 30, 2017</t>
  </si>
  <si>
    <t>Sales - Disposition of Fixed Assets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</si>
  <si>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</si>
  <si>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</si>
  <si>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</si>
  <si>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</si>
  <si>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</si>
  <si>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</si>
  <si>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General Government - Fees Remitted to County from Clerk of County Court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</si>
  <si>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</si>
  <si>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</si>
  <si>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</si>
  <si>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</si>
  <si>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</si>
  <si>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</si>
  <si>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</si>
  <si>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</si>
  <si>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</si>
  <si>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</si>
  <si>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</si>
  <si>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General Government - Administrative Service Fees</t>
  </si>
  <si>
    <t>2021 Municipal Population:</t>
  </si>
  <si>
    <t>Insurance Premium Tax for Police Officers' Retirement</t>
  </si>
  <si>
    <t>Local Business Tax (Chapter 205, F.S.)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</si>
  <si>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</si>
  <si>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</si>
  <si>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</si>
  <si>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</si>
  <si>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</si>
  <si>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</si>
  <si>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</si>
  <si>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</si>
  <si>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Shared Revenues - General Government - Insurance License Tax</t>
  </si>
  <si>
    <t>State Shared Revenues - General Government - Sales and Uses Taxes to Counties</t>
  </si>
  <si>
    <t>State Shared Revenues - General Government - Cardroom Tax</t>
  </si>
  <si>
    <t>State Shared Revenues - Clerk Allotment from Justice Administrative Commission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</si>
  <si>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</si>
  <si>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</si>
  <si>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</si>
  <si>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</si>
  <si>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</si>
  <si>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</si>
  <si>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</si>
  <si>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</si>
  <si>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</si>
  <si>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</si>
  <si>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</si>
  <si>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</si>
  <si>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</si>
  <si>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</si>
  <si>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</si>
  <si>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</si>
  <si>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</si>
  <si>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</si>
  <si>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</si>
  <si>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</si>
  <si>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</si>
  <si>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</si>
  <si>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</si>
  <si>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</si>
  <si>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</si>
  <si>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</si>
  <si>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</si>
  <si>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</si>
  <si>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</si>
  <si>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</si>
  <si>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</si>
  <si>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</si>
  <si>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</si>
  <si>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</si>
  <si>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</si>
  <si>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</si>
  <si>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</si>
  <si>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</si>
  <si>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</si>
  <si>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</si>
  <si>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</si>
  <si>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</si>
  <si>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</si>
  <si>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</si>
  <si>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</si>
  <si>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</si>
  <si>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</si>
  <si>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</si>
  <si>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</si>
  <si>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</si>
  <si>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</si>
  <si>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</si>
  <si>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</si>
  <si>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</si>
  <si>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</si>
  <si>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</si>
  <si>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</si>
  <si>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</si>
  <si>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</si>
  <si>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</si>
  <si>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</si>
  <si>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</si>
  <si>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</si>
  <si>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Confiscation of Deposits or Bonds Held as Performance Guarantees</t>
  </si>
  <si>
    <t>Sale of Contraband Property Seized by Law Enforcement</t>
  </si>
  <si>
    <t>Interest and Other Earnings - Gain (Loss) on Sale of Investments</t>
  </si>
  <si>
    <t>Sales - Sale of Surplus Materials and Scrap</t>
  </si>
  <si>
    <t>Clerk of Court Trust Fund Revenue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</si>
  <si>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</si>
  <si>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</si>
  <si>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</si>
  <si>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</si>
  <si>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</si>
  <si>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</si>
  <si>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</si>
  <si>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</si>
  <si>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Non-Operating - Extraordinary Items (Gain)</t>
  </si>
  <si>
    <t>Non-Operating - Special Items (Gain)</t>
  </si>
  <si>
    <t>Local Fiscal Year Ended September 30, 2022</t>
  </si>
  <si>
    <t>Local Communications Services Taxes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</si>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</sst>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0" fillId="0" borderId="1" xfId="0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13CA-1519-4296-93EB-DA39B0FEB258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66" customWidth="1"/>
    <col min="2" max="2" width="6.77734375" style="66" customWidth="1"/>
    <col min="3" max="3" width="65.77734375" style="66" bestFit="1" customWidth="1"/>
    <col min="4" max="5" width="16.77734375" style="97" customWidth="1"/>
    <col min="6" max="7" width="15.77734375" style="97" customWidth="1"/>
    <col min="8" max="8" width="13.77734375" style="97" customWidth="1"/>
    <col min="9" max="10" width="15.77734375" style="97" customWidth="1"/>
    <col min="11" max="14" width="13.77734375" style="97" customWidth="1"/>
    <col min="15" max="15" width="16.77734375" style="97" customWidth="1"/>
    <col min="16" max="16" width="13.77734375" style="66" customWidth="1"/>
    <col min="17" max="18" width="9.77734375" style="66"/>
  </cols>
  <sheetData>
    <row r="1" spans="1:134" ht="27.75">
      <c r="A1" s="105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52"/>
      <c r="R1"/>
    </row>
    <row r="2" spans="1:134" ht="24" thickBot="1">
      <c r="A2" s="108" t="s">
        <v>400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  <c r="Q2" s="52"/>
      <c r="R2"/>
    </row>
    <row r="3" spans="1:134" ht="18" customHeight="1">
      <c r="A3" s="111" t="s">
        <v>23</v>
      </c>
      <c r="B3" s="112"/>
      <c r="C3" s="113"/>
      <c r="D3" s="117" t="s">
        <v>12</v>
      </c>
      <c r="E3" s="118"/>
      <c r="F3" s="118"/>
      <c r="G3" s="118"/>
      <c r="H3" s="119"/>
      <c r="I3" s="117" t="s">
        <v>13</v>
      </c>
      <c r="J3" s="119"/>
      <c r="K3" s="117" t="s">
        <v>15</v>
      </c>
      <c r="L3" s="118"/>
      <c r="M3" s="119"/>
      <c r="N3" s="53"/>
      <c r="O3" s="54"/>
      <c r="P3" s="120" t="s">
        <v>293</v>
      </c>
      <c r="Q3" s="55"/>
      <c r="R3"/>
    </row>
    <row r="4" spans="1:134" ht="32.25" customHeight="1" thickBot="1">
      <c r="A4" s="114"/>
      <c r="B4" s="115"/>
      <c r="C4" s="116"/>
      <c r="D4" s="56" t="s">
        <v>2</v>
      </c>
      <c r="E4" s="56" t="s">
        <v>24</v>
      </c>
      <c r="F4" s="56" t="s">
        <v>25</v>
      </c>
      <c r="G4" s="56" t="s">
        <v>26</v>
      </c>
      <c r="H4" s="56" t="s">
        <v>3</v>
      </c>
      <c r="I4" s="56" t="s">
        <v>4</v>
      </c>
      <c r="J4" s="57" t="s">
        <v>27</v>
      </c>
      <c r="K4" s="57" t="s">
        <v>5</v>
      </c>
      <c r="L4" s="57" t="s">
        <v>6</v>
      </c>
      <c r="M4" s="57" t="s">
        <v>294</v>
      </c>
      <c r="N4" s="57" t="s">
        <v>7</v>
      </c>
      <c r="O4" s="57" t="s">
        <v>295</v>
      </c>
      <c r="P4" s="121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</row>
    <row r="5" spans="1:134" ht="15.75">
      <c r="A5" s="60" t="s">
        <v>296</v>
      </c>
      <c r="B5" s="61"/>
      <c r="C5" s="61"/>
      <c r="D5" s="62">
        <f>SUM(D6:D8)</f>
        <v>6402</v>
      </c>
      <c r="E5" s="62">
        <f>SUM(E6:E8)</f>
        <v>76</v>
      </c>
      <c r="F5" s="62">
        <f>SUM(F6:F8)</f>
        <v>0</v>
      </c>
      <c r="G5" s="62">
        <f>SUM(G6:G8)</f>
        <v>0</v>
      </c>
      <c r="H5" s="62">
        <f>SUM(H6:H8)</f>
        <v>0</v>
      </c>
      <c r="I5" s="62">
        <f>SUM(I6:I8)</f>
        <v>0</v>
      </c>
      <c r="J5" s="62">
        <f>SUM(J6:J8)</f>
        <v>0</v>
      </c>
      <c r="K5" s="62">
        <f>SUM(K6:K8)</f>
        <v>0</v>
      </c>
      <c r="L5" s="62">
        <f>SUM(L6:L8)</f>
        <v>0</v>
      </c>
      <c r="M5" s="62">
        <f>SUM(M6:M8)</f>
        <v>0</v>
      </c>
      <c r="N5" s="62">
        <f>SUM(N6:N8)</f>
        <v>0</v>
      </c>
      <c r="O5" s="63">
        <f>SUM(D5:N5)</f>
        <v>6478</v>
      </c>
      <c r="P5" s="64">
        <f>(O5/P$30)</f>
        <v>22.109215017064848</v>
      </c>
      <c r="Q5" s="65"/>
    </row>
    <row r="6" spans="1:134">
      <c r="A6" s="67"/>
      <c r="B6" s="68">
        <v>312.41000000000003</v>
      </c>
      <c r="C6" s="69" t="s">
        <v>297</v>
      </c>
      <c r="D6" s="70">
        <v>0</v>
      </c>
      <c r="E6" s="70">
        <v>76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f t="shared" ref="O6:O7" si="0">SUM(D6:N6)</f>
        <v>76</v>
      </c>
      <c r="P6" s="71">
        <f>(O6/P$30)</f>
        <v>0.25938566552901021</v>
      </c>
      <c r="Q6" s="72"/>
    </row>
    <row r="7" spans="1:134">
      <c r="A7" s="67"/>
      <c r="B7" s="68">
        <v>315.10000000000002</v>
      </c>
      <c r="C7" s="69" t="s">
        <v>298</v>
      </c>
      <c r="D7" s="70">
        <v>6090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f t="shared" si="0"/>
        <v>6090</v>
      </c>
      <c r="P7" s="71">
        <f>(O7/P$30)</f>
        <v>20.784982935153582</v>
      </c>
      <c r="Q7" s="72"/>
    </row>
    <row r="8" spans="1:134">
      <c r="A8" s="67"/>
      <c r="B8" s="68">
        <v>319.89999999999998</v>
      </c>
      <c r="C8" s="69" t="s">
        <v>8</v>
      </c>
      <c r="D8" s="70">
        <v>312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f>SUM(D8:N8)</f>
        <v>312</v>
      </c>
      <c r="P8" s="71">
        <f>(O8/P$30)</f>
        <v>1.0648464163822526</v>
      </c>
      <c r="Q8" s="72"/>
    </row>
    <row r="9" spans="1:134" ht="15.75">
      <c r="A9" s="73" t="s">
        <v>38</v>
      </c>
      <c r="B9" s="74"/>
      <c r="C9" s="75"/>
      <c r="D9" s="76">
        <f>SUM(D10:D10)</f>
        <v>8846</v>
      </c>
      <c r="E9" s="76">
        <f>SUM(E10:E10)</f>
        <v>0</v>
      </c>
      <c r="F9" s="76">
        <f>SUM(F10:F10)</f>
        <v>0</v>
      </c>
      <c r="G9" s="76">
        <f>SUM(G10:G10)</f>
        <v>0</v>
      </c>
      <c r="H9" s="76">
        <f>SUM(H10:H10)</f>
        <v>0</v>
      </c>
      <c r="I9" s="76">
        <f>SUM(I10:I10)</f>
        <v>0</v>
      </c>
      <c r="J9" s="76">
        <f>SUM(J10:J10)</f>
        <v>0</v>
      </c>
      <c r="K9" s="76">
        <f>SUM(K10:K10)</f>
        <v>0</v>
      </c>
      <c r="L9" s="76">
        <f>SUM(L10:L10)</f>
        <v>0</v>
      </c>
      <c r="M9" s="76">
        <f>SUM(M10:M10)</f>
        <v>0</v>
      </c>
      <c r="N9" s="76">
        <f>SUM(N10:N10)</f>
        <v>0</v>
      </c>
      <c r="O9" s="77">
        <f>SUM(D9:N9)</f>
        <v>8846</v>
      </c>
      <c r="P9" s="78">
        <f>(O9/P$30)</f>
        <v>30.191126279863482</v>
      </c>
      <c r="Q9" s="79"/>
    </row>
    <row r="10" spans="1:134">
      <c r="A10" s="67"/>
      <c r="B10" s="68">
        <v>323.89999999999998</v>
      </c>
      <c r="C10" s="69" t="s">
        <v>71</v>
      </c>
      <c r="D10" s="70">
        <v>8846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f t="shared" ref="O10" si="1">SUM(D10:N10)</f>
        <v>8846</v>
      </c>
      <c r="P10" s="71">
        <f>(O10/P$30)</f>
        <v>30.191126279863482</v>
      </c>
      <c r="Q10" s="72"/>
    </row>
    <row r="11" spans="1:134" ht="15.75">
      <c r="A11" s="73" t="s">
        <v>299</v>
      </c>
      <c r="B11" s="74"/>
      <c r="C11" s="75"/>
      <c r="D11" s="76">
        <f>SUM(D12:D16)</f>
        <v>153199</v>
      </c>
      <c r="E11" s="76">
        <f>SUM(E12:E16)</f>
        <v>0</v>
      </c>
      <c r="F11" s="76">
        <f>SUM(F12:F16)</f>
        <v>0</v>
      </c>
      <c r="G11" s="76">
        <f>SUM(G12:G16)</f>
        <v>0</v>
      </c>
      <c r="H11" s="76">
        <f>SUM(H12:H16)</f>
        <v>0</v>
      </c>
      <c r="I11" s="76">
        <f>SUM(I12:I16)</f>
        <v>0</v>
      </c>
      <c r="J11" s="76">
        <f>SUM(J12:J16)</f>
        <v>0</v>
      </c>
      <c r="K11" s="76">
        <f>SUM(K12:K16)</f>
        <v>0</v>
      </c>
      <c r="L11" s="76">
        <f>SUM(L12:L16)</f>
        <v>0</v>
      </c>
      <c r="M11" s="76">
        <f>SUM(M12:M16)</f>
        <v>0</v>
      </c>
      <c r="N11" s="76">
        <f>SUM(N12:N16)</f>
        <v>0</v>
      </c>
      <c r="O11" s="77">
        <f>SUM(D11:N11)</f>
        <v>153199</v>
      </c>
      <c r="P11" s="78">
        <f>(O11/P$30)</f>
        <v>522.86348122866889</v>
      </c>
      <c r="Q11" s="79"/>
    </row>
    <row r="12" spans="1:134">
      <c r="A12" s="67"/>
      <c r="B12" s="68">
        <v>331.9</v>
      </c>
      <c r="C12" s="69" t="s">
        <v>105</v>
      </c>
      <c r="D12" s="70">
        <v>62845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f t="shared" ref="O12:O16" si="2">SUM(D12:N12)</f>
        <v>62845</v>
      </c>
      <c r="P12" s="71">
        <f>(O12/P$30)</f>
        <v>214.48805460750853</v>
      </c>
      <c r="Q12" s="72"/>
    </row>
    <row r="13" spans="1:134">
      <c r="A13" s="67"/>
      <c r="B13" s="68">
        <v>334.49</v>
      </c>
      <c r="C13" s="69" t="s">
        <v>118</v>
      </c>
      <c r="D13" s="70">
        <v>13532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f t="shared" si="2"/>
        <v>13532</v>
      </c>
      <c r="P13" s="71">
        <f>(O13/P$30)</f>
        <v>46.184300341296925</v>
      </c>
      <c r="Q13" s="72"/>
    </row>
    <row r="14" spans="1:134">
      <c r="A14" s="67"/>
      <c r="B14" s="68">
        <v>334.9</v>
      </c>
      <c r="C14" s="69" t="s">
        <v>123</v>
      </c>
      <c r="D14" s="70">
        <v>34288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f t="shared" si="2"/>
        <v>34288</v>
      </c>
      <c r="P14" s="71">
        <f>(O14/P$30)</f>
        <v>117.02389078498294</v>
      </c>
      <c r="Q14" s="72"/>
    </row>
    <row r="15" spans="1:134">
      <c r="A15" s="67"/>
      <c r="B15" s="68">
        <v>335.18</v>
      </c>
      <c r="C15" s="69" t="s">
        <v>300</v>
      </c>
      <c r="D15" s="70">
        <v>14583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f t="shared" si="2"/>
        <v>14583</v>
      </c>
      <c r="P15" s="71">
        <f>(O15/P$30)</f>
        <v>49.771331058020479</v>
      </c>
      <c r="Q15" s="72"/>
    </row>
    <row r="16" spans="1:134">
      <c r="A16" s="67"/>
      <c r="B16" s="68">
        <v>335.19</v>
      </c>
      <c r="C16" s="69" t="s">
        <v>301</v>
      </c>
      <c r="D16" s="70">
        <v>27951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f t="shared" si="2"/>
        <v>27951</v>
      </c>
      <c r="P16" s="71">
        <f>(O16/P$30)</f>
        <v>95.395904436860064</v>
      </c>
      <c r="Q16" s="72"/>
    </row>
    <row r="17" spans="1:120" ht="15.75">
      <c r="A17" s="73" t="s">
        <v>16</v>
      </c>
      <c r="B17" s="74"/>
      <c r="C17" s="75"/>
      <c r="D17" s="76">
        <f>SUM(D18:D19)</f>
        <v>0</v>
      </c>
      <c r="E17" s="76">
        <f>SUM(E18:E19)</f>
        <v>0</v>
      </c>
      <c r="F17" s="76">
        <f>SUM(F18:F19)</f>
        <v>0</v>
      </c>
      <c r="G17" s="76">
        <f>SUM(G18:G19)</f>
        <v>0</v>
      </c>
      <c r="H17" s="76">
        <f>SUM(H18:H19)</f>
        <v>0</v>
      </c>
      <c r="I17" s="76">
        <f>SUM(I18:I19)</f>
        <v>125540</v>
      </c>
      <c r="J17" s="76">
        <f>SUM(J18:J19)</f>
        <v>0</v>
      </c>
      <c r="K17" s="76">
        <f>SUM(K18:K19)</f>
        <v>0</v>
      </c>
      <c r="L17" s="76">
        <f>SUM(L18:L19)</f>
        <v>0</v>
      </c>
      <c r="M17" s="76">
        <f>SUM(M18:M19)</f>
        <v>0</v>
      </c>
      <c r="N17" s="76">
        <f>SUM(N18:N19)</f>
        <v>0</v>
      </c>
      <c r="O17" s="76">
        <f>SUM(D17:N17)</f>
        <v>125540</v>
      </c>
      <c r="P17" s="78">
        <f>(O17/P$30)</f>
        <v>428.46416382252562</v>
      </c>
      <c r="Q17" s="79"/>
    </row>
    <row r="18" spans="1:120">
      <c r="A18" s="67"/>
      <c r="B18" s="68">
        <v>343.3</v>
      </c>
      <c r="C18" s="69" t="s">
        <v>17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66510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f t="shared" ref="O18:O19" si="3">SUM(D18:N18)</f>
        <v>66510</v>
      </c>
      <c r="P18" s="71">
        <f>(O18/P$30)</f>
        <v>226.99658703071671</v>
      </c>
      <c r="Q18" s="72"/>
    </row>
    <row r="19" spans="1:120">
      <c r="A19" s="67"/>
      <c r="B19" s="68">
        <v>343.4</v>
      </c>
      <c r="C19" s="69" t="s">
        <v>18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59030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f t="shared" si="3"/>
        <v>59030</v>
      </c>
      <c r="P19" s="71">
        <f>(O19/P$30)</f>
        <v>201.46757679180888</v>
      </c>
      <c r="Q19" s="72"/>
    </row>
    <row r="20" spans="1:120" ht="15.75">
      <c r="A20" s="73" t="s">
        <v>207</v>
      </c>
      <c r="B20" s="74"/>
      <c r="C20" s="75"/>
      <c r="D20" s="76">
        <f>SUM(D21:D21)</f>
        <v>0</v>
      </c>
      <c r="E20" s="76">
        <f>SUM(E21:E21)</f>
        <v>0</v>
      </c>
      <c r="F20" s="76">
        <f>SUM(F21:F21)</f>
        <v>0</v>
      </c>
      <c r="G20" s="76">
        <f>SUM(G21:G21)</f>
        <v>0</v>
      </c>
      <c r="H20" s="76">
        <f>SUM(H21:H21)</f>
        <v>0</v>
      </c>
      <c r="I20" s="76">
        <f>SUM(I21:I21)</f>
        <v>4771</v>
      </c>
      <c r="J20" s="76">
        <f>SUM(J21:J21)</f>
        <v>0</v>
      </c>
      <c r="K20" s="76">
        <f>SUM(K21:K21)</f>
        <v>0</v>
      </c>
      <c r="L20" s="76">
        <f>SUM(L21:L21)</f>
        <v>0</v>
      </c>
      <c r="M20" s="76">
        <f>SUM(M21:M21)</f>
        <v>0</v>
      </c>
      <c r="N20" s="76">
        <f>SUM(N21:N21)</f>
        <v>0</v>
      </c>
      <c r="O20" s="76">
        <f>SUM(D20:N20)</f>
        <v>4771</v>
      </c>
      <c r="P20" s="78">
        <f>(O20/P$30)</f>
        <v>16.283276450511945</v>
      </c>
      <c r="Q20" s="79"/>
    </row>
    <row r="21" spans="1:120">
      <c r="A21" s="80"/>
      <c r="B21" s="81">
        <v>359</v>
      </c>
      <c r="C21" s="82" t="s">
        <v>224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4771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f t="shared" ref="O21" si="4">SUM(D21:N21)</f>
        <v>4771</v>
      </c>
      <c r="P21" s="71">
        <f>(O21/P$30)</f>
        <v>16.283276450511945</v>
      </c>
      <c r="Q21" s="72"/>
    </row>
    <row r="22" spans="1:120" ht="15.75">
      <c r="A22" s="73" t="s">
        <v>1</v>
      </c>
      <c r="B22" s="74"/>
      <c r="C22" s="75"/>
      <c r="D22" s="76">
        <f>SUM(D23:D24)</f>
        <v>28312</v>
      </c>
      <c r="E22" s="76">
        <f>SUM(E23:E24)</f>
        <v>0</v>
      </c>
      <c r="F22" s="76">
        <f>SUM(F23:F24)</f>
        <v>0</v>
      </c>
      <c r="G22" s="76">
        <f>SUM(G23:G24)</f>
        <v>0</v>
      </c>
      <c r="H22" s="76">
        <f>SUM(H23:H24)</f>
        <v>0</v>
      </c>
      <c r="I22" s="76">
        <f>SUM(I23:I24)</f>
        <v>0</v>
      </c>
      <c r="J22" s="76">
        <f>SUM(J23:J24)</f>
        <v>0</v>
      </c>
      <c r="K22" s="76">
        <f>SUM(K23:K24)</f>
        <v>0</v>
      </c>
      <c r="L22" s="76">
        <f>SUM(L23:L24)</f>
        <v>0</v>
      </c>
      <c r="M22" s="76">
        <f>SUM(M23:M24)</f>
        <v>0</v>
      </c>
      <c r="N22" s="76">
        <f>SUM(N23:N24)</f>
        <v>0</v>
      </c>
      <c r="O22" s="76">
        <f>SUM(D22:N22)</f>
        <v>28312</v>
      </c>
      <c r="P22" s="78">
        <f>(O22/P$30)</f>
        <v>96.62798634812286</v>
      </c>
      <c r="Q22" s="79"/>
    </row>
    <row r="23" spans="1:120">
      <c r="A23" s="67"/>
      <c r="B23" s="68">
        <v>362</v>
      </c>
      <c r="C23" s="69" t="s">
        <v>21</v>
      </c>
      <c r="D23" s="70">
        <v>5219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f t="shared" ref="O23:O27" si="5">SUM(D23:N23)</f>
        <v>5219</v>
      </c>
      <c r="P23" s="71">
        <f>(O23/P$30)</f>
        <v>17.812286689419796</v>
      </c>
      <c r="Q23" s="72"/>
    </row>
    <row r="24" spans="1:120">
      <c r="A24" s="67"/>
      <c r="B24" s="68">
        <v>369.9</v>
      </c>
      <c r="C24" s="69" t="s">
        <v>22</v>
      </c>
      <c r="D24" s="70">
        <v>23093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f t="shared" si="5"/>
        <v>23093</v>
      </c>
      <c r="P24" s="71">
        <f>(O24/P$30)</f>
        <v>78.815699658703068</v>
      </c>
      <c r="Q24" s="72"/>
    </row>
    <row r="25" spans="1:120" ht="15.75">
      <c r="A25" s="73" t="s">
        <v>236</v>
      </c>
      <c r="B25" s="74"/>
      <c r="C25" s="75"/>
      <c r="D25" s="76">
        <f>SUM(D26:D27)</f>
        <v>13900</v>
      </c>
      <c r="E25" s="76">
        <f>SUM(E26:E27)</f>
        <v>0</v>
      </c>
      <c r="F25" s="76">
        <f>SUM(F26:F27)</f>
        <v>0</v>
      </c>
      <c r="G25" s="76">
        <f>SUM(G26:G27)</f>
        <v>0</v>
      </c>
      <c r="H25" s="76">
        <f>SUM(H26:H27)</f>
        <v>0</v>
      </c>
      <c r="I25" s="76">
        <f>SUM(I26:I27)</f>
        <v>84378</v>
      </c>
      <c r="J25" s="76">
        <f>SUM(J26:J27)</f>
        <v>0</v>
      </c>
      <c r="K25" s="76">
        <f>SUM(K26:K27)</f>
        <v>0</v>
      </c>
      <c r="L25" s="76">
        <f>SUM(L26:L27)</f>
        <v>0</v>
      </c>
      <c r="M25" s="76">
        <f>SUM(M26:M27)</f>
        <v>0</v>
      </c>
      <c r="N25" s="76">
        <f>SUM(N26:N27)</f>
        <v>0</v>
      </c>
      <c r="O25" s="76">
        <f t="shared" si="5"/>
        <v>98278</v>
      </c>
      <c r="P25" s="78">
        <f>(O25/P$30)</f>
        <v>335.419795221843</v>
      </c>
      <c r="Q25" s="72"/>
    </row>
    <row r="26" spans="1:120">
      <c r="A26" s="67"/>
      <c r="B26" s="68">
        <v>381</v>
      </c>
      <c r="C26" s="69" t="s">
        <v>237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84378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f t="shared" si="5"/>
        <v>84378</v>
      </c>
      <c r="P26" s="71">
        <f>(O26/P$30)</f>
        <v>287.97952218430032</v>
      </c>
      <c r="Q26" s="72"/>
    </row>
    <row r="27" spans="1:120" ht="15.75" thickBot="1">
      <c r="A27" s="67"/>
      <c r="B27" s="68">
        <v>384</v>
      </c>
      <c r="C27" s="69" t="s">
        <v>240</v>
      </c>
      <c r="D27" s="70">
        <v>13900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f t="shared" si="5"/>
        <v>13900</v>
      </c>
      <c r="P27" s="71">
        <f>(O27/P$30)</f>
        <v>47.44027303754266</v>
      </c>
      <c r="Q27" s="72"/>
    </row>
    <row r="28" spans="1:120" ht="16.5" thickBot="1">
      <c r="A28" s="83" t="s">
        <v>19</v>
      </c>
      <c r="B28" s="84"/>
      <c r="C28" s="85"/>
      <c r="D28" s="86">
        <f>SUM(D5,D9,D11,D17,D20,D22,D25)</f>
        <v>210659</v>
      </c>
      <c r="E28" s="86">
        <f>SUM(E5,E9,E11,E17,E20,E22,E25)</f>
        <v>76</v>
      </c>
      <c r="F28" s="86">
        <f>SUM(F5,F9,F11,F17,F20,F22,F25)</f>
        <v>0</v>
      </c>
      <c r="G28" s="86">
        <f>SUM(G5,G9,G11,G17,G20,G22,G25)</f>
        <v>0</v>
      </c>
      <c r="H28" s="86">
        <f>SUM(H5,H9,H11,H17,H20,H22,H25)</f>
        <v>0</v>
      </c>
      <c r="I28" s="86">
        <f>SUM(I5,I9,I11,I17,I20,I22,I25)</f>
        <v>214689</v>
      </c>
      <c r="J28" s="86">
        <f>SUM(J5,J9,J11,J17,J20,J22,J25)</f>
        <v>0</v>
      </c>
      <c r="K28" s="86">
        <f>SUM(K5,K9,K11,K17,K20,K22,K25)</f>
        <v>0</v>
      </c>
      <c r="L28" s="86">
        <f>SUM(L5,L9,L11,L17,L20,L22,L25)</f>
        <v>0</v>
      </c>
      <c r="M28" s="86">
        <f>SUM(M5,M9,M11,M17,M20,M22,M25)</f>
        <v>0</v>
      </c>
      <c r="N28" s="86">
        <f>SUM(N5,N9,N11,N17,N20,N22,N25)</f>
        <v>0</v>
      </c>
      <c r="O28" s="86">
        <f>SUM(D28:N28)</f>
        <v>425424</v>
      </c>
      <c r="P28" s="87">
        <f>(O28/P$30)</f>
        <v>1451.9590443686006</v>
      </c>
      <c r="Q28" s="65"/>
      <c r="R28" s="88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</row>
    <row r="29" spans="1:120">
      <c r="A29" s="89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2"/>
    </row>
    <row r="30" spans="1:120">
      <c r="A30" s="93"/>
      <c r="B30" s="94"/>
      <c r="C30" s="94"/>
      <c r="D30" s="95"/>
      <c r="E30" s="95"/>
      <c r="F30" s="95"/>
      <c r="G30" s="95"/>
      <c r="H30" s="95"/>
      <c r="I30" s="95"/>
      <c r="J30" s="95"/>
      <c r="K30" s="95"/>
      <c r="L30" s="95"/>
      <c r="M30" s="98" t="s">
        <v>401</v>
      </c>
      <c r="N30" s="98"/>
      <c r="O30" s="98"/>
      <c r="P30" s="96">
        <v>293</v>
      </c>
    </row>
    <row r="31" spans="1:120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</row>
    <row r="32" spans="1:120" ht="15.75" customHeight="1" thickBot="1">
      <c r="A32" s="102" t="s">
        <v>32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4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273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35018</v>
      </c>
      <c r="E5" s="25">
        <f t="shared" si="0"/>
        <v>812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35830</v>
      </c>
      <c r="O5" s="31">
        <f t="shared" ref="O5:O27" si="2">(N5/O$29)</f>
        <v>132.7037037037037</v>
      </c>
      <c r="P5" s="6"/>
    </row>
    <row r="6" spans="1:133">
      <c r="A6" s="12"/>
      <c r="B6" s="23">
        <v>312.10000000000002</v>
      </c>
      <c r="C6" s="19" t="s">
        <v>34</v>
      </c>
      <c r="D6" s="43">
        <v>0</v>
      </c>
      <c r="E6" s="43">
        <v>812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812</v>
      </c>
      <c r="O6" s="44">
        <f t="shared" si="2"/>
        <v>3.0074074074074075</v>
      </c>
      <c r="P6" s="9"/>
    </row>
    <row r="7" spans="1:133">
      <c r="A7" s="12"/>
      <c r="B7" s="23">
        <v>312.60000000000002</v>
      </c>
      <c r="C7" s="19" t="s">
        <v>35</v>
      </c>
      <c r="D7" s="43">
        <v>18905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18905</v>
      </c>
      <c r="O7" s="44">
        <f t="shared" si="2"/>
        <v>70.018518518518519</v>
      </c>
      <c r="P7" s="9"/>
    </row>
    <row r="8" spans="1:133">
      <c r="A8" s="12"/>
      <c r="B8" s="23">
        <v>314.10000000000002</v>
      </c>
      <c r="C8" s="19" t="s">
        <v>36</v>
      </c>
      <c r="D8" s="43">
        <v>13553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13553</v>
      </c>
      <c r="O8" s="44">
        <f t="shared" si="2"/>
        <v>50.196296296296296</v>
      </c>
      <c r="P8" s="9"/>
    </row>
    <row r="9" spans="1:133">
      <c r="A9" s="12"/>
      <c r="B9" s="23">
        <v>315</v>
      </c>
      <c r="C9" s="19" t="s">
        <v>268</v>
      </c>
      <c r="D9" s="43">
        <v>2560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2560</v>
      </c>
      <c r="O9" s="44">
        <f t="shared" si="2"/>
        <v>9.481481481481481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5768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5768</v>
      </c>
      <c r="O10" s="42">
        <f t="shared" si="2"/>
        <v>21.362962962962964</v>
      </c>
      <c r="P10" s="10"/>
    </row>
    <row r="11" spans="1:133">
      <c r="A11" s="12"/>
      <c r="B11" s="23">
        <v>323.10000000000002</v>
      </c>
      <c r="C11" s="19" t="s">
        <v>39</v>
      </c>
      <c r="D11" s="43">
        <v>5768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5768</v>
      </c>
      <c r="O11" s="44">
        <f t="shared" si="2"/>
        <v>21.362962962962964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SUM(D13:D15)</f>
        <v>22701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22701</v>
      </c>
      <c r="O12" s="42">
        <f t="shared" si="2"/>
        <v>84.077777777777783</v>
      </c>
      <c r="P12" s="10"/>
    </row>
    <row r="13" spans="1:133">
      <c r="A13" s="12"/>
      <c r="B13" s="23">
        <v>335.12</v>
      </c>
      <c r="C13" s="19" t="s">
        <v>269</v>
      </c>
      <c r="D13" s="43">
        <v>14394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14394</v>
      </c>
      <c r="O13" s="44">
        <f t="shared" si="2"/>
        <v>53.31111111111111</v>
      </c>
      <c r="P13" s="9"/>
    </row>
    <row r="14" spans="1:133">
      <c r="A14" s="12"/>
      <c r="B14" s="23">
        <v>335.15</v>
      </c>
      <c r="C14" s="19" t="s">
        <v>270</v>
      </c>
      <c r="D14" s="43">
        <v>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</v>
      </c>
      <c r="O14" s="44">
        <f t="shared" si="2"/>
        <v>7.7777777777777779E-2</v>
      </c>
      <c r="P14" s="9"/>
    </row>
    <row r="15" spans="1:133">
      <c r="A15" s="12"/>
      <c r="B15" s="23">
        <v>335.18</v>
      </c>
      <c r="C15" s="19" t="s">
        <v>271</v>
      </c>
      <c r="D15" s="43">
        <v>8286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8286</v>
      </c>
      <c r="O15" s="44">
        <f t="shared" si="2"/>
        <v>30.68888888888889</v>
      </c>
      <c r="P15" s="9"/>
    </row>
    <row r="16" spans="1:133" ht="15.75">
      <c r="A16" s="27" t="s">
        <v>16</v>
      </c>
      <c r="B16" s="28"/>
      <c r="C16" s="29"/>
      <c r="D16" s="30">
        <f t="shared" ref="D16:M16" si="5">SUM(D17:D21)</f>
        <v>1050</v>
      </c>
      <c r="E16" s="30">
        <f t="shared" si="5"/>
        <v>27993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80224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109267</v>
      </c>
      <c r="O16" s="42">
        <f t="shared" si="2"/>
        <v>404.69259259259258</v>
      </c>
      <c r="P16" s="10"/>
    </row>
    <row r="17" spans="1:119">
      <c r="A17" s="12"/>
      <c r="B17" s="23">
        <v>342.2</v>
      </c>
      <c r="C17" s="19" t="s">
        <v>43</v>
      </c>
      <c r="D17" s="43">
        <v>0</v>
      </c>
      <c r="E17" s="43">
        <v>16011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16011</v>
      </c>
      <c r="O17" s="44">
        <f t="shared" si="2"/>
        <v>59.3</v>
      </c>
      <c r="P17" s="9"/>
    </row>
    <row r="18" spans="1:119">
      <c r="A18" s="12"/>
      <c r="B18" s="23">
        <v>343.3</v>
      </c>
      <c r="C18" s="19" t="s">
        <v>17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40841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40841</v>
      </c>
      <c r="O18" s="44">
        <f t="shared" si="2"/>
        <v>151.26296296296297</v>
      </c>
      <c r="P18" s="9"/>
    </row>
    <row r="19" spans="1:119">
      <c r="A19" s="12"/>
      <c r="B19" s="23">
        <v>343.4</v>
      </c>
      <c r="C19" s="19" t="s">
        <v>18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39383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39383</v>
      </c>
      <c r="O19" s="44">
        <f t="shared" si="2"/>
        <v>145.86296296296297</v>
      </c>
      <c r="P19" s="9"/>
    </row>
    <row r="20" spans="1:119">
      <c r="A20" s="12"/>
      <c r="B20" s="23">
        <v>343.8</v>
      </c>
      <c r="C20" s="19" t="s">
        <v>44</v>
      </c>
      <c r="D20" s="43">
        <v>1050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1050</v>
      </c>
      <c r="O20" s="44">
        <f t="shared" si="2"/>
        <v>3.8888888888888888</v>
      </c>
      <c r="P20" s="9"/>
    </row>
    <row r="21" spans="1:119">
      <c r="A21" s="12"/>
      <c r="B21" s="23">
        <v>343.9</v>
      </c>
      <c r="C21" s="19" t="s">
        <v>180</v>
      </c>
      <c r="D21" s="43">
        <v>0</v>
      </c>
      <c r="E21" s="43">
        <v>11982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11982</v>
      </c>
      <c r="O21" s="44">
        <f t="shared" si="2"/>
        <v>44.37777777777778</v>
      </c>
      <c r="P21" s="9"/>
    </row>
    <row r="22" spans="1:119" ht="15.75">
      <c r="A22" s="27" t="s">
        <v>1</v>
      </c>
      <c r="B22" s="28"/>
      <c r="C22" s="29"/>
      <c r="D22" s="30">
        <f t="shared" ref="D22:M22" si="6">SUM(D23:D24)</f>
        <v>4375</v>
      </c>
      <c r="E22" s="30">
        <f t="shared" si="6"/>
        <v>3123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150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7648</v>
      </c>
      <c r="O22" s="42">
        <f t="shared" si="2"/>
        <v>28.325925925925926</v>
      </c>
      <c r="P22" s="10"/>
    </row>
    <row r="23" spans="1:119">
      <c r="A23" s="12"/>
      <c r="B23" s="23">
        <v>362</v>
      </c>
      <c r="C23" s="19" t="s">
        <v>21</v>
      </c>
      <c r="D23" s="43">
        <v>4358</v>
      </c>
      <c r="E23" s="43">
        <v>3063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7421</v>
      </c>
      <c r="O23" s="44">
        <f t="shared" si="2"/>
        <v>27.485185185185184</v>
      </c>
      <c r="P23" s="9"/>
    </row>
    <row r="24" spans="1:119">
      <c r="A24" s="12"/>
      <c r="B24" s="23">
        <v>369.9</v>
      </c>
      <c r="C24" s="19" t="s">
        <v>22</v>
      </c>
      <c r="D24" s="43">
        <v>17</v>
      </c>
      <c r="E24" s="43">
        <v>60</v>
      </c>
      <c r="F24" s="43">
        <v>0</v>
      </c>
      <c r="G24" s="43">
        <v>0</v>
      </c>
      <c r="H24" s="43">
        <v>0</v>
      </c>
      <c r="I24" s="43">
        <v>150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227</v>
      </c>
      <c r="O24" s="44">
        <f t="shared" si="2"/>
        <v>0.84074074074074079</v>
      </c>
      <c r="P24" s="9"/>
    </row>
    <row r="25" spans="1:119" ht="15.75">
      <c r="A25" s="27" t="s">
        <v>236</v>
      </c>
      <c r="B25" s="28"/>
      <c r="C25" s="29"/>
      <c r="D25" s="30">
        <f t="shared" ref="D25:M25" si="7">SUM(D26:D26)</f>
        <v>13329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13329</v>
      </c>
      <c r="O25" s="42">
        <f t="shared" si="2"/>
        <v>49.366666666666667</v>
      </c>
      <c r="P25" s="9"/>
    </row>
    <row r="26" spans="1:119" ht="15.75" thickBot="1">
      <c r="A26" s="12"/>
      <c r="B26" s="23">
        <v>388.1</v>
      </c>
      <c r="C26" s="19" t="s">
        <v>249</v>
      </c>
      <c r="D26" s="43">
        <v>13329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13329</v>
      </c>
      <c r="O26" s="44">
        <f t="shared" si="2"/>
        <v>49.366666666666667</v>
      </c>
      <c r="P26" s="9"/>
    </row>
    <row r="27" spans="1:119" ht="16.5" thickBot="1">
      <c r="A27" s="13" t="s">
        <v>19</v>
      </c>
      <c r="B27" s="21"/>
      <c r="C27" s="20"/>
      <c r="D27" s="14">
        <f>SUM(D5,D10,D12,D16,D22,D25)</f>
        <v>82241</v>
      </c>
      <c r="E27" s="14">
        <f t="shared" ref="E27:M27" si="8">SUM(E5,E10,E12,E16,E22,E25)</f>
        <v>31928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80374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194543</v>
      </c>
      <c r="O27" s="36">
        <f t="shared" si="2"/>
        <v>720.52962962962965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22" t="s">
        <v>274</v>
      </c>
      <c r="M29" s="122"/>
      <c r="N29" s="122"/>
      <c r="O29" s="40">
        <v>270</v>
      </c>
    </row>
    <row r="30" spans="1:119">
      <c r="A30" s="123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</row>
    <row r="31" spans="1:119" ht="15.75" customHeight="1" thickBot="1">
      <c r="A31" s="124" t="s">
        <v>32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267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64011</v>
      </c>
      <c r="E5" s="25">
        <f t="shared" si="0"/>
        <v>779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64790</v>
      </c>
      <c r="O5" s="31">
        <f t="shared" ref="O5:O13" si="2">(N5/O$15)</f>
        <v>228.9399293286219</v>
      </c>
      <c r="P5" s="6"/>
    </row>
    <row r="6" spans="1:133">
      <c r="A6" s="12"/>
      <c r="B6" s="23">
        <v>319</v>
      </c>
      <c r="C6" s="19" t="s">
        <v>8</v>
      </c>
      <c r="D6" s="43">
        <v>64011</v>
      </c>
      <c r="E6" s="43">
        <v>779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64790</v>
      </c>
      <c r="O6" s="44">
        <f t="shared" si="2"/>
        <v>228.9399293286219</v>
      </c>
      <c r="P6" s="9"/>
    </row>
    <row r="7" spans="1:133" ht="15.75">
      <c r="A7" s="27" t="s">
        <v>16</v>
      </c>
      <c r="B7" s="28"/>
      <c r="C7" s="29"/>
      <c r="D7" s="30">
        <f t="shared" ref="D7:M7" si="3">SUM(D8:D9)</f>
        <v>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50112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30">
        <f t="shared" si="1"/>
        <v>50112</v>
      </c>
      <c r="O7" s="42">
        <f t="shared" si="2"/>
        <v>177.07420494699647</v>
      </c>
      <c r="P7" s="10"/>
    </row>
    <row r="8" spans="1:133">
      <c r="A8" s="12"/>
      <c r="B8" s="23">
        <v>343.3</v>
      </c>
      <c r="C8" s="19" t="s">
        <v>17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23811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23811</v>
      </c>
      <c r="O8" s="44">
        <f t="shared" si="2"/>
        <v>84.137809187279146</v>
      </c>
      <c r="P8" s="9"/>
    </row>
    <row r="9" spans="1:133">
      <c r="A9" s="12"/>
      <c r="B9" s="23">
        <v>343.4</v>
      </c>
      <c r="C9" s="19" t="s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26301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26301</v>
      </c>
      <c r="O9" s="44">
        <f t="shared" si="2"/>
        <v>92.936395759717314</v>
      </c>
      <c r="P9" s="9"/>
    </row>
    <row r="10" spans="1:133" ht="15.75">
      <c r="A10" s="27" t="s">
        <v>1</v>
      </c>
      <c r="B10" s="28"/>
      <c r="C10" s="29"/>
      <c r="D10" s="30">
        <f t="shared" ref="D10:M10" si="4">SUM(D11:D12)</f>
        <v>36505</v>
      </c>
      <c r="E10" s="30">
        <f t="shared" si="4"/>
        <v>19107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55612</v>
      </c>
      <c r="O10" s="42">
        <f t="shared" si="2"/>
        <v>196.50883392226149</v>
      </c>
      <c r="P10" s="10"/>
    </row>
    <row r="11" spans="1:133">
      <c r="A11" s="12"/>
      <c r="B11" s="23">
        <v>362</v>
      </c>
      <c r="C11" s="19" t="s">
        <v>21</v>
      </c>
      <c r="D11" s="43">
        <v>4222</v>
      </c>
      <c r="E11" s="43">
        <v>2745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6967</v>
      </c>
      <c r="O11" s="44">
        <f t="shared" si="2"/>
        <v>24.618374558303888</v>
      </c>
      <c r="P11" s="9"/>
    </row>
    <row r="12" spans="1:133" ht="15.75" thickBot="1">
      <c r="A12" s="12"/>
      <c r="B12" s="23">
        <v>369.9</v>
      </c>
      <c r="C12" s="19" t="s">
        <v>22</v>
      </c>
      <c r="D12" s="43">
        <v>32283</v>
      </c>
      <c r="E12" s="43">
        <v>16362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48645</v>
      </c>
      <c r="O12" s="44">
        <f t="shared" si="2"/>
        <v>171.8904593639576</v>
      </c>
      <c r="P12" s="9"/>
    </row>
    <row r="13" spans="1:133" ht="16.5" thickBot="1">
      <c r="A13" s="13" t="s">
        <v>19</v>
      </c>
      <c r="B13" s="21"/>
      <c r="C13" s="20"/>
      <c r="D13" s="14">
        <f>SUM(D5,D7,D10)</f>
        <v>100516</v>
      </c>
      <c r="E13" s="14">
        <f t="shared" ref="E13:M13" si="5">SUM(E5,E7,E10)</f>
        <v>19886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50112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170514</v>
      </c>
      <c r="O13" s="36">
        <f t="shared" si="2"/>
        <v>602.52296819787989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122" t="s">
        <v>272</v>
      </c>
      <c r="M15" s="122"/>
      <c r="N15" s="122"/>
      <c r="O15" s="40">
        <v>283</v>
      </c>
    </row>
    <row r="16" spans="1:133">
      <c r="A16" s="123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</row>
    <row r="17" spans="1:15" ht="15.75" customHeight="1" thickBot="1">
      <c r="A17" s="124" t="s">
        <v>32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46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31860</v>
      </c>
      <c r="E5" s="25">
        <f t="shared" si="0"/>
        <v>792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32652</v>
      </c>
      <c r="O5" s="31">
        <f t="shared" ref="O5:O26" si="2">(N5/O$28)</f>
        <v>114.56842105263158</v>
      </c>
      <c r="P5" s="6"/>
    </row>
    <row r="6" spans="1:133">
      <c r="A6" s="12"/>
      <c r="B6" s="23">
        <v>312.10000000000002</v>
      </c>
      <c r="C6" s="19" t="s">
        <v>34</v>
      </c>
      <c r="D6" s="43">
        <v>0</v>
      </c>
      <c r="E6" s="43">
        <v>792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792</v>
      </c>
      <c r="O6" s="44">
        <f t="shared" si="2"/>
        <v>2.7789473684210528</v>
      </c>
      <c r="P6" s="9"/>
    </row>
    <row r="7" spans="1:133">
      <c r="A7" s="12"/>
      <c r="B7" s="23">
        <v>312.60000000000002</v>
      </c>
      <c r="C7" s="19" t="s">
        <v>35</v>
      </c>
      <c r="D7" s="43">
        <v>17298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17298</v>
      </c>
      <c r="O7" s="44">
        <f t="shared" si="2"/>
        <v>60.694736842105264</v>
      </c>
      <c r="P7" s="9"/>
    </row>
    <row r="8" spans="1:133">
      <c r="A8" s="12"/>
      <c r="B8" s="23">
        <v>314.10000000000002</v>
      </c>
      <c r="C8" s="19" t="s">
        <v>36</v>
      </c>
      <c r="D8" s="43">
        <v>11139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11139</v>
      </c>
      <c r="O8" s="44">
        <f t="shared" si="2"/>
        <v>39.084210526315786</v>
      </c>
      <c r="P8" s="9"/>
    </row>
    <row r="9" spans="1:133">
      <c r="A9" s="12"/>
      <c r="B9" s="23">
        <v>315</v>
      </c>
      <c r="C9" s="19" t="s">
        <v>37</v>
      </c>
      <c r="D9" s="43">
        <v>3423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3423</v>
      </c>
      <c r="O9" s="44">
        <f t="shared" si="2"/>
        <v>12.010526315789473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6176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6176</v>
      </c>
      <c r="O10" s="42">
        <f t="shared" si="2"/>
        <v>21.670175438596491</v>
      </c>
      <c r="P10" s="10"/>
    </row>
    <row r="11" spans="1:133">
      <c r="A11" s="12"/>
      <c r="B11" s="23">
        <v>323.10000000000002</v>
      </c>
      <c r="C11" s="19" t="s">
        <v>39</v>
      </c>
      <c r="D11" s="43">
        <v>6176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6176</v>
      </c>
      <c r="O11" s="44">
        <f t="shared" si="2"/>
        <v>21.670175438596491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SUM(D13:D16)</f>
        <v>21797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21797</v>
      </c>
      <c r="O12" s="42">
        <f t="shared" si="2"/>
        <v>76.480701754385962</v>
      </c>
      <c r="P12" s="10"/>
    </row>
    <row r="13" spans="1:133">
      <c r="A13" s="12"/>
      <c r="B13" s="23">
        <v>335.12</v>
      </c>
      <c r="C13" s="19" t="s">
        <v>40</v>
      </c>
      <c r="D13" s="43">
        <v>13634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13634</v>
      </c>
      <c r="O13" s="44">
        <f t="shared" si="2"/>
        <v>47.838596491228067</v>
      </c>
      <c r="P13" s="9"/>
    </row>
    <row r="14" spans="1:133">
      <c r="A14" s="12"/>
      <c r="B14" s="23">
        <v>335.14</v>
      </c>
      <c r="C14" s="19" t="s">
        <v>41</v>
      </c>
      <c r="D14" s="43">
        <v>151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151</v>
      </c>
      <c r="O14" s="44">
        <f t="shared" si="2"/>
        <v>0.52982456140350875</v>
      </c>
      <c r="P14" s="9"/>
    </row>
    <row r="15" spans="1:133">
      <c r="A15" s="12"/>
      <c r="B15" s="23">
        <v>335.15</v>
      </c>
      <c r="C15" s="19" t="s">
        <v>42</v>
      </c>
      <c r="D15" s="43">
        <v>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</v>
      </c>
      <c r="O15" s="44">
        <f t="shared" si="2"/>
        <v>0.14736842105263157</v>
      </c>
      <c r="P15" s="9"/>
    </row>
    <row r="16" spans="1:133">
      <c r="A16" s="12"/>
      <c r="B16" s="23">
        <v>335.18</v>
      </c>
      <c r="C16" s="19" t="s">
        <v>47</v>
      </c>
      <c r="D16" s="43">
        <v>7970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7970</v>
      </c>
      <c r="O16" s="44">
        <f t="shared" si="2"/>
        <v>27.964912280701753</v>
      </c>
      <c r="P16" s="9"/>
    </row>
    <row r="17" spans="1:119" ht="15.75">
      <c r="A17" s="27" t="s">
        <v>16</v>
      </c>
      <c r="B17" s="28"/>
      <c r="C17" s="29"/>
      <c r="D17" s="30">
        <f t="shared" ref="D17:M17" si="5">SUM(D18:D21)</f>
        <v>700</v>
      </c>
      <c r="E17" s="30">
        <f t="shared" si="5"/>
        <v>14980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91767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107447</v>
      </c>
      <c r="O17" s="42">
        <f t="shared" si="2"/>
        <v>377.00701754385966</v>
      </c>
      <c r="P17" s="10"/>
    </row>
    <row r="18" spans="1:119">
      <c r="A18" s="12"/>
      <c r="B18" s="23">
        <v>342.2</v>
      </c>
      <c r="C18" s="19" t="s">
        <v>43</v>
      </c>
      <c r="D18" s="43">
        <v>0</v>
      </c>
      <c r="E18" s="43">
        <v>14980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14980</v>
      </c>
      <c r="O18" s="44">
        <f t="shared" si="2"/>
        <v>52.561403508771932</v>
      </c>
      <c r="P18" s="9"/>
    </row>
    <row r="19" spans="1:119">
      <c r="A19" s="12"/>
      <c r="B19" s="23">
        <v>343.3</v>
      </c>
      <c r="C19" s="19" t="s">
        <v>17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54487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54487</v>
      </c>
      <c r="O19" s="44">
        <f t="shared" si="2"/>
        <v>191.18245614035087</v>
      </c>
      <c r="P19" s="9"/>
    </row>
    <row r="20" spans="1:119">
      <c r="A20" s="12"/>
      <c r="B20" s="23">
        <v>343.4</v>
      </c>
      <c r="C20" s="19" t="s">
        <v>18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37280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37280</v>
      </c>
      <c r="O20" s="44">
        <f t="shared" si="2"/>
        <v>130.80701754385964</v>
      </c>
      <c r="P20" s="9"/>
    </row>
    <row r="21" spans="1:119">
      <c r="A21" s="12"/>
      <c r="B21" s="23">
        <v>343.8</v>
      </c>
      <c r="C21" s="19" t="s">
        <v>44</v>
      </c>
      <c r="D21" s="43">
        <v>700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700</v>
      </c>
      <c r="O21" s="44">
        <f t="shared" si="2"/>
        <v>2.4561403508771931</v>
      </c>
      <c r="P21" s="9"/>
    </row>
    <row r="22" spans="1:119" ht="15.75">
      <c r="A22" s="27" t="s">
        <v>1</v>
      </c>
      <c r="B22" s="28"/>
      <c r="C22" s="29"/>
      <c r="D22" s="30">
        <f t="shared" ref="D22:M22" si="6">SUM(D23:D25)</f>
        <v>18498</v>
      </c>
      <c r="E22" s="30">
        <f t="shared" si="6"/>
        <v>2031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200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20729</v>
      </c>
      <c r="O22" s="42">
        <f t="shared" si="2"/>
        <v>72.733333333333334</v>
      </c>
      <c r="P22" s="10"/>
    </row>
    <row r="23" spans="1:119">
      <c r="A23" s="12"/>
      <c r="B23" s="23">
        <v>361.1</v>
      </c>
      <c r="C23" s="19" t="s">
        <v>20</v>
      </c>
      <c r="D23" s="43">
        <v>1</v>
      </c>
      <c r="E23" s="43">
        <v>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</v>
      </c>
      <c r="O23" s="44">
        <f t="shared" si="2"/>
        <v>7.0175438596491229E-3</v>
      </c>
      <c r="P23" s="9"/>
    </row>
    <row r="24" spans="1:119">
      <c r="A24" s="12"/>
      <c r="B24" s="23">
        <v>362</v>
      </c>
      <c r="C24" s="19" t="s">
        <v>21</v>
      </c>
      <c r="D24" s="43">
        <v>15178</v>
      </c>
      <c r="E24" s="43">
        <v>1899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17077</v>
      </c>
      <c r="O24" s="44">
        <f t="shared" si="2"/>
        <v>59.919298245614037</v>
      </c>
      <c r="P24" s="9"/>
    </row>
    <row r="25" spans="1:119" ht="15.75" thickBot="1">
      <c r="A25" s="12"/>
      <c r="B25" s="23">
        <v>369.9</v>
      </c>
      <c r="C25" s="19" t="s">
        <v>22</v>
      </c>
      <c r="D25" s="43">
        <v>3319</v>
      </c>
      <c r="E25" s="43">
        <v>131</v>
      </c>
      <c r="F25" s="43">
        <v>0</v>
      </c>
      <c r="G25" s="43">
        <v>0</v>
      </c>
      <c r="H25" s="43">
        <v>0</v>
      </c>
      <c r="I25" s="43">
        <v>200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3650</v>
      </c>
      <c r="O25" s="44">
        <f t="shared" si="2"/>
        <v>12.807017543859649</v>
      </c>
      <c r="P25" s="9"/>
    </row>
    <row r="26" spans="1:119" ht="16.5" thickBot="1">
      <c r="A26" s="13" t="s">
        <v>19</v>
      </c>
      <c r="B26" s="21"/>
      <c r="C26" s="20"/>
      <c r="D26" s="14">
        <f>SUM(D5,D10,D12,D17,D22)</f>
        <v>79031</v>
      </c>
      <c r="E26" s="14">
        <f t="shared" ref="E26:M26" si="7">SUM(E5,E10,E12,E17,E22)</f>
        <v>17803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91967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188801</v>
      </c>
      <c r="O26" s="36">
        <f t="shared" si="2"/>
        <v>662.45964912280704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22" t="s">
        <v>48</v>
      </c>
      <c r="M28" s="122"/>
      <c r="N28" s="122"/>
      <c r="O28" s="40">
        <v>285</v>
      </c>
    </row>
    <row r="29" spans="1:119">
      <c r="A29" s="12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</row>
    <row r="30" spans="1:119" ht="15.75" customHeight="1" thickBot="1">
      <c r="A30" s="124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33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30342</v>
      </c>
      <c r="E5" s="25">
        <f t="shared" si="0"/>
        <v>794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31136</v>
      </c>
      <c r="O5" s="31">
        <f t="shared" ref="O5:O25" si="2">(N5/O$27)</f>
        <v>76.127139364303176</v>
      </c>
      <c r="P5" s="6"/>
    </row>
    <row r="6" spans="1:133">
      <c r="A6" s="12"/>
      <c r="B6" s="23">
        <v>312.10000000000002</v>
      </c>
      <c r="C6" s="19" t="s">
        <v>34</v>
      </c>
      <c r="D6" s="43">
        <v>0</v>
      </c>
      <c r="E6" s="43">
        <v>794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794</v>
      </c>
      <c r="O6" s="44">
        <f t="shared" si="2"/>
        <v>1.941320293398533</v>
      </c>
      <c r="P6" s="9"/>
    </row>
    <row r="7" spans="1:133">
      <c r="A7" s="12"/>
      <c r="B7" s="23">
        <v>312.60000000000002</v>
      </c>
      <c r="C7" s="19" t="s">
        <v>35</v>
      </c>
      <c r="D7" s="43">
        <v>14661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14661</v>
      </c>
      <c r="O7" s="44">
        <f t="shared" si="2"/>
        <v>35.845965770171148</v>
      </c>
      <c r="P7" s="9"/>
    </row>
    <row r="8" spans="1:133">
      <c r="A8" s="12"/>
      <c r="B8" s="23">
        <v>314.10000000000002</v>
      </c>
      <c r="C8" s="19" t="s">
        <v>36</v>
      </c>
      <c r="D8" s="43">
        <v>12008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12008</v>
      </c>
      <c r="O8" s="44">
        <f t="shared" si="2"/>
        <v>29.359413202933986</v>
      </c>
      <c r="P8" s="9"/>
    </row>
    <row r="9" spans="1:133">
      <c r="A9" s="12"/>
      <c r="B9" s="23">
        <v>315</v>
      </c>
      <c r="C9" s="19" t="s">
        <v>37</v>
      </c>
      <c r="D9" s="43">
        <v>3673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3673</v>
      </c>
      <c r="O9" s="44">
        <f t="shared" si="2"/>
        <v>8.9804400977995105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6990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6990</v>
      </c>
      <c r="O10" s="42">
        <f t="shared" si="2"/>
        <v>17.090464547677261</v>
      </c>
      <c r="P10" s="10"/>
    </row>
    <row r="11" spans="1:133">
      <c r="A11" s="12"/>
      <c r="B11" s="23">
        <v>323.10000000000002</v>
      </c>
      <c r="C11" s="19" t="s">
        <v>39</v>
      </c>
      <c r="D11" s="43">
        <v>6990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6990</v>
      </c>
      <c r="O11" s="44">
        <f t="shared" si="2"/>
        <v>17.090464547677261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SUM(D13:D15)</f>
        <v>11572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11572</v>
      </c>
      <c r="O12" s="42">
        <f t="shared" si="2"/>
        <v>28.293398533007334</v>
      </c>
      <c r="P12" s="10"/>
    </row>
    <row r="13" spans="1:133">
      <c r="A13" s="12"/>
      <c r="B13" s="23">
        <v>335.12</v>
      </c>
      <c r="C13" s="19" t="s">
        <v>40</v>
      </c>
      <c r="D13" s="43">
        <v>11358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11358</v>
      </c>
      <c r="O13" s="44">
        <f t="shared" si="2"/>
        <v>27.770171149144254</v>
      </c>
      <c r="P13" s="9"/>
    </row>
    <row r="14" spans="1:133">
      <c r="A14" s="12"/>
      <c r="B14" s="23">
        <v>335.14</v>
      </c>
      <c r="C14" s="19" t="s">
        <v>41</v>
      </c>
      <c r="D14" s="43">
        <v>151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151</v>
      </c>
      <c r="O14" s="44">
        <f t="shared" si="2"/>
        <v>0.36919315403422981</v>
      </c>
      <c r="P14" s="9"/>
    </row>
    <row r="15" spans="1:133">
      <c r="A15" s="12"/>
      <c r="B15" s="23">
        <v>335.15</v>
      </c>
      <c r="C15" s="19" t="s">
        <v>42</v>
      </c>
      <c r="D15" s="43">
        <v>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</v>
      </c>
      <c r="O15" s="44">
        <f t="shared" si="2"/>
        <v>0.15403422982885084</v>
      </c>
      <c r="P15" s="9"/>
    </row>
    <row r="16" spans="1:133" ht="15.75">
      <c r="A16" s="27" t="s">
        <v>16</v>
      </c>
      <c r="B16" s="28"/>
      <c r="C16" s="29"/>
      <c r="D16" s="30">
        <f t="shared" ref="D16:M16" si="5">SUM(D17:D20)</f>
        <v>300</v>
      </c>
      <c r="E16" s="30">
        <f t="shared" si="5"/>
        <v>16708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81286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98294</v>
      </c>
      <c r="O16" s="42">
        <f t="shared" si="2"/>
        <v>240.32762836185819</v>
      </c>
      <c r="P16" s="10"/>
    </row>
    <row r="17" spans="1:119">
      <c r="A17" s="12"/>
      <c r="B17" s="23">
        <v>342.2</v>
      </c>
      <c r="C17" s="19" t="s">
        <v>43</v>
      </c>
      <c r="D17" s="43">
        <v>0</v>
      </c>
      <c r="E17" s="43">
        <v>16708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16708</v>
      </c>
      <c r="O17" s="44">
        <f t="shared" si="2"/>
        <v>40.850855745721269</v>
      </c>
      <c r="P17" s="9"/>
    </row>
    <row r="18" spans="1:119">
      <c r="A18" s="12"/>
      <c r="B18" s="23">
        <v>343.3</v>
      </c>
      <c r="C18" s="19" t="s">
        <v>17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50006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50006</v>
      </c>
      <c r="O18" s="44">
        <f t="shared" si="2"/>
        <v>122.26405867970661</v>
      </c>
      <c r="P18" s="9"/>
    </row>
    <row r="19" spans="1:119">
      <c r="A19" s="12"/>
      <c r="B19" s="23">
        <v>343.4</v>
      </c>
      <c r="C19" s="19" t="s">
        <v>18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31280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31280</v>
      </c>
      <c r="O19" s="44">
        <f t="shared" si="2"/>
        <v>76.479217603911977</v>
      </c>
      <c r="P19" s="9"/>
    </row>
    <row r="20" spans="1:119">
      <c r="A20" s="12"/>
      <c r="B20" s="23">
        <v>343.8</v>
      </c>
      <c r="C20" s="19" t="s">
        <v>44</v>
      </c>
      <c r="D20" s="43">
        <v>300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300</v>
      </c>
      <c r="O20" s="44">
        <f t="shared" si="2"/>
        <v>0.73349633251833746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SUM(D22:D24)</f>
        <v>32712</v>
      </c>
      <c r="E21" s="30">
        <f t="shared" si="6"/>
        <v>1611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439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34762</v>
      </c>
      <c r="O21" s="42">
        <f t="shared" si="2"/>
        <v>84.992665036674822</v>
      </c>
      <c r="P21" s="10"/>
    </row>
    <row r="22" spans="1:119">
      <c r="A22" s="12"/>
      <c r="B22" s="23">
        <v>361.1</v>
      </c>
      <c r="C22" s="19" t="s">
        <v>20</v>
      </c>
      <c r="D22" s="43">
        <v>1</v>
      </c>
      <c r="E22" s="43">
        <v>2</v>
      </c>
      <c r="F22" s="43">
        <v>0</v>
      </c>
      <c r="G22" s="43">
        <v>0</v>
      </c>
      <c r="H22" s="43">
        <v>0</v>
      </c>
      <c r="I22" s="43">
        <v>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</v>
      </c>
      <c r="O22" s="44">
        <f t="shared" si="2"/>
        <v>9.7799511002444987E-3</v>
      </c>
      <c r="P22" s="9"/>
    </row>
    <row r="23" spans="1:119">
      <c r="A23" s="12"/>
      <c r="B23" s="23">
        <v>362</v>
      </c>
      <c r="C23" s="19" t="s">
        <v>21</v>
      </c>
      <c r="D23" s="43">
        <v>8955</v>
      </c>
      <c r="E23" s="43">
        <v>1458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10413</v>
      </c>
      <c r="O23" s="44">
        <f t="shared" si="2"/>
        <v>25.459657701711492</v>
      </c>
      <c r="P23" s="9"/>
    </row>
    <row r="24" spans="1:119" ht="15.75" thickBot="1">
      <c r="A24" s="12"/>
      <c r="B24" s="23">
        <v>369.9</v>
      </c>
      <c r="C24" s="19" t="s">
        <v>22</v>
      </c>
      <c r="D24" s="43">
        <v>23756</v>
      </c>
      <c r="E24" s="43">
        <v>151</v>
      </c>
      <c r="F24" s="43">
        <v>0</v>
      </c>
      <c r="G24" s="43">
        <v>0</v>
      </c>
      <c r="H24" s="43">
        <v>0</v>
      </c>
      <c r="I24" s="43">
        <v>438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24345</v>
      </c>
      <c r="O24" s="44">
        <f t="shared" si="2"/>
        <v>59.52322738386308</v>
      </c>
      <c r="P24" s="9"/>
    </row>
    <row r="25" spans="1:119" ht="16.5" thickBot="1">
      <c r="A25" s="13" t="s">
        <v>19</v>
      </c>
      <c r="B25" s="21"/>
      <c r="C25" s="20"/>
      <c r="D25" s="14">
        <f>SUM(D5,D10,D12,D16,D21)</f>
        <v>81916</v>
      </c>
      <c r="E25" s="14">
        <f t="shared" ref="E25:M25" si="7">SUM(E5,E10,E12,E16,E21)</f>
        <v>19113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81725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182754</v>
      </c>
      <c r="O25" s="36">
        <f t="shared" si="2"/>
        <v>446.83129584352076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22" t="s">
        <v>45</v>
      </c>
      <c r="M27" s="122"/>
      <c r="N27" s="122"/>
      <c r="O27" s="40">
        <v>409</v>
      </c>
    </row>
    <row r="28" spans="1:119">
      <c r="A28" s="12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</row>
    <row r="29" spans="1:119" ht="15.75" customHeight="1" thickBot="1">
      <c r="A29" s="124" t="s">
        <v>32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46866</v>
      </c>
      <c r="E5" s="25">
        <f t="shared" si="0"/>
        <v>853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47719</v>
      </c>
      <c r="O5" s="31">
        <f t="shared" ref="O5:O17" si="2">(N5/O$19)</f>
        <v>116.10462287104623</v>
      </c>
      <c r="P5" s="6"/>
    </row>
    <row r="6" spans="1:133">
      <c r="A6" s="12"/>
      <c r="B6" s="23">
        <v>319</v>
      </c>
      <c r="C6" s="19" t="s">
        <v>8</v>
      </c>
      <c r="D6" s="43">
        <v>46866</v>
      </c>
      <c r="E6" s="43">
        <v>853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47719</v>
      </c>
      <c r="O6" s="44">
        <f t="shared" si="2"/>
        <v>116.10462287104623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345492</v>
      </c>
      <c r="E7" s="30">
        <f t="shared" si="3"/>
        <v>283771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629263</v>
      </c>
      <c r="O7" s="42">
        <f t="shared" si="2"/>
        <v>1531.0535279805354</v>
      </c>
      <c r="P7" s="10"/>
    </row>
    <row r="8" spans="1:133">
      <c r="A8" s="12"/>
      <c r="B8" s="23">
        <v>331.31</v>
      </c>
      <c r="C8" s="19" t="s">
        <v>10</v>
      </c>
      <c r="D8" s="43">
        <v>0</v>
      </c>
      <c r="E8" s="43">
        <v>283771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283771</v>
      </c>
      <c r="O8" s="44">
        <f t="shared" si="2"/>
        <v>690.44038929440387</v>
      </c>
      <c r="P8" s="9"/>
    </row>
    <row r="9" spans="1:133">
      <c r="A9" s="12"/>
      <c r="B9" s="23">
        <v>334.7</v>
      </c>
      <c r="C9" s="19" t="s">
        <v>11</v>
      </c>
      <c r="D9" s="43">
        <v>345492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345492</v>
      </c>
      <c r="O9" s="44">
        <f t="shared" si="2"/>
        <v>840.61313868613138</v>
      </c>
      <c r="P9" s="9"/>
    </row>
    <row r="10" spans="1:133" ht="15.75">
      <c r="A10" s="27" t="s">
        <v>16</v>
      </c>
      <c r="B10" s="28"/>
      <c r="C10" s="29"/>
      <c r="D10" s="30">
        <f t="shared" ref="D10:M10" si="4">SUM(D11:D12)</f>
        <v>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87646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87646</v>
      </c>
      <c r="O10" s="42">
        <f t="shared" si="2"/>
        <v>213.25060827250607</v>
      </c>
      <c r="P10" s="10"/>
    </row>
    <row r="11" spans="1:133">
      <c r="A11" s="12"/>
      <c r="B11" s="23">
        <v>343.3</v>
      </c>
      <c r="C11" s="19" t="s">
        <v>17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55868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55868</v>
      </c>
      <c r="O11" s="44">
        <f t="shared" si="2"/>
        <v>135.93187347931874</v>
      </c>
      <c r="P11" s="9"/>
    </row>
    <row r="12" spans="1:133">
      <c r="A12" s="12"/>
      <c r="B12" s="23">
        <v>343.4</v>
      </c>
      <c r="C12" s="19" t="s">
        <v>18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31778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31778</v>
      </c>
      <c r="O12" s="44">
        <f t="shared" si="2"/>
        <v>77.318734793187346</v>
      </c>
      <c r="P12" s="9"/>
    </row>
    <row r="13" spans="1:133" ht="15.75">
      <c r="A13" s="27" t="s">
        <v>1</v>
      </c>
      <c r="B13" s="28"/>
      <c r="C13" s="29"/>
      <c r="D13" s="30">
        <f t="shared" ref="D13:M13" si="5">SUM(D14:D16)</f>
        <v>9329</v>
      </c>
      <c r="E13" s="30">
        <f t="shared" si="5"/>
        <v>18544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5767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33640</v>
      </c>
      <c r="O13" s="42">
        <f t="shared" si="2"/>
        <v>81.849148418491481</v>
      </c>
      <c r="P13" s="10"/>
    </row>
    <row r="14" spans="1:133">
      <c r="A14" s="12"/>
      <c r="B14" s="23">
        <v>361.1</v>
      </c>
      <c r="C14" s="19" t="s">
        <v>20</v>
      </c>
      <c r="D14" s="43">
        <v>8</v>
      </c>
      <c r="E14" s="43">
        <v>4</v>
      </c>
      <c r="F14" s="43">
        <v>0</v>
      </c>
      <c r="G14" s="43">
        <v>0</v>
      </c>
      <c r="H14" s="43">
        <v>0</v>
      </c>
      <c r="I14" s="43">
        <v>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</v>
      </c>
      <c r="O14" s="44">
        <f t="shared" si="2"/>
        <v>3.4063260340632603E-2</v>
      </c>
      <c r="P14" s="9"/>
    </row>
    <row r="15" spans="1:133">
      <c r="A15" s="12"/>
      <c r="B15" s="23">
        <v>362</v>
      </c>
      <c r="C15" s="19" t="s">
        <v>21</v>
      </c>
      <c r="D15" s="43">
        <v>7340</v>
      </c>
      <c r="E15" s="43">
        <v>1464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8804</v>
      </c>
      <c r="O15" s="44">
        <f t="shared" si="2"/>
        <v>21.420924574209245</v>
      </c>
      <c r="P15" s="9"/>
    </row>
    <row r="16" spans="1:133" ht="15.75" thickBot="1">
      <c r="A16" s="12"/>
      <c r="B16" s="23">
        <v>369.9</v>
      </c>
      <c r="C16" s="19" t="s">
        <v>22</v>
      </c>
      <c r="D16" s="43">
        <v>1981</v>
      </c>
      <c r="E16" s="43">
        <v>17076</v>
      </c>
      <c r="F16" s="43">
        <v>0</v>
      </c>
      <c r="G16" s="43">
        <v>0</v>
      </c>
      <c r="H16" s="43">
        <v>0</v>
      </c>
      <c r="I16" s="43">
        <v>5765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24822</v>
      </c>
      <c r="O16" s="44">
        <f t="shared" si="2"/>
        <v>60.394160583941606</v>
      </c>
      <c r="P16" s="9"/>
    </row>
    <row r="17" spans="1:119" ht="16.5" thickBot="1">
      <c r="A17" s="13" t="s">
        <v>19</v>
      </c>
      <c r="B17" s="21"/>
      <c r="C17" s="20"/>
      <c r="D17" s="14">
        <f>SUM(D5,D7,D10,D13)</f>
        <v>401687</v>
      </c>
      <c r="E17" s="14">
        <f t="shared" ref="E17:M17" si="6">SUM(E5,E7,E10,E13)</f>
        <v>303168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93413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798268</v>
      </c>
      <c r="O17" s="36">
        <f t="shared" si="2"/>
        <v>1942.257907542579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7"/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122" t="s">
        <v>31</v>
      </c>
      <c r="M19" s="122"/>
      <c r="N19" s="122"/>
      <c r="O19" s="40">
        <v>411</v>
      </c>
    </row>
    <row r="20" spans="1:119">
      <c r="A20" s="123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</row>
    <row r="21" spans="1:119" ht="15.75" thickBot="1">
      <c r="A21" s="124" t="s">
        <v>32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4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49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>SUM(D6:D24)</f>
        <v>0</v>
      </c>
      <c r="E5" s="25">
        <f t="shared" ref="E5:M5" si="0">SUM(E6:E24)</f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72" si="1">(N5/O$258)</f>
        <v>0</v>
      </c>
      <c r="P5" s="6"/>
    </row>
    <row r="6" spans="1:133">
      <c r="A6" s="12"/>
      <c r="B6" s="23">
        <v>311</v>
      </c>
      <c r="C6" s="19" t="s">
        <v>50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34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4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52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53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54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55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35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314.2</v>
      </c>
      <c r="C15" s="19" t="s">
        <v>56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314.39999999999998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314.5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314.7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314.8</v>
      </c>
      <c r="C20" s="19" t="s">
        <v>61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314.89999999999998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315</v>
      </c>
      <c r="C22" s="19" t="s">
        <v>37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>
      <c r="A23" s="12"/>
      <c r="B23" s="23">
        <v>316</v>
      </c>
      <c r="C23" s="19" t="s">
        <v>63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2"/>
        <v>0</v>
      </c>
      <c r="O23" s="44">
        <f t="shared" si="1"/>
        <v>0</v>
      </c>
      <c r="P23" s="9"/>
    </row>
    <row r="24" spans="1:16">
      <c r="A24" s="12"/>
      <c r="B24" s="23">
        <v>319</v>
      </c>
      <c r="C24" s="19" t="s">
        <v>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2"/>
        <v>0</v>
      </c>
      <c r="O24" s="44">
        <f t="shared" si="1"/>
        <v>0</v>
      </c>
      <c r="P24" s="9"/>
    </row>
    <row r="25" spans="1:16" ht="15.75">
      <c r="A25" s="27" t="s">
        <v>38</v>
      </c>
      <c r="B25" s="28"/>
      <c r="C25" s="29"/>
      <c r="D25" s="30">
        <f>SUM(D26:D65)</f>
        <v>0</v>
      </c>
      <c r="E25" s="30">
        <f t="shared" ref="E25:M25" si="3">SUM(E26:E65)</f>
        <v>0</v>
      </c>
      <c r="F25" s="30">
        <f t="shared" si="3"/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0">
        <f t="shared" si="3"/>
        <v>0</v>
      </c>
      <c r="N25" s="41">
        <f>SUM(D25:M25)</f>
        <v>0</v>
      </c>
      <c r="O25" s="42">
        <f t="shared" si="1"/>
        <v>0</v>
      </c>
      <c r="P25" s="10"/>
    </row>
    <row r="26" spans="1:16">
      <c r="A26" s="12"/>
      <c r="B26" s="23">
        <v>322</v>
      </c>
      <c r="C26" s="19" t="s">
        <v>64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23">
        <v>323.10000000000002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ref="N27:N65" si="4">SUM(D27:M27)</f>
        <v>0</v>
      </c>
      <c r="O27" s="44">
        <f t="shared" si="1"/>
        <v>0</v>
      </c>
      <c r="P27" s="9"/>
    </row>
    <row r="28" spans="1:16">
      <c r="A28" s="12"/>
      <c r="B28" s="23">
        <v>323.2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323.3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323.39999999999998</v>
      </c>
      <c r="C30" s="19" t="s">
        <v>67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323.5</v>
      </c>
      <c r="C31" s="19" t="s">
        <v>68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323.60000000000002</v>
      </c>
      <c r="C32" s="19" t="s">
        <v>69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323.7</v>
      </c>
      <c r="C33" s="19" t="s">
        <v>70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323.89999999999998</v>
      </c>
      <c r="C34" s="19" t="s">
        <v>71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324.02</v>
      </c>
      <c r="C35" s="19" t="s">
        <v>72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>SUM(D35:M35)</f>
        <v>0</v>
      </c>
      <c r="O35" s="44">
        <f t="shared" si="1"/>
        <v>0</v>
      </c>
      <c r="P35" s="9"/>
    </row>
    <row r="36" spans="1:16">
      <c r="A36" s="12"/>
      <c r="B36" s="23">
        <v>324.02100000000002</v>
      </c>
      <c r="C36" s="19" t="s">
        <v>73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ref="N36:N48" si="5">SUM(D36:M36)</f>
        <v>0</v>
      </c>
      <c r="O36" s="44">
        <f t="shared" si="1"/>
        <v>0</v>
      </c>
      <c r="P36" s="9"/>
    </row>
    <row r="37" spans="1:16">
      <c r="A37" s="12"/>
      <c r="B37" s="23">
        <v>324.02999999999997</v>
      </c>
      <c r="C37" s="19" t="s">
        <v>74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5"/>
        <v>0</v>
      </c>
      <c r="O37" s="44">
        <f t="shared" si="1"/>
        <v>0</v>
      </c>
      <c r="P37" s="9"/>
    </row>
    <row r="38" spans="1:16">
      <c r="A38" s="12"/>
      <c r="B38" s="23">
        <v>324.03100000000001</v>
      </c>
      <c r="C38" s="19" t="s">
        <v>75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5"/>
        <v>0</v>
      </c>
      <c r="O38" s="44">
        <f t="shared" si="1"/>
        <v>0</v>
      </c>
      <c r="P38" s="9"/>
    </row>
    <row r="39" spans="1:16">
      <c r="A39" s="12"/>
      <c r="B39" s="23">
        <v>324.04000000000002</v>
      </c>
      <c r="C39" s="19" t="s">
        <v>76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5"/>
        <v>0</v>
      </c>
      <c r="O39" s="44">
        <f t="shared" si="1"/>
        <v>0</v>
      </c>
      <c r="P39" s="9"/>
    </row>
    <row r="40" spans="1:16">
      <c r="A40" s="12"/>
      <c r="B40" s="23">
        <v>324.041</v>
      </c>
      <c r="C40" s="19" t="s">
        <v>77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5"/>
        <v>0</v>
      </c>
      <c r="O40" s="44">
        <f t="shared" si="1"/>
        <v>0</v>
      </c>
      <c r="P40" s="9"/>
    </row>
    <row r="41" spans="1:16">
      <c r="A41" s="12"/>
      <c r="B41" s="23">
        <v>324.05</v>
      </c>
      <c r="C41" s="19" t="s">
        <v>78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>SUM(D41:M41)</f>
        <v>0</v>
      </c>
      <c r="O41" s="44">
        <f>(N41/O$258)</f>
        <v>0</v>
      </c>
      <c r="P41" s="9"/>
    </row>
    <row r="42" spans="1:16">
      <c r="A42" s="12"/>
      <c r="B42" s="23">
        <v>324.05099999999999</v>
      </c>
      <c r="C42" s="19" t="s">
        <v>79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>SUM(D42:M42)</f>
        <v>0</v>
      </c>
      <c r="O42" s="44">
        <f>(N42/O$258)</f>
        <v>0</v>
      </c>
      <c r="P42" s="9"/>
    </row>
    <row r="43" spans="1:16">
      <c r="A43" s="12"/>
      <c r="B43" s="23">
        <v>324.06</v>
      </c>
      <c r="C43" s="19" t="s">
        <v>80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>SUM(D43:M43)</f>
        <v>0</v>
      </c>
      <c r="O43" s="44">
        <f>(N43/O$258)</f>
        <v>0</v>
      </c>
      <c r="P43" s="9"/>
    </row>
    <row r="44" spans="1:16">
      <c r="A44" s="12"/>
      <c r="B44" s="23">
        <v>324.06099999999998</v>
      </c>
      <c r="C44" s="19" t="s">
        <v>81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>SUM(D44:M44)</f>
        <v>0</v>
      </c>
      <c r="O44" s="44">
        <f>(N44/O$258)</f>
        <v>0</v>
      </c>
      <c r="P44" s="9"/>
    </row>
    <row r="45" spans="1:16">
      <c r="A45" s="12"/>
      <c r="B45" s="23">
        <v>324.07</v>
      </c>
      <c r="C45" s="19" t="s">
        <v>82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5"/>
        <v>0</v>
      </c>
      <c r="O45" s="44">
        <f t="shared" si="1"/>
        <v>0</v>
      </c>
      <c r="P45" s="9"/>
    </row>
    <row r="46" spans="1:16">
      <c r="A46" s="12"/>
      <c r="B46" s="23">
        <v>324.07100000000003</v>
      </c>
      <c r="C46" s="19" t="s">
        <v>83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5"/>
        <v>0</v>
      </c>
      <c r="O46" s="44">
        <f t="shared" si="1"/>
        <v>0</v>
      </c>
      <c r="P46" s="9"/>
    </row>
    <row r="47" spans="1:16">
      <c r="A47" s="12"/>
      <c r="B47" s="23">
        <v>324.08999999999997</v>
      </c>
      <c r="C47" s="19" t="s">
        <v>84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5"/>
        <v>0</v>
      </c>
      <c r="O47" s="44">
        <f t="shared" si="1"/>
        <v>0</v>
      </c>
      <c r="P47" s="9"/>
    </row>
    <row r="48" spans="1:16">
      <c r="A48" s="12"/>
      <c r="B48" s="23">
        <v>324.09100000000001</v>
      </c>
      <c r="C48" s="19" t="s">
        <v>85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5"/>
        <v>0</v>
      </c>
      <c r="O48" s="44">
        <f t="shared" si="1"/>
        <v>0</v>
      </c>
      <c r="P48" s="9"/>
    </row>
    <row r="49" spans="1:16">
      <c r="A49" s="12"/>
      <c r="B49" s="23">
        <v>324.11</v>
      </c>
      <c r="C49" s="19" t="s">
        <v>72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4"/>
        <v>0</v>
      </c>
      <c r="O49" s="44">
        <f t="shared" si="1"/>
        <v>0</v>
      </c>
      <c r="P49" s="9"/>
    </row>
    <row r="50" spans="1:16">
      <c r="A50" s="12"/>
      <c r="B50" s="23">
        <v>324.12</v>
      </c>
      <c r="C50" s="19" t="s">
        <v>73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si="4"/>
        <v>0</v>
      </c>
      <c r="O50" s="44">
        <f t="shared" si="1"/>
        <v>0</v>
      </c>
      <c r="P50" s="9"/>
    </row>
    <row r="51" spans="1:16">
      <c r="A51" s="12"/>
      <c r="B51" s="23">
        <v>324.20999999999998</v>
      </c>
      <c r="C51" s="19" t="s">
        <v>74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4"/>
        <v>0</v>
      </c>
      <c r="O51" s="44">
        <f t="shared" si="1"/>
        <v>0</v>
      </c>
      <c r="P51" s="9"/>
    </row>
    <row r="52" spans="1:16">
      <c r="A52" s="12"/>
      <c r="B52" s="23">
        <v>324.22000000000003</v>
      </c>
      <c r="C52" s="19" t="s">
        <v>75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4"/>
        <v>0</v>
      </c>
      <c r="O52" s="44">
        <f t="shared" si="1"/>
        <v>0</v>
      </c>
      <c r="P52" s="9"/>
    </row>
    <row r="53" spans="1:16">
      <c r="A53" s="12"/>
      <c r="B53" s="23">
        <v>324.31</v>
      </c>
      <c r="C53" s="19" t="s">
        <v>76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4"/>
        <v>0</v>
      </c>
      <c r="O53" s="44">
        <f t="shared" si="1"/>
        <v>0</v>
      </c>
      <c r="P53" s="9"/>
    </row>
    <row r="54" spans="1:16">
      <c r="A54" s="12"/>
      <c r="B54" s="23">
        <v>324.32</v>
      </c>
      <c r="C54" s="19" t="s">
        <v>77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4"/>
        <v>0</v>
      </c>
      <c r="O54" s="44">
        <f t="shared" si="1"/>
        <v>0</v>
      </c>
      <c r="P54" s="9"/>
    </row>
    <row r="55" spans="1:16">
      <c r="A55" s="12"/>
      <c r="B55" s="23">
        <v>324.41000000000003</v>
      </c>
      <c r="C55" s="19" t="s">
        <v>78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4"/>
        <v>0</v>
      </c>
      <c r="O55" s="44">
        <f t="shared" si="1"/>
        <v>0</v>
      </c>
      <c r="P55" s="9"/>
    </row>
    <row r="56" spans="1:16">
      <c r="A56" s="12"/>
      <c r="B56" s="23">
        <v>324.42</v>
      </c>
      <c r="C56" s="19" t="s">
        <v>79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4"/>
        <v>0</v>
      </c>
      <c r="O56" s="44">
        <f t="shared" si="1"/>
        <v>0</v>
      </c>
      <c r="P56" s="9"/>
    </row>
    <row r="57" spans="1:16">
      <c r="A57" s="12"/>
      <c r="B57" s="23">
        <v>324.51</v>
      </c>
      <c r="C57" s="19" t="s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4"/>
        <v>0</v>
      </c>
      <c r="O57" s="44">
        <f t="shared" si="1"/>
        <v>0</v>
      </c>
      <c r="P57" s="9"/>
    </row>
    <row r="58" spans="1:16">
      <c r="A58" s="12"/>
      <c r="B58" s="23">
        <v>324.52</v>
      </c>
      <c r="C58" s="19" t="s">
        <v>81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4"/>
        <v>0</v>
      </c>
      <c r="O58" s="44">
        <f t="shared" si="1"/>
        <v>0</v>
      </c>
      <c r="P58" s="9"/>
    </row>
    <row r="59" spans="1:16">
      <c r="A59" s="12"/>
      <c r="B59" s="23">
        <v>324.61</v>
      </c>
      <c r="C59" s="19" t="s">
        <v>82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4"/>
        <v>0</v>
      </c>
      <c r="O59" s="44">
        <f t="shared" si="1"/>
        <v>0</v>
      </c>
      <c r="P59" s="9"/>
    </row>
    <row r="60" spans="1:16">
      <c r="A60" s="12"/>
      <c r="B60" s="23">
        <v>324.62</v>
      </c>
      <c r="C60" s="19" t="s">
        <v>83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4"/>
        <v>0</v>
      </c>
      <c r="O60" s="44">
        <f t="shared" si="1"/>
        <v>0</v>
      </c>
      <c r="P60" s="9"/>
    </row>
    <row r="61" spans="1:16">
      <c r="A61" s="12"/>
      <c r="B61" s="23">
        <v>324.70999999999998</v>
      </c>
      <c r="C61" s="19" t="s">
        <v>84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4"/>
        <v>0</v>
      </c>
      <c r="O61" s="44">
        <f t="shared" si="1"/>
        <v>0</v>
      </c>
      <c r="P61" s="9"/>
    </row>
    <row r="62" spans="1:16">
      <c r="A62" s="12"/>
      <c r="B62" s="23">
        <v>324.72000000000003</v>
      </c>
      <c r="C62" s="19" t="s">
        <v>85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4"/>
        <v>0</v>
      </c>
      <c r="O62" s="44">
        <f t="shared" si="1"/>
        <v>0</v>
      </c>
      <c r="P62" s="9"/>
    </row>
    <row r="63" spans="1:16">
      <c r="A63" s="12"/>
      <c r="B63" s="23">
        <v>325.10000000000002</v>
      </c>
      <c r="C63" s="19" t="s">
        <v>86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4"/>
        <v>0</v>
      </c>
      <c r="O63" s="44">
        <f t="shared" si="1"/>
        <v>0</v>
      </c>
      <c r="P63" s="9"/>
    </row>
    <row r="64" spans="1:16">
      <c r="A64" s="12"/>
      <c r="B64" s="23">
        <v>325.2</v>
      </c>
      <c r="C64" s="19" t="s">
        <v>87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4"/>
        <v>0</v>
      </c>
      <c r="O64" s="44">
        <f t="shared" si="1"/>
        <v>0</v>
      </c>
      <c r="P64" s="9"/>
    </row>
    <row r="65" spans="1:16">
      <c r="A65" s="12"/>
      <c r="B65" s="23">
        <v>329</v>
      </c>
      <c r="C65" s="19" t="s">
        <v>88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4"/>
        <v>0</v>
      </c>
      <c r="O65" s="44">
        <f t="shared" si="1"/>
        <v>0</v>
      </c>
      <c r="P65" s="9"/>
    </row>
    <row r="66" spans="1:16" ht="15.75">
      <c r="A66" s="27" t="s">
        <v>9</v>
      </c>
      <c r="B66" s="28"/>
      <c r="C66" s="29"/>
      <c r="D66" s="30">
        <f>SUM(D67:D141)</f>
        <v>0</v>
      </c>
      <c r="E66" s="30">
        <f t="shared" ref="E66:M66" si="6">SUM(E67:E141)</f>
        <v>0</v>
      </c>
      <c r="F66" s="30">
        <f t="shared" si="6"/>
        <v>0</v>
      </c>
      <c r="G66" s="30">
        <f t="shared" si="6"/>
        <v>0</v>
      </c>
      <c r="H66" s="30">
        <f t="shared" si="6"/>
        <v>0</v>
      </c>
      <c r="I66" s="30">
        <f t="shared" si="6"/>
        <v>0</v>
      </c>
      <c r="J66" s="30">
        <f t="shared" si="6"/>
        <v>0</v>
      </c>
      <c r="K66" s="30">
        <f t="shared" si="6"/>
        <v>0</v>
      </c>
      <c r="L66" s="30">
        <f t="shared" si="6"/>
        <v>0</v>
      </c>
      <c r="M66" s="30">
        <f t="shared" si="6"/>
        <v>0</v>
      </c>
      <c r="N66" s="41">
        <f>SUM(D66:M66)</f>
        <v>0</v>
      </c>
      <c r="O66" s="42">
        <f t="shared" si="1"/>
        <v>0</v>
      </c>
      <c r="P66" s="10"/>
    </row>
    <row r="67" spans="1:16">
      <c r="A67" s="12"/>
      <c r="B67" s="23">
        <v>331.1</v>
      </c>
      <c r="C67" s="19" t="s">
        <v>89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>SUM(D67:M67)</f>
        <v>0</v>
      </c>
      <c r="O67" s="44">
        <f t="shared" si="1"/>
        <v>0</v>
      </c>
      <c r="P67" s="9"/>
    </row>
    <row r="68" spans="1:16">
      <c r="A68" s="12"/>
      <c r="B68" s="23">
        <v>331.2</v>
      </c>
      <c r="C68" s="19" t="s">
        <v>90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ref="N68:N131" si="7">SUM(D68:M68)</f>
        <v>0</v>
      </c>
      <c r="O68" s="44">
        <f t="shared" si="1"/>
        <v>0</v>
      </c>
      <c r="P68" s="9"/>
    </row>
    <row r="69" spans="1:16">
      <c r="A69" s="12"/>
      <c r="B69" s="23">
        <v>331.31</v>
      </c>
      <c r="C69" s="19" t="s">
        <v>10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7"/>
        <v>0</v>
      </c>
      <c r="O69" s="44">
        <f t="shared" si="1"/>
        <v>0</v>
      </c>
      <c r="P69" s="9"/>
    </row>
    <row r="70" spans="1:16">
      <c r="A70" s="12"/>
      <c r="B70" s="23">
        <v>331.32</v>
      </c>
      <c r="C70" s="19" t="s">
        <v>91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7"/>
        <v>0</v>
      </c>
      <c r="O70" s="44">
        <f t="shared" si="1"/>
        <v>0</v>
      </c>
      <c r="P70" s="9"/>
    </row>
    <row r="71" spans="1:16">
      <c r="A71" s="12"/>
      <c r="B71" s="23">
        <v>331.33</v>
      </c>
      <c r="C71" s="19" t="s">
        <v>92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7"/>
        <v>0</v>
      </c>
      <c r="O71" s="44">
        <f t="shared" si="1"/>
        <v>0</v>
      </c>
      <c r="P71" s="9"/>
    </row>
    <row r="72" spans="1:16">
      <c r="A72" s="12"/>
      <c r="B72" s="23">
        <v>331.34</v>
      </c>
      <c r="C72" s="19" t="s">
        <v>93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7"/>
        <v>0</v>
      </c>
      <c r="O72" s="44">
        <f t="shared" si="1"/>
        <v>0</v>
      </c>
      <c r="P72" s="9"/>
    </row>
    <row r="73" spans="1:16">
      <c r="A73" s="12"/>
      <c r="B73" s="23">
        <v>331.35</v>
      </c>
      <c r="C73" s="19" t="s">
        <v>94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7"/>
        <v>0</v>
      </c>
      <c r="O73" s="44">
        <f t="shared" ref="O73:O136" si="8">(N73/O$258)</f>
        <v>0</v>
      </c>
      <c r="P73" s="9"/>
    </row>
    <row r="74" spans="1:16">
      <c r="A74" s="12"/>
      <c r="B74" s="23">
        <v>331.39</v>
      </c>
      <c r="C74" s="19" t="s">
        <v>95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7"/>
        <v>0</v>
      </c>
      <c r="O74" s="44">
        <f t="shared" si="8"/>
        <v>0</v>
      </c>
      <c r="P74" s="9"/>
    </row>
    <row r="75" spans="1:16">
      <c r="A75" s="12"/>
      <c r="B75" s="23">
        <v>331.41</v>
      </c>
      <c r="C75" s="19" t="s">
        <v>96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7"/>
        <v>0</v>
      </c>
      <c r="O75" s="44">
        <f t="shared" si="8"/>
        <v>0</v>
      </c>
      <c r="P75" s="9"/>
    </row>
    <row r="76" spans="1:16">
      <c r="A76" s="12"/>
      <c r="B76" s="23">
        <v>331.42</v>
      </c>
      <c r="C76" s="19" t="s">
        <v>97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7"/>
        <v>0</v>
      </c>
      <c r="O76" s="44">
        <f t="shared" si="8"/>
        <v>0</v>
      </c>
      <c r="P76" s="9"/>
    </row>
    <row r="77" spans="1:16">
      <c r="A77" s="12"/>
      <c r="B77" s="23">
        <v>331.49</v>
      </c>
      <c r="C77" s="19" t="s">
        <v>98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7"/>
        <v>0</v>
      </c>
      <c r="O77" s="44">
        <f t="shared" si="8"/>
        <v>0</v>
      </c>
      <c r="P77" s="9"/>
    </row>
    <row r="78" spans="1:16">
      <c r="A78" s="12"/>
      <c r="B78" s="23">
        <v>331.5</v>
      </c>
      <c r="C78" s="19" t="s">
        <v>99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7"/>
        <v>0</v>
      </c>
      <c r="O78" s="44">
        <f t="shared" si="8"/>
        <v>0</v>
      </c>
      <c r="P78" s="9"/>
    </row>
    <row r="79" spans="1:16">
      <c r="A79" s="12"/>
      <c r="B79" s="23">
        <v>331.61</v>
      </c>
      <c r="C79" s="19" t="s">
        <v>100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 t="shared" si="7"/>
        <v>0</v>
      </c>
      <c r="O79" s="44">
        <f t="shared" si="8"/>
        <v>0</v>
      </c>
      <c r="P79" s="9"/>
    </row>
    <row r="80" spans="1:16">
      <c r="A80" s="12"/>
      <c r="B80" s="23">
        <v>331.62</v>
      </c>
      <c r="C80" s="19" t="s">
        <v>101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 t="shared" si="7"/>
        <v>0</v>
      </c>
      <c r="O80" s="44">
        <f t="shared" si="8"/>
        <v>0</v>
      </c>
      <c r="P80" s="9"/>
    </row>
    <row r="81" spans="1:16">
      <c r="A81" s="12"/>
      <c r="B81" s="23">
        <v>331.65</v>
      </c>
      <c r="C81" s="19" t="s">
        <v>102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 t="shared" si="7"/>
        <v>0</v>
      </c>
      <c r="O81" s="44">
        <f t="shared" si="8"/>
        <v>0</v>
      </c>
      <c r="P81" s="9"/>
    </row>
    <row r="82" spans="1:16">
      <c r="A82" s="12"/>
      <c r="B82" s="23">
        <v>331.69</v>
      </c>
      <c r="C82" s="19" t="s">
        <v>103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si="7"/>
        <v>0</v>
      </c>
      <c r="O82" s="44">
        <f t="shared" si="8"/>
        <v>0</v>
      </c>
      <c r="P82" s="9"/>
    </row>
    <row r="83" spans="1:16">
      <c r="A83" s="12"/>
      <c r="B83" s="23">
        <v>331.7</v>
      </c>
      <c r="C83" s="19" t="s">
        <v>104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7"/>
        <v>0</v>
      </c>
      <c r="O83" s="44">
        <f t="shared" si="8"/>
        <v>0</v>
      </c>
      <c r="P83" s="9"/>
    </row>
    <row r="84" spans="1:16">
      <c r="A84" s="12"/>
      <c r="B84" s="23">
        <v>331.9</v>
      </c>
      <c r="C84" s="19" t="s">
        <v>105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7"/>
        <v>0</v>
      </c>
      <c r="O84" s="44">
        <f t="shared" si="8"/>
        <v>0</v>
      </c>
      <c r="P84" s="9"/>
    </row>
    <row r="85" spans="1:16">
      <c r="A85" s="12"/>
      <c r="B85" s="23">
        <v>333</v>
      </c>
      <c r="C85" s="19" t="s">
        <v>106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7"/>
        <v>0</v>
      </c>
      <c r="O85" s="44">
        <f t="shared" si="8"/>
        <v>0</v>
      </c>
      <c r="P85" s="9"/>
    </row>
    <row r="86" spans="1:16">
      <c r="A86" s="12"/>
      <c r="B86" s="23">
        <v>334.1</v>
      </c>
      <c r="C86" s="19" t="s">
        <v>107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7"/>
        <v>0</v>
      </c>
      <c r="O86" s="44">
        <f t="shared" si="8"/>
        <v>0</v>
      </c>
      <c r="P86" s="9"/>
    </row>
    <row r="87" spans="1:16">
      <c r="A87" s="12"/>
      <c r="B87" s="23">
        <v>334.2</v>
      </c>
      <c r="C87" s="19" t="s">
        <v>108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7"/>
        <v>0</v>
      </c>
      <c r="O87" s="44">
        <f t="shared" si="8"/>
        <v>0</v>
      </c>
      <c r="P87" s="9"/>
    </row>
    <row r="88" spans="1:16">
      <c r="A88" s="12"/>
      <c r="B88" s="23">
        <v>334.31</v>
      </c>
      <c r="C88" s="19" t="s">
        <v>109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7"/>
        <v>0</v>
      </c>
      <c r="O88" s="44">
        <f t="shared" si="8"/>
        <v>0</v>
      </c>
      <c r="P88" s="9"/>
    </row>
    <row r="89" spans="1:16">
      <c r="A89" s="12"/>
      <c r="B89" s="23">
        <v>334.32</v>
      </c>
      <c r="C89" s="19" t="s">
        <v>110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7"/>
        <v>0</v>
      </c>
      <c r="O89" s="44">
        <f t="shared" si="8"/>
        <v>0</v>
      </c>
      <c r="P89" s="9"/>
    </row>
    <row r="90" spans="1:16">
      <c r="A90" s="12"/>
      <c r="B90" s="23">
        <v>334.33</v>
      </c>
      <c r="C90" s="19" t="s">
        <v>111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7"/>
        <v>0</v>
      </c>
      <c r="O90" s="44">
        <f t="shared" si="8"/>
        <v>0</v>
      </c>
      <c r="P90" s="9"/>
    </row>
    <row r="91" spans="1:16">
      <c r="A91" s="12"/>
      <c r="B91" s="23">
        <v>334.34</v>
      </c>
      <c r="C91" s="19" t="s">
        <v>112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7"/>
        <v>0</v>
      </c>
      <c r="O91" s="44">
        <f t="shared" si="8"/>
        <v>0</v>
      </c>
      <c r="P91" s="9"/>
    </row>
    <row r="92" spans="1:16">
      <c r="A92" s="12"/>
      <c r="B92" s="23">
        <v>334.35</v>
      </c>
      <c r="C92" s="19" t="s">
        <v>113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7"/>
        <v>0</v>
      </c>
      <c r="O92" s="44">
        <f t="shared" si="8"/>
        <v>0</v>
      </c>
      <c r="P92" s="9"/>
    </row>
    <row r="93" spans="1:16">
      <c r="A93" s="12"/>
      <c r="B93" s="23">
        <v>334.36</v>
      </c>
      <c r="C93" s="19" t="s">
        <v>114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 t="shared" si="7"/>
        <v>0</v>
      </c>
      <c r="O93" s="44">
        <f t="shared" si="8"/>
        <v>0</v>
      </c>
      <c r="P93" s="9"/>
    </row>
    <row r="94" spans="1:16">
      <c r="A94" s="12"/>
      <c r="B94" s="23">
        <v>334.39</v>
      </c>
      <c r="C94" s="19" t="s">
        <v>115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7"/>
        <v>0</v>
      </c>
      <c r="O94" s="44">
        <f t="shared" si="8"/>
        <v>0</v>
      </c>
      <c r="P94" s="9"/>
    </row>
    <row r="95" spans="1:16">
      <c r="A95" s="12"/>
      <c r="B95" s="23">
        <v>334.41</v>
      </c>
      <c r="C95" s="19" t="s">
        <v>116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7"/>
        <v>0</v>
      </c>
      <c r="O95" s="44">
        <f t="shared" si="8"/>
        <v>0</v>
      </c>
      <c r="P95" s="9"/>
    </row>
    <row r="96" spans="1:16">
      <c r="A96" s="12"/>
      <c r="B96" s="23">
        <v>334.42</v>
      </c>
      <c r="C96" s="19" t="s">
        <v>117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7"/>
        <v>0</v>
      </c>
      <c r="O96" s="44">
        <f t="shared" si="8"/>
        <v>0</v>
      </c>
      <c r="P96" s="9"/>
    </row>
    <row r="97" spans="1:16">
      <c r="A97" s="12"/>
      <c r="B97" s="23">
        <v>334.49</v>
      </c>
      <c r="C97" s="19" t="s">
        <v>118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7"/>
        <v>0</v>
      </c>
      <c r="O97" s="44">
        <f t="shared" si="8"/>
        <v>0</v>
      </c>
      <c r="P97" s="9"/>
    </row>
    <row r="98" spans="1:16">
      <c r="A98" s="12"/>
      <c r="B98" s="23">
        <v>334.5</v>
      </c>
      <c r="C98" s="19" t="s">
        <v>119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7"/>
        <v>0</v>
      </c>
      <c r="O98" s="44">
        <f t="shared" si="8"/>
        <v>0</v>
      </c>
      <c r="P98" s="9"/>
    </row>
    <row r="99" spans="1:16">
      <c r="A99" s="12"/>
      <c r="B99" s="23">
        <v>334.61</v>
      </c>
      <c r="C99" s="19" t="s">
        <v>120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7"/>
        <v>0</v>
      </c>
      <c r="O99" s="44">
        <f t="shared" si="8"/>
        <v>0</v>
      </c>
      <c r="P99" s="9"/>
    </row>
    <row r="100" spans="1:16">
      <c r="A100" s="12"/>
      <c r="B100" s="23">
        <v>334.62</v>
      </c>
      <c r="C100" s="19" t="s">
        <v>121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7"/>
        <v>0</v>
      </c>
      <c r="O100" s="44">
        <f t="shared" si="8"/>
        <v>0</v>
      </c>
      <c r="P100" s="9"/>
    </row>
    <row r="101" spans="1:16">
      <c r="A101" s="12"/>
      <c r="B101" s="23">
        <v>334.69</v>
      </c>
      <c r="C101" s="19" t="s">
        <v>122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7"/>
        <v>0</v>
      </c>
      <c r="O101" s="44">
        <f t="shared" si="8"/>
        <v>0</v>
      </c>
      <c r="P101" s="9"/>
    </row>
    <row r="102" spans="1:16">
      <c r="A102" s="12"/>
      <c r="B102" s="23">
        <v>334.7</v>
      </c>
      <c r="C102" s="19" t="s">
        <v>11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7"/>
        <v>0</v>
      </c>
      <c r="O102" s="44">
        <f t="shared" si="8"/>
        <v>0</v>
      </c>
      <c r="P102" s="9"/>
    </row>
    <row r="103" spans="1:16">
      <c r="A103" s="12"/>
      <c r="B103" s="23">
        <v>334.9</v>
      </c>
      <c r="C103" s="19" t="s">
        <v>123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7"/>
        <v>0</v>
      </c>
      <c r="O103" s="44">
        <f t="shared" si="8"/>
        <v>0</v>
      </c>
      <c r="P103" s="9"/>
    </row>
    <row r="104" spans="1:16">
      <c r="A104" s="12"/>
      <c r="B104" s="23">
        <v>335.12</v>
      </c>
      <c r="C104" s="19" t="s">
        <v>40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7"/>
        <v>0</v>
      </c>
      <c r="O104" s="44">
        <f t="shared" si="8"/>
        <v>0</v>
      </c>
      <c r="P104" s="9"/>
    </row>
    <row r="105" spans="1:16">
      <c r="A105" s="12"/>
      <c r="B105" s="23">
        <v>335.13</v>
      </c>
      <c r="C105" s="19" t="s">
        <v>124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7"/>
        <v>0</v>
      </c>
      <c r="O105" s="44">
        <f t="shared" si="8"/>
        <v>0</v>
      </c>
      <c r="P105" s="9"/>
    </row>
    <row r="106" spans="1:16">
      <c r="A106" s="12"/>
      <c r="B106" s="23">
        <v>335.14</v>
      </c>
      <c r="C106" s="19" t="s">
        <v>41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7"/>
        <v>0</v>
      </c>
      <c r="O106" s="44">
        <f t="shared" si="8"/>
        <v>0</v>
      </c>
      <c r="P106" s="9"/>
    </row>
    <row r="107" spans="1:16">
      <c r="A107" s="12"/>
      <c r="B107" s="23">
        <v>335.15</v>
      </c>
      <c r="C107" s="19" t="s">
        <v>42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7"/>
        <v>0</v>
      </c>
      <c r="O107" s="44">
        <f t="shared" si="8"/>
        <v>0</v>
      </c>
      <c r="P107" s="9"/>
    </row>
    <row r="108" spans="1:16">
      <c r="A108" s="12"/>
      <c r="B108" s="23">
        <v>335.16</v>
      </c>
      <c r="C108" s="19" t="s">
        <v>125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7"/>
        <v>0</v>
      </c>
      <c r="O108" s="44">
        <f t="shared" si="8"/>
        <v>0</v>
      </c>
      <c r="P108" s="9"/>
    </row>
    <row r="109" spans="1:16">
      <c r="A109" s="12"/>
      <c r="B109" s="23">
        <v>335.17</v>
      </c>
      <c r="C109" s="19" t="s">
        <v>126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 t="shared" si="7"/>
        <v>0</v>
      </c>
      <c r="O109" s="44">
        <f t="shared" si="8"/>
        <v>0</v>
      </c>
      <c r="P109" s="9"/>
    </row>
    <row r="110" spans="1:16">
      <c r="A110" s="12"/>
      <c r="B110" s="23">
        <v>335.18</v>
      </c>
      <c r="C110" s="19" t="s">
        <v>47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 t="shared" si="7"/>
        <v>0</v>
      </c>
      <c r="O110" s="44">
        <f t="shared" si="8"/>
        <v>0</v>
      </c>
      <c r="P110" s="9"/>
    </row>
    <row r="111" spans="1:16">
      <c r="A111" s="12"/>
      <c r="B111" s="23">
        <v>335.19</v>
      </c>
      <c r="C111" s="19" t="s">
        <v>127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 t="shared" si="7"/>
        <v>0</v>
      </c>
      <c r="O111" s="44">
        <f t="shared" si="8"/>
        <v>0</v>
      </c>
      <c r="P111" s="9"/>
    </row>
    <row r="112" spans="1:16">
      <c r="A112" s="12"/>
      <c r="B112" s="23">
        <v>335.21</v>
      </c>
      <c r="C112" s="19" t="s">
        <v>128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 t="shared" si="7"/>
        <v>0</v>
      </c>
      <c r="O112" s="44">
        <f t="shared" si="8"/>
        <v>0</v>
      </c>
      <c r="P112" s="9"/>
    </row>
    <row r="113" spans="1:16">
      <c r="A113" s="12"/>
      <c r="B113" s="23">
        <v>335.22</v>
      </c>
      <c r="C113" s="19" t="s">
        <v>129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 t="shared" si="7"/>
        <v>0</v>
      </c>
      <c r="O113" s="44">
        <f t="shared" si="8"/>
        <v>0</v>
      </c>
      <c r="P113" s="9"/>
    </row>
    <row r="114" spans="1:16">
      <c r="A114" s="12"/>
      <c r="B114" s="23">
        <v>335.23</v>
      </c>
      <c r="C114" s="19" t="s">
        <v>130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7"/>
        <v>0</v>
      </c>
      <c r="O114" s="44">
        <f t="shared" si="8"/>
        <v>0</v>
      </c>
      <c r="P114" s="9"/>
    </row>
    <row r="115" spans="1:16">
      <c r="A115" s="12"/>
      <c r="B115" s="23">
        <v>335.29</v>
      </c>
      <c r="C115" s="19" t="s">
        <v>131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7"/>
        <v>0</v>
      </c>
      <c r="O115" s="44">
        <f t="shared" si="8"/>
        <v>0</v>
      </c>
      <c r="P115" s="9"/>
    </row>
    <row r="116" spans="1:16">
      <c r="A116" s="12"/>
      <c r="B116" s="23">
        <v>335.31</v>
      </c>
      <c r="C116" s="19" t="s">
        <v>132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7"/>
        <v>0</v>
      </c>
      <c r="O116" s="44">
        <f t="shared" si="8"/>
        <v>0</v>
      </c>
      <c r="P116" s="9"/>
    </row>
    <row r="117" spans="1:16">
      <c r="A117" s="12"/>
      <c r="B117" s="23">
        <v>335.32</v>
      </c>
      <c r="C117" s="19" t="s">
        <v>133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7"/>
        <v>0</v>
      </c>
      <c r="O117" s="44">
        <f t="shared" si="8"/>
        <v>0</v>
      </c>
      <c r="P117" s="9"/>
    </row>
    <row r="118" spans="1:16">
      <c r="A118" s="12"/>
      <c r="B118" s="23">
        <v>335.33</v>
      </c>
      <c r="C118" s="19" t="s">
        <v>134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7"/>
        <v>0</v>
      </c>
      <c r="O118" s="44">
        <f t="shared" si="8"/>
        <v>0</v>
      </c>
      <c r="P118" s="9"/>
    </row>
    <row r="119" spans="1:16">
      <c r="A119" s="12"/>
      <c r="B119" s="23">
        <v>335.34</v>
      </c>
      <c r="C119" s="19" t="s">
        <v>135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7"/>
        <v>0</v>
      </c>
      <c r="O119" s="44">
        <f t="shared" si="8"/>
        <v>0</v>
      </c>
      <c r="P119" s="9"/>
    </row>
    <row r="120" spans="1:16">
      <c r="A120" s="12"/>
      <c r="B120" s="23">
        <v>335.35</v>
      </c>
      <c r="C120" s="19" t="s">
        <v>136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7"/>
        <v>0</v>
      </c>
      <c r="O120" s="44">
        <f t="shared" si="8"/>
        <v>0</v>
      </c>
      <c r="P120" s="9"/>
    </row>
    <row r="121" spans="1:16">
      <c r="A121" s="12"/>
      <c r="B121" s="23">
        <v>335.39</v>
      </c>
      <c r="C121" s="19" t="s">
        <v>137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7"/>
        <v>0</v>
      </c>
      <c r="O121" s="44">
        <f t="shared" si="8"/>
        <v>0</v>
      </c>
      <c r="P121" s="9"/>
    </row>
    <row r="122" spans="1:16">
      <c r="A122" s="12"/>
      <c r="B122" s="23">
        <v>335.41</v>
      </c>
      <c r="C122" s="19" t="s">
        <v>138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7"/>
        <v>0</v>
      </c>
      <c r="O122" s="44">
        <f t="shared" si="8"/>
        <v>0</v>
      </c>
      <c r="P122" s="9"/>
    </row>
    <row r="123" spans="1:16">
      <c r="A123" s="12"/>
      <c r="B123" s="23">
        <v>335.42</v>
      </c>
      <c r="C123" s="19" t="s">
        <v>139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7"/>
        <v>0</v>
      </c>
      <c r="O123" s="44">
        <f t="shared" si="8"/>
        <v>0</v>
      </c>
      <c r="P123" s="9"/>
    </row>
    <row r="124" spans="1:16">
      <c r="A124" s="12"/>
      <c r="B124" s="23">
        <v>335.49</v>
      </c>
      <c r="C124" s="19" t="s">
        <v>140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7"/>
        <v>0</v>
      </c>
      <c r="O124" s="44">
        <f t="shared" si="8"/>
        <v>0</v>
      </c>
      <c r="P124" s="9"/>
    </row>
    <row r="125" spans="1:16">
      <c r="A125" s="12"/>
      <c r="B125" s="23">
        <v>335.5</v>
      </c>
      <c r="C125" s="19" t="s">
        <v>141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7"/>
        <v>0</v>
      </c>
      <c r="O125" s="44">
        <f t="shared" si="8"/>
        <v>0</v>
      </c>
      <c r="P125" s="9"/>
    </row>
    <row r="126" spans="1:16">
      <c r="A126" s="12"/>
      <c r="B126" s="23">
        <v>335.61</v>
      </c>
      <c r="C126" s="19" t="s">
        <v>142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 t="shared" si="7"/>
        <v>0</v>
      </c>
      <c r="O126" s="44">
        <f t="shared" si="8"/>
        <v>0</v>
      </c>
      <c r="P126" s="9"/>
    </row>
    <row r="127" spans="1:16">
      <c r="A127" s="12"/>
      <c r="B127" s="23">
        <v>335.62</v>
      </c>
      <c r="C127" s="19" t="s">
        <v>143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 t="shared" si="7"/>
        <v>0</v>
      </c>
      <c r="O127" s="44">
        <f t="shared" si="8"/>
        <v>0</v>
      </c>
      <c r="P127" s="9"/>
    </row>
    <row r="128" spans="1:16">
      <c r="A128" s="12"/>
      <c r="B128" s="23">
        <v>335.69</v>
      </c>
      <c r="C128" s="19" t="s">
        <v>144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 t="shared" si="7"/>
        <v>0</v>
      </c>
      <c r="O128" s="44">
        <f t="shared" si="8"/>
        <v>0</v>
      </c>
      <c r="P128" s="9"/>
    </row>
    <row r="129" spans="1:16">
      <c r="A129" s="12"/>
      <c r="B129" s="23">
        <v>335.7</v>
      </c>
      <c r="C129" s="19" t="s">
        <v>145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 t="shared" si="7"/>
        <v>0</v>
      </c>
      <c r="O129" s="44">
        <f t="shared" si="8"/>
        <v>0</v>
      </c>
      <c r="P129" s="9"/>
    </row>
    <row r="130" spans="1:16">
      <c r="A130" s="12"/>
      <c r="B130" s="23">
        <v>335.9</v>
      </c>
      <c r="C130" s="19" t="s">
        <v>146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si="7"/>
        <v>0</v>
      </c>
      <c r="O130" s="44">
        <f t="shared" si="8"/>
        <v>0</v>
      </c>
      <c r="P130" s="9"/>
    </row>
    <row r="131" spans="1:16">
      <c r="A131" s="12"/>
      <c r="B131" s="23">
        <v>336</v>
      </c>
      <c r="C131" s="19" t="s">
        <v>147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7"/>
        <v>0</v>
      </c>
      <c r="O131" s="44">
        <f t="shared" si="8"/>
        <v>0</v>
      </c>
      <c r="P131" s="9"/>
    </row>
    <row r="132" spans="1:16">
      <c r="A132" s="12"/>
      <c r="B132" s="23">
        <v>337.1</v>
      </c>
      <c r="C132" s="19" t="s">
        <v>148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ref="N132:N141" si="9">SUM(D132:M132)</f>
        <v>0</v>
      </c>
      <c r="O132" s="44">
        <f t="shared" si="8"/>
        <v>0</v>
      </c>
      <c r="P132" s="9"/>
    </row>
    <row r="133" spans="1:16">
      <c r="A133" s="12"/>
      <c r="B133" s="23">
        <v>337.2</v>
      </c>
      <c r="C133" s="19" t="s">
        <v>149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si="8"/>
        <v>0</v>
      </c>
      <c r="P133" s="9"/>
    </row>
    <row r="134" spans="1:16">
      <c r="A134" s="12"/>
      <c r="B134" s="23">
        <v>337.3</v>
      </c>
      <c r="C134" s="19" t="s">
        <v>150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8"/>
        <v>0</v>
      </c>
      <c r="P134" s="9"/>
    </row>
    <row r="135" spans="1:16">
      <c r="A135" s="12"/>
      <c r="B135" s="23">
        <v>337.4</v>
      </c>
      <c r="C135" s="19" t="s">
        <v>151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8"/>
        <v>0</v>
      </c>
      <c r="P135" s="9"/>
    </row>
    <row r="136" spans="1:16">
      <c r="A136" s="12"/>
      <c r="B136" s="23">
        <v>337.5</v>
      </c>
      <c r="C136" s="19" t="s">
        <v>152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f t="shared" si="9"/>
        <v>0</v>
      </c>
      <c r="O136" s="44">
        <f t="shared" si="8"/>
        <v>0</v>
      </c>
      <c r="P136" s="9"/>
    </row>
    <row r="137" spans="1:16">
      <c r="A137" s="12"/>
      <c r="B137" s="23">
        <v>337.6</v>
      </c>
      <c r="C137" s="19" t="s">
        <v>153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 t="shared" si="9"/>
        <v>0</v>
      </c>
      <c r="O137" s="44">
        <f t="shared" ref="O137:O205" si="10">(N137/O$258)</f>
        <v>0</v>
      </c>
      <c r="P137" s="9"/>
    </row>
    <row r="138" spans="1:16">
      <c r="A138" s="12"/>
      <c r="B138" s="23">
        <v>337.7</v>
      </c>
      <c r="C138" s="19" t="s">
        <v>154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si="9"/>
        <v>0</v>
      </c>
      <c r="O138" s="44">
        <f t="shared" si="10"/>
        <v>0</v>
      </c>
      <c r="P138" s="9"/>
    </row>
    <row r="139" spans="1:16">
      <c r="A139" s="12"/>
      <c r="B139" s="23">
        <v>337.9</v>
      </c>
      <c r="C139" s="19" t="s">
        <v>155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9"/>
        <v>0</v>
      </c>
      <c r="O139" s="44">
        <f t="shared" si="10"/>
        <v>0</v>
      </c>
      <c r="P139" s="9"/>
    </row>
    <row r="140" spans="1:16">
      <c r="A140" s="12"/>
      <c r="B140" s="23">
        <v>338</v>
      </c>
      <c r="C140" s="19" t="s">
        <v>156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9"/>
        <v>0</v>
      </c>
      <c r="O140" s="44">
        <f t="shared" si="10"/>
        <v>0</v>
      </c>
      <c r="P140" s="9"/>
    </row>
    <row r="141" spans="1:16">
      <c r="A141" s="12"/>
      <c r="B141" s="23">
        <v>339</v>
      </c>
      <c r="C141" s="19" t="s">
        <v>157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9"/>
        <v>0</v>
      </c>
      <c r="O141" s="44">
        <f t="shared" si="10"/>
        <v>0</v>
      </c>
      <c r="P141" s="9"/>
    </row>
    <row r="142" spans="1:16" ht="15.75">
      <c r="A142" s="27" t="s">
        <v>16</v>
      </c>
      <c r="B142" s="28"/>
      <c r="C142" s="29"/>
      <c r="D142" s="30">
        <f t="shared" ref="D142:M142" si="11">SUM(D143:D195)</f>
        <v>0</v>
      </c>
      <c r="E142" s="30">
        <f t="shared" si="11"/>
        <v>0</v>
      </c>
      <c r="F142" s="30">
        <f t="shared" si="11"/>
        <v>0</v>
      </c>
      <c r="G142" s="30">
        <f t="shared" si="11"/>
        <v>0</v>
      </c>
      <c r="H142" s="30">
        <f t="shared" si="11"/>
        <v>0</v>
      </c>
      <c r="I142" s="30">
        <f t="shared" si="11"/>
        <v>0</v>
      </c>
      <c r="J142" s="30">
        <f t="shared" si="11"/>
        <v>0</v>
      </c>
      <c r="K142" s="30">
        <f t="shared" si="11"/>
        <v>0</v>
      </c>
      <c r="L142" s="30">
        <f t="shared" si="11"/>
        <v>0</v>
      </c>
      <c r="M142" s="30">
        <f t="shared" si="11"/>
        <v>0</v>
      </c>
      <c r="N142" s="30">
        <f>SUM(D142:M142)</f>
        <v>0</v>
      </c>
      <c r="O142" s="42">
        <f t="shared" si="10"/>
        <v>0</v>
      </c>
      <c r="P142" s="10"/>
    </row>
    <row r="143" spans="1:16">
      <c r="A143" s="12"/>
      <c r="B143" s="23">
        <v>341.1</v>
      </c>
      <c r="C143" s="19" t="s">
        <v>158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>SUM(D143:M143)</f>
        <v>0</v>
      </c>
      <c r="O143" s="44">
        <f t="shared" si="10"/>
        <v>0</v>
      </c>
      <c r="P143" s="9"/>
    </row>
    <row r="144" spans="1:16">
      <c r="A144" s="12"/>
      <c r="B144" s="23">
        <v>341.2</v>
      </c>
      <c r="C144" s="19" t="s">
        <v>159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>SUM(D144:M144)</f>
        <v>0</v>
      </c>
      <c r="O144" s="44">
        <f t="shared" si="10"/>
        <v>0</v>
      </c>
      <c r="P144" s="9"/>
    </row>
    <row r="145" spans="1:16">
      <c r="A145" s="12"/>
      <c r="B145" s="23">
        <v>341.3</v>
      </c>
      <c r="C145" s="19" t="s">
        <v>160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ref="N145:N208" si="12">SUM(D145:M145)</f>
        <v>0</v>
      </c>
      <c r="O145" s="44">
        <f t="shared" si="10"/>
        <v>0</v>
      </c>
      <c r="P145" s="9"/>
    </row>
    <row r="146" spans="1:16">
      <c r="A146" s="12"/>
      <c r="B146" s="23">
        <v>341.51</v>
      </c>
      <c r="C146" s="19" t="s">
        <v>161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341.52</v>
      </c>
      <c r="C147" s="19" t="s">
        <v>162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341.53</v>
      </c>
      <c r="C148" s="19" t="s">
        <v>163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341.54</v>
      </c>
      <c r="C149" s="19" t="s">
        <v>164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341.55</v>
      </c>
      <c r="C150" s="19" t="s">
        <v>165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341.56</v>
      </c>
      <c r="C151" s="19" t="s">
        <v>166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341.8</v>
      </c>
      <c r="C152" s="19" t="s">
        <v>167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341.9</v>
      </c>
      <c r="C153" s="19" t="s">
        <v>168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342.1</v>
      </c>
      <c r="C154" s="19" t="s">
        <v>169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342.2</v>
      </c>
      <c r="C155" s="19" t="s">
        <v>43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342.3</v>
      </c>
      <c r="C156" s="19" t="s">
        <v>170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342.4</v>
      </c>
      <c r="C157" s="19" t="s">
        <v>171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342.5</v>
      </c>
      <c r="C158" s="19" t="s">
        <v>172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342.6</v>
      </c>
      <c r="C159" s="19" t="s">
        <v>173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342.9</v>
      </c>
      <c r="C160" s="19" t="s">
        <v>174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343.1</v>
      </c>
      <c r="C161" s="19" t="s">
        <v>175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343.2</v>
      </c>
      <c r="C162" s="19" t="s">
        <v>176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343.3</v>
      </c>
      <c r="C163" s="19" t="s">
        <v>17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343.4</v>
      </c>
      <c r="C164" s="19" t="s">
        <v>18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343.5</v>
      </c>
      <c r="C165" s="19" t="s">
        <v>177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343.6</v>
      </c>
      <c r="C166" s="19" t="s">
        <v>178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343.7</v>
      </c>
      <c r="C167" s="19" t="s">
        <v>179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343.8</v>
      </c>
      <c r="C168" s="19" t="s">
        <v>44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343.9</v>
      </c>
      <c r="C169" s="19" t="s">
        <v>180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344.1</v>
      </c>
      <c r="C170" s="19" t="s">
        <v>181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344.2</v>
      </c>
      <c r="C171" s="19" t="s">
        <v>182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344.3</v>
      </c>
      <c r="C172" s="19" t="s">
        <v>183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344.4</v>
      </c>
      <c r="C173" s="19" t="s">
        <v>184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344.5</v>
      </c>
      <c r="C174" s="19" t="s">
        <v>185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344.6</v>
      </c>
      <c r="C175" s="19" t="s">
        <v>186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344.9</v>
      </c>
      <c r="C176" s="19" t="s">
        <v>187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345.1</v>
      </c>
      <c r="C177" s="19" t="s">
        <v>188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345.9</v>
      </c>
      <c r="C178" s="19" t="s">
        <v>189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346.1</v>
      </c>
      <c r="C179" s="19" t="s">
        <v>190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346.2</v>
      </c>
      <c r="C180" s="19" t="s">
        <v>191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346.3</v>
      </c>
      <c r="C181" s="19" t="s">
        <v>192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346.4</v>
      </c>
      <c r="C182" s="19" t="s">
        <v>193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346.9</v>
      </c>
      <c r="C183" s="19" t="s">
        <v>194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347.1</v>
      </c>
      <c r="C184" s="19" t="s">
        <v>195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347.2</v>
      </c>
      <c r="C185" s="19" t="s">
        <v>196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347.3</v>
      </c>
      <c r="C186" s="19" t="s">
        <v>197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347.4</v>
      </c>
      <c r="C187" s="19" t="s">
        <v>198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 t="shared" si="12"/>
        <v>0</v>
      </c>
      <c r="O187" s="44">
        <f t="shared" si="10"/>
        <v>0</v>
      </c>
      <c r="P187" s="9"/>
    </row>
    <row r="188" spans="1:16">
      <c r="A188" s="12"/>
      <c r="B188" s="23">
        <v>347.5</v>
      </c>
      <c r="C188" s="19" t="s">
        <v>199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si="12"/>
        <v>0</v>
      </c>
      <c r="O188" s="44">
        <f t="shared" si="10"/>
        <v>0</v>
      </c>
      <c r="P188" s="9"/>
    </row>
    <row r="189" spans="1:16">
      <c r="A189" s="12"/>
      <c r="B189" s="23">
        <v>347.8</v>
      </c>
      <c r="C189" s="19" t="s">
        <v>200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2"/>
        <v>0</v>
      </c>
      <c r="O189" s="44">
        <f t="shared" si="10"/>
        <v>0</v>
      </c>
      <c r="P189" s="9"/>
    </row>
    <row r="190" spans="1:16">
      <c r="A190" s="12"/>
      <c r="B190" s="23">
        <v>347.9</v>
      </c>
      <c r="C190" s="19" t="s">
        <v>201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2"/>
        <v>0</v>
      </c>
      <c r="O190" s="44">
        <f t="shared" si="10"/>
        <v>0</v>
      </c>
      <c r="P190" s="9"/>
    </row>
    <row r="191" spans="1:16">
      <c r="A191" s="12"/>
      <c r="B191" s="23">
        <v>348.13</v>
      </c>
      <c r="C191" s="45" t="s">
        <v>202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2"/>
        <v>0</v>
      </c>
      <c r="O191" s="44">
        <f>(N191/O$258)</f>
        <v>0</v>
      </c>
      <c r="P191" s="9"/>
    </row>
    <row r="192" spans="1:16">
      <c r="A192" s="12"/>
      <c r="B192" s="23">
        <v>348.23</v>
      </c>
      <c r="C192" s="19" t="s">
        <v>203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2"/>
        <v>0</v>
      </c>
      <c r="O192" s="44">
        <f>(N192/O$258)</f>
        <v>0</v>
      </c>
      <c r="P192" s="9"/>
    </row>
    <row r="193" spans="1:16">
      <c r="A193" s="12"/>
      <c r="B193" s="23">
        <v>348.52</v>
      </c>
      <c r="C193" s="19" t="s">
        <v>204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2"/>
        <v>0</v>
      </c>
      <c r="O193" s="44">
        <f>(N193/O$258)</f>
        <v>0</v>
      </c>
      <c r="P193" s="9"/>
    </row>
    <row r="194" spans="1:16">
      <c r="A194" s="12"/>
      <c r="B194" s="23">
        <v>348.62</v>
      </c>
      <c r="C194" s="19" t="s">
        <v>205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2"/>
        <v>0</v>
      </c>
      <c r="O194" s="44">
        <f>(N194/O$258)</f>
        <v>0</v>
      </c>
      <c r="P194" s="9"/>
    </row>
    <row r="195" spans="1:16">
      <c r="A195" s="12"/>
      <c r="B195" s="23">
        <v>349</v>
      </c>
      <c r="C195" s="19" t="s">
        <v>206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2"/>
        <v>0</v>
      </c>
      <c r="O195" s="44">
        <f t="shared" si="10"/>
        <v>0</v>
      </c>
      <c r="P195" s="9"/>
    </row>
    <row r="196" spans="1:16" ht="15.75">
      <c r="A196" s="27" t="s">
        <v>207</v>
      </c>
      <c r="B196" s="28"/>
      <c r="C196" s="29"/>
      <c r="D196" s="30">
        <f>SUM(D197:D213)</f>
        <v>0</v>
      </c>
      <c r="E196" s="30">
        <f t="shared" ref="E196:M196" si="13">SUM(E197:E213)</f>
        <v>0</v>
      </c>
      <c r="F196" s="30">
        <f t="shared" si="13"/>
        <v>0</v>
      </c>
      <c r="G196" s="30">
        <f t="shared" si="13"/>
        <v>0</v>
      </c>
      <c r="H196" s="30">
        <f t="shared" si="13"/>
        <v>0</v>
      </c>
      <c r="I196" s="30">
        <f t="shared" si="13"/>
        <v>0</v>
      </c>
      <c r="J196" s="30">
        <f t="shared" si="13"/>
        <v>0</v>
      </c>
      <c r="K196" s="30">
        <f t="shared" si="13"/>
        <v>0</v>
      </c>
      <c r="L196" s="30">
        <f t="shared" si="13"/>
        <v>0</v>
      </c>
      <c r="M196" s="30">
        <f t="shared" si="13"/>
        <v>0</v>
      </c>
      <c r="N196" s="30">
        <f t="shared" si="12"/>
        <v>0</v>
      </c>
      <c r="O196" s="42">
        <f t="shared" si="10"/>
        <v>0</v>
      </c>
      <c r="P196" s="10"/>
    </row>
    <row r="197" spans="1:16">
      <c r="A197" s="46"/>
      <c r="B197" s="47">
        <v>351.1</v>
      </c>
      <c r="C197" s="48" t="s">
        <v>208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2"/>
        <v>0</v>
      </c>
      <c r="O197" s="44">
        <f t="shared" si="10"/>
        <v>0</v>
      </c>
      <c r="P197" s="9"/>
    </row>
    <row r="198" spans="1:16">
      <c r="A198" s="46"/>
      <c r="B198" s="47">
        <v>351.2</v>
      </c>
      <c r="C198" s="48" t="s">
        <v>209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2"/>
        <v>0</v>
      </c>
      <c r="O198" s="44">
        <f t="shared" si="10"/>
        <v>0</v>
      </c>
      <c r="P198" s="9"/>
    </row>
    <row r="199" spans="1:16">
      <c r="A199" s="46"/>
      <c r="B199" s="47">
        <v>351.3</v>
      </c>
      <c r="C199" s="48" t="s">
        <v>210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2"/>
        <v>0</v>
      </c>
      <c r="O199" s="44">
        <f t="shared" si="10"/>
        <v>0</v>
      </c>
      <c r="P199" s="9"/>
    </row>
    <row r="200" spans="1:16">
      <c r="A200" s="46"/>
      <c r="B200" s="47">
        <v>351.4</v>
      </c>
      <c r="C200" s="48" t="s">
        <v>211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2"/>
        <v>0</v>
      </c>
      <c r="O200" s="44">
        <f t="shared" si="10"/>
        <v>0</v>
      </c>
      <c r="P200" s="9"/>
    </row>
    <row r="201" spans="1:16">
      <c r="A201" s="46"/>
      <c r="B201" s="47">
        <v>351.5</v>
      </c>
      <c r="C201" s="48" t="s">
        <v>212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2"/>
        <v>0</v>
      </c>
      <c r="O201" s="44">
        <f t="shared" si="10"/>
        <v>0</v>
      </c>
      <c r="P201" s="9"/>
    </row>
    <row r="202" spans="1:16">
      <c r="A202" s="46"/>
      <c r="B202" s="47">
        <v>351.6</v>
      </c>
      <c r="C202" s="48" t="s">
        <v>213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2"/>
        <v>0</v>
      </c>
      <c r="O202" s="44">
        <f t="shared" si="10"/>
        <v>0</v>
      </c>
      <c r="P202" s="9"/>
    </row>
    <row r="203" spans="1:16">
      <c r="A203" s="46"/>
      <c r="B203" s="47">
        <v>351.7</v>
      </c>
      <c r="C203" s="48" t="s">
        <v>214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2"/>
        <v>0</v>
      </c>
      <c r="O203" s="44">
        <f t="shared" si="10"/>
        <v>0</v>
      </c>
      <c r="P203" s="9"/>
    </row>
    <row r="204" spans="1:16">
      <c r="A204" s="46"/>
      <c r="B204" s="47">
        <v>351.8</v>
      </c>
      <c r="C204" s="48" t="s">
        <v>215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2"/>
        <v>0</v>
      </c>
      <c r="O204" s="44">
        <f t="shared" si="10"/>
        <v>0</v>
      </c>
      <c r="P204" s="9"/>
    </row>
    <row r="205" spans="1:16">
      <c r="A205" s="46"/>
      <c r="B205" s="47">
        <v>351.9</v>
      </c>
      <c r="C205" s="48" t="s">
        <v>216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2"/>
        <v>0</v>
      </c>
      <c r="O205" s="44">
        <f t="shared" si="10"/>
        <v>0</v>
      </c>
      <c r="P205" s="9"/>
    </row>
    <row r="206" spans="1:16">
      <c r="A206" s="46"/>
      <c r="B206" s="47">
        <v>352</v>
      </c>
      <c r="C206" s="48" t="s">
        <v>217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2"/>
        <v>0</v>
      </c>
      <c r="O206" s="44">
        <f t="shared" ref="O206:O254" si="14">(N206/O$258)</f>
        <v>0</v>
      </c>
      <c r="P206" s="9"/>
    </row>
    <row r="207" spans="1:16">
      <c r="A207" s="46"/>
      <c r="B207" s="47">
        <v>353</v>
      </c>
      <c r="C207" s="48" t="s">
        <v>218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2"/>
        <v>0</v>
      </c>
      <c r="O207" s="44">
        <f t="shared" si="14"/>
        <v>0</v>
      </c>
      <c r="P207" s="9"/>
    </row>
    <row r="208" spans="1:16">
      <c r="A208" s="46"/>
      <c r="B208" s="47">
        <v>354</v>
      </c>
      <c r="C208" s="48" t="s">
        <v>219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2"/>
        <v>0</v>
      </c>
      <c r="O208" s="44">
        <f t="shared" si="14"/>
        <v>0</v>
      </c>
      <c r="P208" s="9"/>
    </row>
    <row r="209" spans="1:16">
      <c r="A209" s="46"/>
      <c r="B209" s="47">
        <v>355</v>
      </c>
      <c r="C209" s="48" t="s">
        <v>220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ref="N209:N215" si="15">SUM(D209:M209)</f>
        <v>0</v>
      </c>
      <c r="O209" s="44">
        <f t="shared" si="14"/>
        <v>0</v>
      </c>
      <c r="P209" s="9"/>
    </row>
    <row r="210" spans="1:16">
      <c r="A210" s="46"/>
      <c r="B210" s="47">
        <v>356</v>
      </c>
      <c r="C210" s="48" t="s">
        <v>221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5"/>
        <v>0</v>
      </c>
      <c r="O210" s="44">
        <f t="shared" si="14"/>
        <v>0</v>
      </c>
      <c r="P210" s="9"/>
    </row>
    <row r="211" spans="1:16">
      <c r="A211" s="46"/>
      <c r="B211" s="47">
        <v>358.1</v>
      </c>
      <c r="C211" s="48" t="s">
        <v>222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5"/>
        <v>0</v>
      </c>
      <c r="O211" s="44">
        <f t="shared" si="14"/>
        <v>0</v>
      </c>
      <c r="P211" s="9"/>
    </row>
    <row r="212" spans="1:16">
      <c r="A212" s="46"/>
      <c r="B212" s="47">
        <v>358.2</v>
      </c>
      <c r="C212" s="48" t="s">
        <v>223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5"/>
        <v>0</v>
      </c>
      <c r="O212" s="44">
        <f t="shared" si="14"/>
        <v>0</v>
      </c>
      <c r="P212" s="9"/>
    </row>
    <row r="213" spans="1:16">
      <c r="A213" s="46"/>
      <c r="B213" s="47">
        <v>359</v>
      </c>
      <c r="C213" s="48" t="s">
        <v>224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5"/>
        <v>0</v>
      </c>
      <c r="O213" s="44">
        <f t="shared" si="14"/>
        <v>0</v>
      </c>
      <c r="P213" s="9"/>
    </row>
    <row r="214" spans="1:16" ht="15.75">
      <c r="A214" s="27" t="s">
        <v>1</v>
      </c>
      <c r="B214" s="28"/>
      <c r="C214" s="29"/>
      <c r="D214" s="30">
        <f>SUM(D215:D228)</f>
        <v>0</v>
      </c>
      <c r="E214" s="30">
        <f t="shared" ref="E214:M214" si="16">SUM(E215:E228)</f>
        <v>0</v>
      </c>
      <c r="F214" s="30">
        <f t="shared" si="16"/>
        <v>0</v>
      </c>
      <c r="G214" s="30">
        <f t="shared" si="16"/>
        <v>0</v>
      </c>
      <c r="H214" s="30">
        <f t="shared" si="16"/>
        <v>0</v>
      </c>
      <c r="I214" s="30">
        <f t="shared" si="16"/>
        <v>0</v>
      </c>
      <c r="J214" s="30">
        <f t="shared" si="16"/>
        <v>0</v>
      </c>
      <c r="K214" s="30">
        <f t="shared" si="16"/>
        <v>0</v>
      </c>
      <c r="L214" s="30">
        <f t="shared" si="16"/>
        <v>0</v>
      </c>
      <c r="M214" s="30">
        <f t="shared" si="16"/>
        <v>0</v>
      </c>
      <c r="N214" s="30">
        <f t="shared" si="15"/>
        <v>0</v>
      </c>
      <c r="O214" s="42">
        <f t="shared" si="14"/>
        <v>0</v>
      </c>
      <c r="P214" s="10"/>
    </row>
    <row r="215" spans="1:16">
      <c r="A215" s="12"/>
      <c r="B215" s="23">
        <v>361.1</v>
      </c>
      <c r="C215" s="19" t="s">
        <v>20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5"/>
        <v>0</v>
      </c>
      <c r="O215" s="44">
        <f t="shared" si="14"/>
        <v>0</v>
      </c>
      <c r="P215" s="9"/>
    </row>
    <row r="216" spans="1:16">
      <c r="A216" s="12"/>
      <c r="B216" s="23">
        <v>361.2</v>
      </c>
      <c r="C216" s="19" t="s">
        <v>225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ref="N216:N228" si="17">SUM(D216:M216)</f>
        <v>0</v>
      </c>
      <c r="O216" s="44">
        <f t="shared" si="14"/>
        <v>0</v>
      </c>
      <c r="P216" s="9"/>
    </row>
    <row r="217" spans="1:16">
      <c r="A217" s="12"/>
      <c r="B217" s="23">
        <v>361.3</v>
      </c>
      <c r="C217" s="19" t="s">
        <v>226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7"/>
        <v>0</v>
      </c>
      <c r="O217" s="44">
        <f t="shared" si="14"/>
        <v>0</v>
      </c>
      <c r="P217" s="9"/>
    </row>
    <row r="218" spans="1:16">
      <c r="A218" s="12"/>
      <c r="B218" s="23">
        <v>361.4</v>
      </c>
      <c r="C218" s="19" t="s">
        <v>227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7"/>
        <v>0</v>
      </c>
      <c r="O218" s="44">
        <f t="shared" si="14"/>
        <v>0</v>
      </c>
      <c r="P218" s="9"/>
    </row>
    <row r="219" spans="1:16">
      <c r="A219" s="12"/>
      <c r="B219" s="23">
        <v>362</v>
      </c>
      <c r="C219" s="19" t="s">
        <v>21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7"/>
        <v>0</v>
      </c>
      <c r="O219" s="44">
        <f t="shared" si="14"/>
        <v>0</v>
      </c>
      <c r="P219" s="9"/>
    </row>
    <row r="220" spans="1:16">
      <c r="A220" s="12"/>
      <c r="B220" s="23">
        <v>364</v>
      </c>
      <c r="C220" s="19" t="s">
        <v>228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7"/>
        <v>0</v>
      </c>
      <c r="O220" s="44">
        <f t="shared" si="14"/>
        <v>0</v>
      </c>
      <c r="P220" s="9"/>
    </row>
    <row r="221" spans="1:16">
      <c r="A221" s="12"/>
      <c r="B221" s="23">
        <v>365</v>
      </c>
      <c r="C221" s="19" t="s">
        <v>229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7"/>
        <v>0</v>
      </c>
      <c r="O221" s="44">
        <f t="shared" si="14"/>
        <v>0</v>
      </c>
      <c r="P221" s="9"/>
    </row>
    <row r="222" spans="1:16">
      <c r="A222" s="12"/>
      <c r="B222" s="23">
        <v>366</v>
      </c>
      <c r="C222" s="19" t="s">
        <v>230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7"/>
        <v>0</v>
      </c>
      <c r="O222" s="44">
        <f t="shared" si="14"/>
        <v>0</v>
      </c>
      <c r="P222" s="9"/>
    </row>
    <row r="223" spans="1:16">
      <c r="A223" s="12"/>
      <c r="B223" s="23">
        <v>367</v>
      </c>
      <c r="C223" s="19" t="s">
        <v>231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7"/>
        <v>0</v>
      </c>
      <c r="O223" s="44">
        <f t="shared" si="14"/>
        <v>0</v>
      </c>
      <c r="P223" s="9"/>
    </row>
    <row r="224" spans="1:16">
      <c r="A224" s="12"/>
      <c r="B224" s="23">
        <v>368</v>
      </c>
      <c r="C224" s="19" t="s">
        <v>232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7"/>
        <v>0</v>
      </c>
      <c r="O224" s="44">
        <f t="shared" si="14"/>
        <v>0</v>
      </c>
      <c r="P224" s="9"/>
    </row>
    <row r="225" spans="1:16">
      <c r="A225" s="12"/>
      <c r="B225" s="23">
        <v>369.3</v>
      </c>
      <c r="C225" s="19" t="s">
        <v>233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7"/>
        <v>0</v>
      </c>
      <c r="O225" s="44">
        <f t="shared" si="14"/>
        <v>0</v>
      </c>
      <c r="P225" s="9"/>
    </row>
    <row r="226" spans="1:16">
      <c r="A226" s="12"/>
      <c r="B226" s="23">
        <v>369.4</v>
      </c>
      <c r="C226" s="19" t="s">
        <v>234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7"/>
        <v>0</v>
      </c>
      <c r="O226" s="44">
        <f t="shared" si="14"/>
        <v>0</v>
      </c>
      <c r="P226" s="9"/>
    </row>
    <row r="227" spans="1:16">
      <c r="A227" s="12"/>
      <c r="B227" s="23">
        <v>369.7</v>
      </c>
      <c r="C227" s="19" t="s">
        <v>235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7"/>
        <v>0</v>
      </c>
      <c r="O227" s="44">
        <f t="shared" si="14"/>
        <v>0</v>
      </c>
      <c r="P227" s="9"/>
    </row>
    <row r="228" spans="1:16">
      <c r="A228" s="12"/>
      <c r="B228" s="23">
        <v>369.9</v>
      </c>
      <c r="C228" s="19" t="s">
        <v>22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7"/>
        <v>0</v>
      </c>
      <c r="O228" s="44">
        <f t="shared" si="14"/>
        <v>0</v>
      </c>
      <c r="P228" s="9"/>
    </row>
    <row r="229" spans="1:16" ht="15.75">
      <c r="A229" s="27" t="s">
        <v>236</v>
      </c>
      <c r="B229" s="28"/>
      <c r="C229" s="29"/>
      <c r="D229" s="30">
        <f t="shared" ref="D229:M229" si="18">SUM(D230:D255)</f>
        <v>0</v>
      </c>
      <c r="E229" s="30">
        <f t="shared" si="18"/>
        <v>0</v>
      </c>
      <c r="F229" s="30">
        <f t="shared" si="18"/>
        <v>0</v>
      </c>
      <c r="G229" s="30">
        <f t="shared" si="18"/>
        <v>0</v>
      </c>
      <c r="H229" s="30">
        <f t="shared" si="18"/>
        <v>0</v>
      </c>
      <c r="I229" s="30">
        <f t="shared" si="18"/>
        <v>0</v>
      </c>
      <c r="J229" s="30">
        <f t="shared" si="18"/>
        <v>0</v>
      </c>
      <c r="K229" s="30">
        <f t="shared" si="18"/>
        <v>0</v>
      </c>
      <c r="L229" s="30">
        <f t="shared" si="18"/>
        <v>0</v>
      </c>
      <c r="M229" s="30">
        <f t="shared" si="18"/>
        <v>0</v>
      </c>
      <c r="N229" s="30">
        <f>SUM(D229:M229)</f>
        <v>0</v>
      </c>
      <c r="O229" s="42">
        <f t="shared" si="14"/>
        <v>0</v>
      </c>
      <c r="P229" s="9"/>
    </row>
    <row r="230" spans="1:16">
      <c r="A230" s="12"/>
      <c r="B230" s="23">
        <v>381</v>
      </c>
      <c r="C230" s="19" t="s">
        <v>237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>SUM(D230:M230)</f>
        <v>0</v>
      </c>
      <c r="O230" s="44">
        <f t="shared" si="14"/>
        <v>0</v>
      </c>
      <c r="P230" s="9"/>
    </row>
    <row r="231" spans="1:16">
      <c r="A231" s="12"/>
      <c r="B231" s="23">
        <v>382</v>
      </c>
      <c r="C231" s="19" t="s">
        <v>238</v>
      </c>
      <c r="D231" s="43">
        <v>0</v>
      </c>
      <c r="E231" s="43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f t="shared" ref="N231:N254" si="19">SUM(D231:M231)</f>
        <v>0</v>
      </c>
      <c r="O231" s="44">
        <f t="shared" si="14"/>
        <v>0</v>
      </c>
      <c r="P231" s="9"/>
    </row>
    <row r="232" spans="1:16">
      <c r="A232" s="12"/>
      <c r="B232" s="23">
        <v>383</v>
      </c>
      <c r="C232" s="19" t="s">
        <v>239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 t="shared" si="19"/>
        <v>0</v>
      </c>
      <c r="O232" s="44">
        <f t="shared" si="14"/>
        <v>0</v>
      </c>
      <c r="P232" s="9"/>
    </row>
    <row r="233" spans="1:16">
      <c r="A233" s="12"/>
      <c r="B233" s="23">
        <v>384</v>
      </c>
      <c r="C233" s="19" t="s">
        <v>240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si="19"/>
        <v>0</v>
      </c>
      <c r="O233" s="44">
        <f t="shared" si="14"/>
        <v>0</v>
      </c>
      <c r="P233" s="9"/>
    </row>
    <row r="234" spans="1:16">
      <c r="A234" s="12"/>
      <c r="B234" s="23">
        <v>385</v>
      </c>
      <c r="C234" s="19" t="s">
        <v>241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9"/>
        <v>0</v>
      </c>
      <c r="O234" s="44">
        <f t="shared" si="14"/>
        <v>0</v>
      </c>
      <c r="P234" s="9"/>
    </row>
    <row r="235" spans="1:16">
      <c r="A235" s="12"/>
      <c r="B235" s="23">
        <v>386.1</v>
      </c>
      <c r="C235" s="19" t="s">
        <v>242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9"/>
        <v>0</v>
      </c>
      <c r="O235" s="44">
        <f t="shared" si="14"/>
        <v>0</v>
      </c>
      <c r="P235" s="9"/>
    </row>
    <row r="236" spans="1:16">
      <c r="A236" s="12"/>
      <c r="B236" s="23">
        <v>386.2</v>
      </c>
      <c r="C236" s="19" t="s">
        <v>243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9"/>
        <v>0</v>
      </c>
      <c r="O236" s="44">
        <f t="shared" si="14"/>
        <v>0</v>
      </c>
      <c r="P236" s="9"/>
    </row>
    <row r="237" spans="1:16">
      <c r="A237" s="12"/>
      <c r="B237" s="23">
        <v>386.3</v>
      </c>
      <c r="C237" s="19" t="s">
        <v>244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9"/>
        <v>0</v>
      </c>
      <c r="O237" s="44">
        <f t="shared" si="14"/>
        <v>0</v>
      </c>
      <c r="P237" s="9"/>
    </row>
    <row r="238" spans="1:16">
      <c r="A238" s="12"/>
      <c r="B238" s="23">
        <v>386.4</v>
      </c>
      <c r="C238" s="19" t="s">
        <v>245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9"/>
        <v>0</v>
      </c>
      <c r="O238" s="44">
        <f t="shared" si="14"/>
        <v>0</v>
      </c>
      <c r="P238" s="9"/>
    </row>
    <row r="239" spans="1:16">
      <c r="A239" s="12"/>
      <c r="B239" s="23">
        <v>386.6</v>
      </c>
      <c r="C239" s="19" t="s">
        <v>246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9"/>
        <v>0</v>
      </c>
      <c r="O239" s="44">
        <f t="shared" si="14"/>
        <v>0</v>
      </c>
      <c r="P239" s="9"/>
    </row>
    <row r="240" spans="1:16">
      <c r="A240" s="12"/>
      <c r="B240" s="23">
        <v>386.7</v>
      </c>
      <c r="C240" s="19" t="s">
        <v>247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9"/>
        <v>0</v>
      </c>
      <c r="O240" s="44">
        <f t="shared" si="14"/>
        <v>0</v>
      </c>
      <c r="P240" s="9"/>
    </row>
    <row r="241" spans="1:119">
      <c r="A241" s="12"/>
      <c r="B241" s="23">
        <v>386.8</v>
      </c>
      <c r="C241" s="19" t="s">
        <v>248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9"/>
        <v>0</v>
      </c>
      <c r="O241" s="44">
        <f t="shared" si="14"/>
        <v>0</v>
      </c>
      <c r="P241" s="9"/>
    </row>
    <row r="242" spans="1:119">
      <c r="A242" s="12"/>
      <c r="B242" s="23">
        <v>388.1</v>
      </c>
      <c r="C242" s="19" t="s">
        <v>249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9"/>
        <v>0</v>
      </c>
      <c r="O242" s="44">
        <f t="shared" si="14"/>
        <v>0</v>
      </c>
      <c r="P242" s="9"/>
    </row>
    <row r="243" spans="1:119">
      <c r="A243" s="12"/>
      <c r="B243" s="23">
        <v>388.2</v>
      </c>
      <c r="C243" s="19" t="s">
        <v>250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9"/>
        <v>0</v>
      </c>
      <c r="O243" s="44">
        <f t="shared" si="14"/>
        <v>0</v>
      </c>
      <c r="P243" s="9"/>
    </row>
    <row r="244" spans="1:119">
      <c r="A244" s="12"/>
      <c r="B244" s="23">
        <v>389.1</v>
      </c>
      <c r="C244" s="19" t="s">
        <v>251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9"/>
        <v>0</v>
      </c>
      <c r="O244" s="44">
        <f t="shared" si="14"/>
        <v>0</v>
      </c>
      <c r="P244" s="9"/>
    </row>
    <row r="245" spans="1:119">
      <c r="A245" s="12"/>
      <c r="B245" s="23">
        <v>389.2</v>
      </c>
      <c r="C245" s="19" t="s">
        <v>252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9"/>
        <v>0</v>
      </c>
      <c r="O245" s="44">
        <f t="shared" si="14"/>
        <v>0</v>
      </c>
      <c r="P245" s="9"/>
    </row>
    <row r="246" spans="1:119">
      <c r="A246" s="12"/>
      <c r="B246" s="23">
        <v>389.3</v>
      </c>
      <c r="C246" s="19" t="s">
        <v>253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9"/>
        <v>0</v>
      </c>
      <c r="O246" s="44">
        <f t="shared" si="14"/>
        <v>0</v>
      </c>
      <c r="P246" s="9"/>
    </row>
    <row r="247" spans="1:119">
      <c r="A247" s="12"/>
      <c r="B247" s="23">
        <v>389.4</v>
      </c>
      <c r="C247" s="19" t="s">
        <v>254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9"/>
        <v>0</v>
      </c>
      <c r="O247" s="44">
        <f t="shared" si="14"/>
        <v>0</v>
      </c>
      <c r="P247" s="9"/>
    </row>
    <row r="248" spans="1:119">
      <c r="A248" s="12"/>
      <c r="B248" s="23">
        <v>389.5</v>
      </c>
      <c r="C248" s="19" t="s">
        <v>255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9"/>
        <v>0</v>
      </c>
      <c r="O248" s="44">
        <f t="shared" si="14"/>
        <v>0</v>
      </c>
      <c r="P248" s="9"/>
    </row>
    <row r="249" spans="1:119">
      <c r="A249" s="12"/>
      <c r="B249" s="23">
        <v>389.6</v>
      </c>
      <c r="C249" s="19" t="s">
        <v>256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f t="shared" si="19"/>
        <v>0</v>
      </c>
      <c r="O249" s="44">
        <f t="shared" si="14"/>
        <v>0</v>
      </c>
      <c r="P249" s="9"/>
    </row>
    <row r="250" spans="1:119">
      <c r="A250" s="12"/>
      <c r="B250" s="23">
        <v>389.7</v>
      </c>
      <c r="C250" s="19" t="s">
        <v>257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 t="shared" si="19"/>
        <v>0</v>
      </c>
      <c r="O250" s="44">
        <f t="shared" si="14"/>
        <v>0</v>
      </c>
      <c r="P250" s="9"/>
    </row>
    <row r="251" spans="1:119">
      <c r="A251" s="12"/>
      <c r="B251" s="23">
        <v>389.8</v>
      </c>
      <c r="C251" s="19" t="s">
        <v>258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si="19"/>
        <v>0</v>
      </c>
      <c r="O251" s="44">
        <f t="shared" si="14"/>
        <v>0</v>
      </c>
      <c r="P251" s="9"/>
    </row>
    <row r="252" spans="1:119">
      <c r="A252" s="12"/>
      <c r="B252" s="23">
        <v>389.9</v>
      </c>
      <c r="C252" s="19" t="s">
        <v>259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9"/>
        <v>0</v>
      </c>
      <c r="O252" s="44">
        <f t="shared" si="14"/>
        <v>0</v>
      </c>
      <c r="P252" s="9"/>
    </row>
    <row r="253" spans="1:119">
      <c r="A253" s="12"/>
      <c r="B253" s="23">
        <v>390</v>
      </c>
      <c r="C253" s="19" t="s">
        <v>260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9"/>
        <v>0</v>
      </c>
      <c r="O253" s="44">
        <f t="shared" si="14"/>
        <v>0</v>
      </c>
      <c r="P253" s="9"/>
    </row>
    <row r="254" spans="1:119">
      <c r="A254" s="49"/>
      <c r="B254" s="50">
        <v>392</v>
      </c>
      <c r="C254" s="51" t="s">
        <v>261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9"/>
        <v>0</v>
      </c>
      <c r="O254" s="44">
        <f t="shared" si="14"/>
        <v>0</v>
      </c>
      <c r="P254" s="9"/>
    </row>
    <row r="255" spans="1:119" ht="15.75" thickBot="1">
      <c r="A255" s="49"/>
      <c r="B255" s="50">
        <v>393</v>
      </c>
      <c r="C255" s="51" t="s">
        <v>262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>SUM(D255:M255)</f>
        <v>0</v>
      </c>
      <c r="O255" s="44">
        <f>(N255/O$258)</f>
        <v>0</v>
      </c>
      <c r="P255" s="9"/>
    </row>
    <row r="256" spans="1:119" ht="16.5" thickBot="1">
      <c r="A256" s="13" t="s">
        <v>19</v>
      </c>
      <c r="B256" s="21"/>
      <c r="C256" s="20"/>
      <c r="D256" s="14">
        <f t="shared" ref="D256:M256" si="20">SUM(D5,D25,D66,D142,D196,D214,D229)</f>
        <v>0</v>
      </c>
      <c r="E256" s="14">
        <f t="shared" si="20"/>
        <v>0</v>
      </c>
      <c r="F256" s="14">
        <f t="shared" si="20"/>
        <v>0</v>
      </c>
      <c r="G256" s="14">
        <f t="shared" si="20"/>
        <v>0</v>
      </c>
      <c r="H256" s="14">
        <f t="shared" si="20"/>
        <v>0</v>
      </c>
      <c r="I256" s="14">
        <f t="shared" si="20"/>
        <v>0</v>
      </c>
      <c r="J256" s="14">
        <f t="shared" si="20"/>
        <v>0</v>
      </c>
      <c r="K256" s="14">
        <f t="shared" si="20"/>
        <v>0</v>
      </c>
      <c r="L256" s="14">
        <f t="shared" si="20"/>
        <v>0</v>
      </c>
      <c r="M256" s="14">
        <f t="shared" si="20"/>
        <v>0</v>
      </c>
      <c r="N256" s="14">
        <f>SUM(D256:M256)</f>
        <v>0</v>
      </c>
      <c r="O256" s="36">
        <f>(N256/O$258)</f>
        <v>0</v>
      </c>
      <c r="P256" s="6"/>
      <c r="Q256" s="2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</row>
    <row r="257" spans="1:15">
      <c r="A257" s="15"/>
      <c r="B257" s="17"/>
      <c r="C257" s="17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8"/>
    </row>
    <row r="258" spans="1:15">
      <c r="A258" s="37"/>
      <c r="B258" s="38"/>
      <c r="C258" s="38"/>
      <c r="D258" s="39"/>
      <c r="E258" s="39"/>
      <c r="F258" s="39"/>
      <c r="G258" s="39"/>
      <c r="H258" s="39"/>
      <c r="I258" s="39"/>
      <c r="J258" s="39"/>
      <c r="K258" s="39"/>
      <c r="L258" s="122" t="s">
        <v>263</v>
      </c>
      <c r="M258" s="122"/>
      <c r="N258" s="122"/>
      <c r="O258" s="40">
        <v>233</v>
      </c>
    </row>
    <row r="259" spans="1:15">
      <c r="A259" s="123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1"/>
    </row>
    <row r="260" spans="1:15" ht="15.75" customHeight="1" thickBot="1">
      <c r="A260" s="124" t="s">
        <v>32</v>
      </c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4"/>
    </row>
  </sheetData>
  <mergeCells count="10">
    <mergeCell ref="L258:N258"/>
    <mergeCell ref="A259:O259"/>
    <mergeCell ref="A260:O2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25411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25411</v>
      </c>
      <c r="O5" s="31">
        <f t="shared" ref="O5:O29" si="2">(N5/O$31)</f>
        <v>69.239782016348769</v>
      </c>
      <c r="P5" s="6"/>
    </row>
    <row r="6" spans="1:133">
      <c r="A6" s="12"/>
      <c r="B6" s="23">
        <v>312.10000000000002</v>
      </c>
      <c r="C6" s="19" t="s">
        <v>34</v>
      </c>
      <c r="D6" s="43">
        <v>813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813</v>
      </c>
      <c r="O6" s="44">
        <f t="shared" si="2"/>
        <v>2.215258855585831</v>
      </c>
      <c r="P6" s="9"/>
    </row>
    <row r="7" spans="1:133">
      <c r="A7" s="12"/>
      <c r="B7" s="23">
        <v>312.60000000000002</v>
      </c>
      <c r="C7" s="19" t="s">
        <v>35</v>
      </c>
      <c r="D7" s="43">
        <v>16342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16342</v>
      </c>
      <c r="O7" s="44">
        <f t="shared" si="2"/>
        <v>44.528610354223432</v>
      </c>
      <c r="P7" s="9"/>
    </row>
    <row r="8" spans="1:133">
      <c r="A8" s="12"/>
      <c r="B8" s="23">
        <v>314.10000000000002</v>
      </c>
      <c r="C8" s="19" t="s">
        <v>36</v>
      </c>
      <c r="D8" s="43">
        <v>4476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4476</v>
      </c>
      <c r="O8" s="44">
        <f t="shared" si="2"/>
        <v>12.196185286103542</v>
      </c>
      <c r="P8" s="9"/>
    </row>
    <row r="9" spans="1:133">
      <c r="A9" s="12"/>
      <c r="B9" s="23">
        <v>315</v>
      </c>
      <c r="C9" s="19" t="s">
        <v>37</v>
      </c>
      <c r="D9" s="43">
        <v>3780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3780</v>
      </c>
      <c r="O9" s="44">
        <f t="shared" si="2"/>
        <v>10.299727520435967</v>
      </c>
      <c r="P9" s="9"/>
    </row>
    <row r="10" spans="1:133" ht="15.75">
      <c r="A10" s="27" t="s">
        <v>265</v>
      </c>
      <c r="B10" s="28"/>
      <c r="C10" s="29"/>
      <c r="D10" s="30">
        <f t="shared" ref="D10:M10" si="3">SUM(D11:D11)</f>
        <v>5934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5934</v>
      </c>
      <c r="O10" s="42">
        <f t="shared" si="2"/>
        <v>16.168937329700274</v>
      </c>
      <c r="P10" s="10"/>
    </row>
    <row r="11" spans="1:133">
      <c r="A11" s="12"/>
      <c r="B11" s="23">
        <v>323.10000000000002</v>
      </c>
      <c r="C11" s="19" t="s">
        <v>39</v>
      </c>
      <c r="D11" s="43">
        <v>5934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5934</v>
      </c>
      <c r="O11" s="44">
        <f t="shared" si="2"/>
        <v>16.168937329700274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SUM(D13:D18)</f>
        <v>42591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54218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96809</v>
      </c>
      <c r="O12" s="42">
        <f t="shared" si="2"/>
        <v>263.78474114441417</v>
      </c>
      <c r="P12" s="10"/>
    </row>
    <row r="13" spans="1:133">
      <c r="A13" s="12"/>
      <c r="B13" s="23">
        <v>331.31</v>
      </c>
      <c r="C13" s="19" t="s">
        <v>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54218</v>
      </c>
      <c r="J13" s="43">
        <v>0</v>
      </c>
      <c r="K13" s="43">
        <v>0</v>
      </c>
      <c r="L13" s="43">
        <v>0</v>
      </c>
      <c r="M13" s="43">
        <v>0</v>
      </c>
      <c r="N13" s="43">
        <f t="shared" ref="N13:N18" si="5">SUM(D13:M13)</f>
        <v>54218</v>
      </c>
      <c r="O13" s="44">
        <f t="shared" si="2"/>
        <v>147.73297002724794</v>
      </c>
      <c r="P13" s="9"/>
    </row>
    <row r="14" spans="1:133">
      <c r="A14" s="12"/>
      <c r="B14" s="23">
        <v>334.7</v>
      </c>
      <c r="C14" s="19" t="s">
        <v>11</v>
      </c>
      <c r="D14" s="43">
        <v>17440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5"/>
        <v>17440</v>
      </c>
      <c r="O14" s="44">
        <f t="shared" si="2"/>
        <v>47.520435967302454</v>
      </c>
      <c r="P14" s="9"/>
    </row>
    <row r="15" spans="1:133">
      <c r="A15" s="12"/>
      <c r="B15" s="23">
        <v>335.12</v>
      </c>
      <c r="C15" s="19" t="s">
        <v>40</v>
      </c>
      <c r="D15" s="43">
        <v>15242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15242</v>
      </c>
      <c r="O15" s="44">
        <f t="shared" si="2"/>
        <v>41.531335149863757</v>
      </c>
      <c r="P15" s="9"/>
    </row>
    <row r="16" spans="1:133">
      <c r="A16" s="12"/>
      <c r="B16" s="23">
        <v>335.14</v>
      </c>
      <c r="C16" s="19" t="s">
        <v>41</v>
      </c>
      <c r="D16" s="43">
        <v>369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369</v>
      </c>
      <c r="O16" s="44">
        <f t="shared" si="2"/>
        <v>1.005449591280654</v>
      </c>
      <c r="P16" s="9"/>
    </row>
    <row r="17" spans="1:119">
      <c r="A17" s="12"/>
      <c r="B17" s="23">
        <v>335.15</v>
      </c>
      <c r="C17" s="19" t="s">
        <v>42</v>
      </c>
      <c r="D17" s="43">
        <v>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21</v>
      </c>
      <c r="O17" s="44">
        <f t="shared" si="2"/>
        <v>5.7220708446866483E-2</v>
      </c>
      <c r="P17" s="9"/>
    </row>
    <row r="18" spans="1:119">
      <c r="A18" s="12"/>
      <c r="B18" s="23">
        <v>335.18</v>
      </c>
      <c r="C18" s="19" t="s">
        <v>47</v>
      </c>
      <c r="D18" s="43">
        <v>9519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9519</v>
      </c>
      <c r="O18" s="44">
        <f t="shared" si="2"/>
        <v>25.937329700272478</v>
      </c>
      <c r="P18" s="9"/>
    </row>
    <row r="19" spans="1:119" ht="15.75">
      <c r="A19" s="27" t="s">
        <v>16</v>
      </c>
      <c r="B19" s="28"/>
      <c r="C19" s="29"/>
      <c r="D19" s="30">
        <f t="shared" ref="D19:M19" si="6">SUM(D20:D23)</f>
        <v>1175</v>
      </c>
      <c r="E19" s="30">
        <f t="shared" si="6"/>
        <v>16850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75856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ref="N19:N29" si="7">SUM(D19:M19)</f>
        <v>93881</v>
      </c>
      <c r="O19" s="42">
        <f t="shared" si="2"/>
        <v>255.80653950953678</v>
      </c>
      <c r="P19" s="10"/>
    </row>
    <row r="20" spans="1:119">
      <c r="A20" s="12"/>
      <c r="B20" s="23">
        <v>342.2</v>
      </c>
      <c r="C20" s="19" t="s">
        <v>43</v>
      </c>
      <c r="D20" s="43">
        <v>0</v>
      </c>
      <c r="E20" s="43">
        <v>16850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7"/>
        <v>16850</v>
      </c>
      <c r="O20" s="44">
        <f t="shared" si="2"/>
        <v>45.912806539509539</v>
      </c>
      <c r="P20" s="9"/>
    </row>
    <row r="21" spans="1:119">
      <c r="A21" s="12"/>
      <c r="B21" s="23">
        <v>343.3</v>
      </c>
      <c r="C21" s="19" t="s">
        <v>17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44635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44635</v>
      </c>
      <c r="O21" s="44">
        <f t="shared" si="2"/>
        <v>121.62125340599455</v>
      </c>
      <c r="P21" s="9"/>
    </row>
    <row r="22" spans="1:119">
      <c r="A22" s="12"/>
      <c r="B22" s="23">
        <v>343.4</v>
      </c>
      <c r="C22" s="19" t="s">
        <v>18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31221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31221</v>
      </c>
      <c r="O22" s="44">
        <f t="shared" si="2"/>
        <v>85.070844686648499</v>
      </c>
      <c r="P22" s="9"/>
    </row>
    <row r="23" spans="1:119">
      <c r="A23" s="12"/>
      <c r="B23" s="23">
        <v>343.8</v>
      </c>
      <c r="C23" s="19" t="s">
        <v>44</v>
      </c>
      <c r="D23" s="43">
        <v>1175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1175</v>
      </c>
      <c r="O23" s="44">
        <f t="shared" si="2"/>
        <v>3.2016348773841963</v>
      </c>
      <c r="P23" s="9"/>
    </row>
    <row r="24" spans="1:119" ht="15.75">
      <c r="A24" s="27" t="s">
        <v>1</v>
      </c>
      <c r="B24" s="28"/>
      <c r="C24" s="29"/>
      <c r="D24" s="30">
        <f t="shared" ref="D24:M24" si="8">SUM(D25:D28)</f>
        <v>16704</v>
      </c>
      <c r="E24" s="30">
        <f t="shared" si="8"/>
        <v>3563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89</v>
      </c>
      <c r="J24" s="30">
        <f t="shared" si="8"/>
        <v>0</v>
      </c>
      <c r="K24" s="30">
        <f t="shared" si="8"/>
        <v>0</v>
      </c>
      <c r="L24" s="30">
        <f t="shared" si="8"/>
        <v>0</v>
      </c>
      <c r="M24" s="30">
        <f t="shared" si="8"/>
        <v>0</v>
      </c>
      <c r="N24" s="30">
        <f t="shared" si="7"/>
        <v>20356</v>
      </c>
      <c r="O24" s="42">
        <f t="shared" si="2"/>
        <v>55.46594005449591</v>
      </c>
      <c r="P24" s="10"/>
    </row>
    <row r="25" spans="1:119">
      <c r="A25" s="12"/>
      <c r="B25" s="23">
        <v>361.1</v>
      </c>
      <c r="C25" s="19" t="s">
        <v>20</v>
      </c>
      <c r="D25" s="43">
        <v>68</v>
      </c>
      <c r="E25" s="43">
        <v>119</v>
      </c>
      <c r="F25" s="43">
        <v>0</v>
      </c>
      <c r="G25" s="43">
        <v>0</v>
      </c>
      <c r="H25" s="43">
        <v>0</v>
      </c>
      <c r="I25" s="43">
        <v>89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276</v>
      </c>
      <c r="O25" s="44">
        <f t="shared" si="2"/>
        <v>0.75204359673024523</v>
      </c>
      <c r="P25" s="9"/>
    </row>
    <row r="26" spans="1:119">
      <c r="A26" s="12"/>
      <c r="B26" s="23">
        <v>362</v>
      </c>
      <c r="C26" s="19" t="s">
        <v>21</v>
      </c>
      <c r="D26" s="43">
        <v>8193</v>
      </c>
      <c r="E26" s="43">
        <v>2531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10724</v>
      </c>
      <c r="O26" s="44">
        <f t="shared" si="2"/>
        <v>29.220708446866485</v>
      </c>
      <c r="P26" s="9"/>
    </row>
    <row r="27" spans="1:119">
      <c r="A27" s="12"/>
      <c r="B27" s="23">
        <v>366</v>
      </c>
      <c r="C27" s="19" t="s">
        <v>230</v>
      </c>
      <c r="D27" s="43">
        <v>0</v>
      </c>
      <c r="E27" s="43">
        <v>120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120</v>
      </c>
      <c r="O27" s="44">
        <f t="shared" si="2"/>
        <v>0.32697547683923706</v>
      </c>
      <c r="P27" s="9"/>
    </row>
    <row r="28" spans="1:119" ht="15.75" thickBot="1">
      <c r="A28" s="12"/>
      <c r="B28" s="23">
        <v>369.9</v>
      </c>
      <c r="C28" s="19" t="s">
        <v>22</v>
      </c>
      <c r="D28" s="43">
        <v>8443</v>
      </c>
      <c r="E28" s="43">
        <v>793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9236</v>
      </c>
      <c r="O28" s="44">
        <f t="shared" si="2"/>
        <v>25.166212534059945</v>
      </c>
      <c r="P28" s="9"/>
    </row>
    <row r="29" spans="1:119" ht="16.5" thickBot="1">
      <c r="A29" s="13" t="s">
        <v>19</v>
      </c>
      <c r="B29" s="21"/>
      <c r="C29" s="20"/>
      <c r="D29" s="14">
        <f>SUM(D5,D10,D12,D19,D24)</f>
        <v>91815</v>
      </c>
      <c r="E29" s="14">
        <f t="shared" ref="E29:M29" si="9">SUM(E5,E10,E12,E19,E24)</f>
        <v>20413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130163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7"/>
        <v>242391</v>
      </c>
      <c r="O29" s="36">
        <f t="shared" si="2"/>
        <v>660.46594005449595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22" t="s">
        <v>266</v>
      </c>
      <c r="M31" s="122"/>
      <c r="N31" s="122"/>
      <c r="O31" s="40">
        <v>367</v>
      </c>
    </row>
    <row r="32" spans="1:119">
      <c r="A32" s="123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</row>
    <row r="33" spans="1:15" ht="15.75" customHeight="1" thickBot="1">
      <c r="A33" s="124" t="s">
        <v>32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7"/>
      <c r="R1"/>
    </row>
    <row r="2" spans="1:134" ht="24" thickBot="1">
      <c r="A2" s="128" t="s">
        <v>396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  <c r="Q2" s="7"/>
      <c r="R2"/>
    </row>
    <row r="3" spans="1:134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3"/>
      <c r="M3" s="134"/>
      <c r="N3" s="34"/>
      <c r="O3" s="35"/>
      <c r="P3" s="135" t="s">
        <v>293</v>
      </c>
      <c r="Q3" s="11"/>
      <c r="R3"/>
    </row>
    <row r="4" spans="1:134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294</v>
      </c>
      <c r="N4" s="33" t="s">
        <v>7</v>
      </c>
      <c r="O4" s="33" t="s">
        <v>295</v>
      </c>
      <c r="P4" s="12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296</v>
      </c>
      <c r="B5" s="24"/>
      <c r="C5" s="24"/>
      <c r="D5" s="25">
        <f t="shared" ref="D5:N5" si="0">SUM(D6:D7)</f>
        <v>19242</v>
      </c>
      <c r="E5" s="25">
        <f t="shared" si="0"/>
        <v>516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19758</v>
      </c>
      <c r="P5" s="31">
        <f t="shared" ref="P5:P22" si="1">(O5/P$24)</f>
        <v>66.75</v>
      </c>
      <c r="Q5" s="6"/>
    </row>
    <row r="6" spans="1:134">
      <c r="A6" s="12"/>
      <c r="B6" s="23">
        <v>315.2</v>
      </c>
      <c r="C6" s="19" t="s">
        <v>397</v>
      </c>
      <c r="D6" s="43">
        <v>5148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5148</v>
      </c>
      <c r="P6" s="44">
        <f t="shared" si="1"/>
        <v>17.391891891891891</v>
      </c>
      <c r="Q6" s="9"/>
    </row>
    <row r="7" spans="1:134">
      <c r="A7" s="12"/>
      <c r="B7" s="23">
        <v>319.89999999999998</v>
      </c>
      <c r="C7" s="19" t="s">
        <v>8</v>
      </c>
      <c r="D7" s="43">
        <v>14094</v>
      </c>
      <c r="E7" s="43">
        <v>516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>SUM(D7:N7)</f>
        <v>14610</v>
      </c>
      <c r="P7" s="44">
        <f t="shared" si="1"/>
        <v>49.358108108108105</v>
      </c>
      <c r="Q7" s="9"/>
    </row>
    <row r="8" spans="1:134" ht="15.75">
      <c r="A8" s="27" t="s">
        <v>38</v>
      </c>
      <c r="B8" s="28"/>
      <c r="C8" s="29"/>
      <c r="D8" s="30">
        <f t="shared" ref="D8:N8" si="3">SUM(D9:D9)</f>
        <v>7090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7090</v>
      </c>
      <c r="P8" s="42">
        <f t="shared" si="1"/>
        <v>23.952702702702702</v>
      </c>
      <c r="Q8" s="10"/>
    </row>
    <row r="9" spans="1:134">
      <c r="A9" s="12"/>
      <c r="B9" s="23">
        <v>323.10000000000002</v>
      </c>
      <c r="C9" s="19" t="s">
        <v>39</v>
      </c>
      <c r="D9" s="43">
        <v>7090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7090</v>
      </c>
      <c r="P9" s="44">
        <f t="shared" si="1"/>
        <v>23.952702702702702</v>
      </c>
      <c r="Q9" s="9"/>
    </row>
    <row r="10" spans="1:134" ht="15.75">
      <c r="A10" s="27" t="s">
        <v>299</v>
      </c>
      <c r="B10" s="28"/>
      <c r="C10" s="29"/>
      <c r="D10" s="30">
        <f t="shared" ref="D10:N10" si="5">SUM(D11:D14)</f>
        <v>207205</v>
      </c>
      <c r="E10" s="30">
        <f t="shared" si="5"/>
        <v>0</v>
      </c>
      <c r="F10" s="30">
        <f t="shared" si="5"/>
        <v>0</v>
      </c>
      <c r="G10" s="30">
        <f t="shared" si="5"/>
        <v>0</v>
      </c>
      <c r="H10" s="30">
        <f t="shared" si="5"/>
        <v>0</v>
      </c>
      <c r="I10" s="30">
        <f t="shared" si="5"/>
        <v>231337</v>
      </c>
      <c r="J10" s="30">
        <f t="shared" si="5"/>
        <v>0</v>
      </c>
      <c r="K10" s="30">
        <f t="shared" si="5"/>
        <v>0</v>
      </c>
      <c r="L10" s="30">
        <f t="shared" si="5"/>
        <v>0</v>
      </c>
      <c r="M10" s="30">
        <f t="shared" si="5"/>
        <v>0</v>
      </c>
      <c r="N10" s="30">
        <f t="shared" si="5"/>
        <v>0</v>
      </c>
      <c r="O10" s="41">
        <f>SUM(D10:N10)</f>
        <v>438542</v>
      </c>
      <c r="P10" s="42">
        <f t="shared" si="1"/>
        <v>1481.5608108108108</v>
      </c>
      <c r="Q10" s="10"/>
    </row>
    <row r="11" spans="1:134">
      <c r="A11" s="12"/>
      <c r="B11" s="23">
        <v>331.31</v>
      </c>
      <c r="C11" s="19" t="s">
        <v>10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231337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3" si="6">SUM(D11:N11)</f>
        <v>231337</v>
      </c>
      <c r="P11" s="44">
        <f t="shared" si="1"/>
        <v>781.54391891891896</v>
      </c>
      <c r="Q11" s="9"/>
    </row>
    <row r="12" spans="1:134">
      <c r="A12" s="12"/>
      <c r="B12" s="23">
        <v>331.51</v>
      </c>
      <c r="C12" s="19" t="s">
        <v>398</v>
      </c>
      <c r="D12" s="43">
        <v>145748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145748</v>
      </c>
      <c r="P12" s="44">
        <f t="shared" si="1"/>
        <v>492.39189189189187</v>
      </c>
      <c r="Q12" s="9"/>
    </row>
    <row r="13" spans="1:134">
      <c r="A13" s="12"/>
      <c r="B13" s="23">
        <v>335.19</v>
      </c>
      <c r="C13" s="19" t="s">
        <v>301</v>
      </c>
      <c r="D13" s="43">
        <v>27902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27902</v>
      </c>
      <c r="P13" s="44">
        <f t="shared" si="1"/>
        <v>94.263513513513516</v>
      </c>
      <c r="Q13" s="9"/>
    </row>
    <row r="14" spans="1:134">
      <c r="A14" s="12"/>
      <c r="B14" s="23">
        <v>335.9</v>
      </c>
      <c r="C14" s="19" t="s">
        <v>146</v>
      </c>
      <c r="D14" s="43">
        <v>33555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7">SUM(D14:N14)</f>
        <v>33555</v>
      </c>
      <c r="P14" s="44">
        <f t="shared" si="1"/>
        <v>113.36148648648648</v>
      </c>
      <c r="Q14" s="9"/>
    </row>
    <row r="15" spans="1:134" ht="15.75">
      <c r="A15" s="27" t="s">
        <v>16</v>
      </c>
      <c r="B15" s="28"/>
      <c r="C15" s="29"/>
      <c r="D15" s="30">
        <f t="shared" ref="D15:N15" si="8">SUM(D16:D17)</f>
        <v>25833</v>
      </c>
      <c r="E15" s="30">
        <f t="shared" si="8"/>
        <v>0</v>
      </c>
      <c r="F15" s="30">
        <f t="shared" si="8"/>
        <v>0</v>
      </c>
      <c r="G15" s="30">
        <f t="shared" si="8"/>
        <v>0</v>
      </c>
      <c r="H15" s="30">
        <f t="shared" si="8"/>
        <v>0</v>
      </c>
      <c r="I15" s="30">
        <f t="shared" si="8"/>
        <v>140355</v>
      </c>
      <c r="J15" s="30">
        <f t="shared" si="8"/>
        <v>0</v>
      </c>
      <c r="K15" s="30">
        <f t="shared" si="8"/>
        <v>0</v>
      </c>
      <c r="L15" s="30">
        <f t="shared" si="8"/>
        <v>0</v>
      </c>
      <c r="M15" s="30">
        <f t="shared" si="8"/>
        <v>0</v>
      </c>
      <c r="N15" s="30">
        <f t="shared" si="8"/>
        <v>0</v>
      </c>
      <c r="O15" s="30">
        <f>SUM(D15:N15)</f>
        <v>166188</v>
      </c>
      <c r="P15" s="42">
        <f t="shared" si="1"/>
        <v>561.44594594594594</v>
      </c>
      <c r="Q15" s="10"/>
    </row>
    <row r="16" spans="1:134">
      <c r="A16" s="12"/>
      <c r="B16" s="23">
        <v>341.9</v>
      </c>
      <c r="C16" s="19" t="s">
        <v>279</v>
      </c>
      <c r="D16" s="43">
        <v>25833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9">SUM(D16:N16)</f>
        <v>25833</v>
      </c>
      <c r="P16" s="44">
        <f t="shared" si="1"/>
        <v>87.273648648648646</v>
      </c>
      <c r="Q16" s="9"/>
    </row>
    <row r="17" spans="1:120">
      <c r="A17" s="12"/>
      <c r="B17" s="23">
        <v>343.3</v>
      </c>
      <c r="C17" s="19" t="s">
        <v>17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140355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9"/>
        <v>140355</v>
      </c>
      <c r="P17" s="44">
        <f t="shared" si="1"/>
        <v>474.17229729729729</v>
      </c>
      <c r="Q17" s="9"/>
    </row>
    <row r="18" spans="1:120" ht="15.75">
      <c r="A18" s="27" t="s">
        <v>1</v>
      </c>
      <c r="B18" s="28"/>
      <c r="C18" s="29"/>
      <c r="D18" s="30">
        <f t="shared" ref="D18:N18" si="10">SUM(D19:D19)</f>
        <v>3975</v>
      </c>
      <c r="E18" s="30">
        <f t="shared" si="10"/>
        <v>0</v>
      </c>
      <c r="F18" s="30">
        <f t="shared" si="10"/>
        <v>0</v>
      </c>
      <c r="G18" s="30">
        <f t="shared" si="10"/>
        <v>0</v>
      </c>
      <c r="H18" s="30">
        <f t="shared" si="10"/>
        <v>0</v>
      </c>
      <c r="I18" s="30">
        <f t="shared" si="10"/>
        <v>0</v>
      </c>
      <c r="J18" s="30">
        <f t="shared" si="10"/>
        <v>0</v>
      </c>
      <c r="K18" s="30">
        <f t="shared" si="10"/>
        <v>0</v>
      </c>
      <c r="L18" s="30">
        <f t="shared" si="10"/>
        <v>0</v>
      </c>
      <c r="M18" s="30">
        <f t="shared" si="10"/>
        <v>0</v>
      </c>
      <c r="N18" s="30">
        <f t="shared" si="10"/>
        <v>0</v>
      </c>
      <c r="O18" s="30">
        <f>SUM(D18:N18)</f>
        <v>3975</v>
      </c>
      <c r="P18" s="42">
        <f t="shared" si="1"/>
        <v>13.429054054054054</v>
      </c>
      <c r="Q18" s="10"/>
    </row>
    <row r="19" spans="1:120">
      <c r="A19" s="12"/>
      <c r="B19" s="23">
        <v>362</v>
      </c>
      <c r="C19" s="19" t="s">
        <v>21</v>
      </c>
      <c r="D19" s="43">
        <v>3975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1" si="11">SUM(D19:N19)</f>
        <v>3975</v>
      </c>
      <c r="P19" s="44">
        <f t="shared" si="1"/>
        <v>13.429054054054054</v>
      </c>
      <c r="Q19" s="9"/>
    </row>
    <row r="20" spans="1:120" ht="15.75">
      <c r="A20" s="27" t="s">
        <v>236</v>
      </c>
      <c r="B20" s="28"/>
      <c r="C20" s="29"/>
      <c r="D20" s="30">
        <f t="shared" ref="D20:N20" si="12">SUM(D21:D21)</f>
        <v>60662</v>
      </c>
      <c r="E20" s="30">
        <f t="shared" si="12"/>
        <v>0</v>
      </c>
      <c r="F20" s="30">
        <f t="shared" si="12"/>
        <v>0</v>
      </c>
      <c r="G20" s="30">
        <f t="shared" si="12"/>
        <v>0</v>
      </c>
      <c r="H20" s="30">
        <f t="shared" si="12"/>
        <v>0</v>
      </c>
      <c r="I20" s="30">
        <f t="shared" si="12"/>
        <v>0</v>
      </c>
      <c r="J20" s="30">
        <f t="shared" si="12"/>
        <v>0</v>
      </c>
      <c r="K20" s="30">
        <f t="shared" si="12"/>
        <v>0</v>
      </c>
      <c r="L20" s="30">
        <f t="shared" si="12"/>
        <v>0</v>
      </c>
      <c r="M20" s="30">
        <f t="shared" si="12"/>
        <v>0</v>
      </c>
      <c r="N20" s="30">
        <f t="shared" si="12"/>
        <v>0</v>
      </c>
      <c r="O20" s="30">
        <f t="shared" si="11"/>
        <v>60662</v>
      </c>
      <c r="P20" s="42">
        <f t="shared" si="1"/>
        <v>204.93918918918919</v>
      </c>
      <c r="Q20" s="9"/>
    </row>
    <row r="21" spans="1:120" ht="15.75" thickBot="1">
      <c r="A21" s="12"/>
      <c r="B21" s="23">
        <v>381</v>
      </c>
      <c r="C21" s="19" t="s">
        <v>237</v>
      </c>
      <c r="D21" s="43">
        <v>60662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1"/>
        <v>60662</v>
      </c>
      <c r="P21" s="44">
        <f t="shared" si="1"/>
        <v>204.93918918918919</v>
      </c>
      <c r="Q21" s="9"/>
    </row>
    <row r="22" spans="1:120" ht="16.5" thickBot="1">
      <c r="A22" s="13" t="s">
        <v>19</v>
      </c>
      <c r="B22" s="21"/>
      <c r="C22" s="20"/>
      <c r="D22" s="14">
        <f>SUM(D5,D8,D10,D15,D18,D20)</f>
        <v>324007</v>
      </c>
      <c r="E22" s="14">
        <f t="shared" ref="E22:N22" si="13">SUM(E5,E8,E10,E15,E18,E20)</f>
        <v>516</v>
      </c>
      <c r="F22" s="14">
        <f t="shared" si="13"/>
        <v>0</v>
      </c>
      <c r="G22" s="14">
        <f t="shared" si="13"/>
        <v>0</v>
      </c>
      <c r="H22" s="14">
        <f t="shared" si="13"/>
        <v>0</v>
      </c>
      <c r="I22" s="14">
        <f t="shared" si="13"/>
        <v>371692</v>
      </c>
      <c r="J22" s="14">
        <f t="shared" si="13"/>
        <v>0</v>
      </c>
      <c r="K22" s="14">
        <f t="shared" si="13"/>
        <v>0</v>
      </c>
      <c r="L22" s="14">
        <f t="shared" si="13"/>
        <v>0</v>
      </c>
      <c r="M22" s="14">
        <f t="shared" si="13"/>
        <v>0</v>
      </c>
      <c r="N22" s="14">
        <f t="shared" si="13"/>
        <v>0</v>
      </c>
      <c r="O22" s="14">
        <f>SUM(D22:N22)</f>
        <v>696215</v>
      </c>
      <c r="P22" s="36">
        <f t="shared" si="1"/>
        <v>2352.0777027027025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122" t="s">
        <v>399</v>
      </c>
      <c r="N24" s="122"/>
      <c r="O24" s="122"/>
      <c r="P24" s="40">
        <v>296</v>
      </c>
    </row>
    <row r="25" spans="1:120">
      <c r="A25" s="123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/>
    </row>
    <row r="26" spans="1:120" ht="15.75" customHeight="1" thickBot="1">
      <c r="A26" s="124" t="s">
        <v>32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7"/>
      <c r="R1"/>
    </row>
    <row r="2" spans="1:134" ht="24" thickBot="1">
      <c r="A2" s="128" t="s">
        <v>292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  <c r="Q2" s="7"/>
      <c r="R2"/>
    </row>
    <row r="3" spans="1:134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3"/>
      <c r="M3" s="134"/>
      <c r="N3" s="34"/>
      <c r="O3" s="35"/>
      <c r="P3" s="135" t="s">
        <v>293</v>
      </c>
      <c r="Q3" s="11"/>
      <c r="R3"/>
    </row>
    <row r="4" spans="1:134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294</v>
      </c>
      <c r="N4" s="33" t="s">
        <v>7</v>
      </c>
      <c r="O4" s="33" t="s">
        <v>295</v>
      </c>
      <c r="P4" s="12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296</v>
      </c>
      <c r="B5" s="24"/>
      <c r="C5" s="24"/>
      <c r="D5" s="25">
        <f t="shared" ref="D5:N5" si="0">SUM(D6:D7)</f>
        <v>5118</v>
      </c>
      <c r="E5" s="25">
        <f t="shared" si="0"/>
        <v>1022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4" si="1">SUM(D5:N5)</f>
        <v>6140</v>
      </c>
      <c r="P5" s="31">
        <f t="shared" ref="P5:P24" si="2">(O5/P$26)</f>
        <v>21.172413793103448</v>
      </c>
      <c r="Q5" s="6"/>
    </row>
    <row r="6" spans="1:134">
      <c r="A6" s="12"/>
      <c r="B6" s="23">
        <v>312.41000000000003</v>
      </c>
      <c r="C6" s="19" t="s">
        <v>297</v>
      </c>
      <c r="D6" s="43">
        <v>0</v>
      </c>
      <c r="E6" s="43">
        <v>1022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1022</v>
      </c>
      <c r="P6" s="44">
        <f t="shared" si="2"/>
        <v>3.5241379310344829</v>
      </c>
      <c r="Q6" s="9"/>
    </row>
    <row r="7" spans="1:134">
      <c r="A7" s="12"/>
      <c r="B7" s="23">
        <v>315.10000000000002</v>
      </c>
      <c r="C7" s="19" t="s">
        <v>298</v>
      </c>
      <c r="D7" s="43">
        <v>5118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5118</v>
      </c>
      <c r="P7" s="44">
        <f t="shared" si="2"/>
        <v>17.648275862068967</v>
      </c>
      <c r="Q7" s="9"/>
    </row>
    <row r="8" spans="1:134" ht="15.75">
      <c r="A8" s="27" t="s">
        <v>38</v>
      </c>
      <c r="B8" s="28"/>
      <c r="C8" s="29"/>
      <c r="D8" s="30">
        <f t="shared" ref="D8:N8" si="3">SUM(D9:D9)</f>
        <v>6842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6842</v>
      </c>
      <c r="P8" s="42">
        <f t="shared" si="2"/>
        <v>23.593103448275862</v>
      </c>
      <c r="Q8" s="10"/>
    </row>
    <row r="9" spans="1:134">
      <c r="A9" s="12"/>
      <c r="B9" s="23">
        <v>323.89999999999998</v>
      </c>
      <c r="C9" s="19" t="s">
        <v>71</v>
      </c>
      <c r="D9" s="43">
        <v>6842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6842</v>
      </c>
      <c r="P9" s="44">
        <f t="shared" si="2"/>
        <v>23.593103448275862</v>
      </c>
      <c r="Q9" s="9"/>
    </row>
    <row r="10" spans="1:134" ht="15.75">
      <c r="A10" s="27" t="s">
        <v>299</v>
      </c>
      <c r="B10" s="28"/>
      <c r="C10" s="29"/>
      <c r="D10" s="30">
        <f t="shared" ref="D10:N10" si="4">SUM(D11:D14)</f>
        <v>87506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169280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4"/>
        <v>0</v>
      </c>
      <c r="O10" s="41">
        <f t="shared" si="1"/>
        <v>256786</v>
      </c>
      <c r="P10" s="42">
        <f t="shared" si="2"/>
        <v>885.46896551724137</v>
      </c>
      <c r="Q10" s="10"/>
    </row>
    <row r="11" spans="1:134">
      <c r="A11" s="12"/>
      <c r="B11" s="23">
        <v>331.31</v>
      </c>
      <c r="C11" s="19" t="s">
        <v>10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169280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169280</v>
      </c>
      <c r="P11" s="44">
        <f t="shared" si="2"/>
        <v>583.72413793103453</v>
      </c>
      <c r="Q11" s="9"/>
    </row>
    <row r="12" spans="1:134">
      <c r="A12" s="12"/>
      <c r="B12" s="23">
        <v>334.49</v>
      </c>
      <c r="C12" s="19" t="s">
        <v>118</v>
      </c>
      <c r="D12" s="43">
        <v>13224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13224</v>
      </c>
      <c r="P12" s="44">
        <f t="shared" si="2"/>
        <v>45.6</v>
      </c>
      <c r="Q12" s="9"/>
    </row>
    <row r="13" spans="1:134">
      <c r="A13" s="12"/>
      <c r="B13" s="23">
        <v>335.18</v>
      </c>
      <c r="C13" s="19" t="s">
        <v>300</v>
      </c>
      <c r="D13" s="43">
        <v>14969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14969</v>
      </c>
      <c r="P13" s="44">
        <f t="shared" si="2"/>
        <v>51.617241379310343</v>
      </c>
      <c r="Q13" s="9"/>
    </row>
    <row r="14" spans="1:134">
      <c r="A14" s="12"/>
      <c r="B14" s="23">
        <v>335.19</v>
      </c>
      <c r="C14" s="19" t="s">
        <v>301</v>
      </c>
      <c r="D14" s="43">
        <v>59313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59313</v>
      </c>
      <c r="P14" s="44">
        <f t="shared" si="2"/>
        <v>204.52758620689656</v>
      </c>
      <c r="Q14" s="9"/>
    </row>
    <row r="15" spans="1:134" ht="15.75">
      <c r="A15" s="27" t="s">
        <v>16</v>
      </c>
      <c r="B15" s="28"/>
      <c r="C15" s="29"/>
      <c r="D15" s="30">
        <f t="shared" ref="D15:N15" si="5">SUM(D16:D18)</f>
        <v>4693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106599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30">
        <f t="shared" si="1"/>
        <v>111292</v>
      </c>
      <c r="P15" s="42">
        <f t="shared" si="2"/>
        <v>383.76551724137931</v>
      </c>
      <c r="Q15" s="10"/>
    </row>
    <row r="16" spans="1:134">
      <c r="A16" s="12"/>
      <c r="B16" s="23">
        <v>341.3</v>
      </c>
      <c r="C16" s="19" t="s">
        <v>302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2997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2997</v>
      </c>
      <c r="P16" s="44">
        <f t="shared" si="2"/>
        <v>10.334482758620689</v>
      </c>
      <c r="Q16" s="9"/>
    </row>
    <row r="17" spans="1:120">
      <c r="A17" s="12"/>
      <c r="B17" s="23">
        <v>341.9</v>
      </c>
      <c r="C17" s="19" t="s">
        <v>279</v>
      </c>
      <c r="D17" s="43">
        <v>4693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4693</v>
      </c>
      <c r="P17" s="44">
        <f t="shared" si="2"/>
        <v>16.182758620689654</v>
      </c>
      <c r="Q17" s="9"/>
    </row>
    <row r="18" spans="1:120">
      <c r="A18" s="12"/>
      <c r="B18" s="23">
        <v>343.3</v>
      </c>
      <c r="C18" s="19" t="s">
        <v>17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103602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103602</v>
      </c>
      <c r="P18" s="44">
        <f t="shared" si="2"/>
        <v>357.24827586206897</v>
      </c>
      <c r="Q18" s="9"/>
    </row>
    <row r="19" spans="1:120" ht="15.75">
      <c r="A19" s="27" t="s">
        <v>1</v>
      </c>
      <c r="B19" s="28"/>
      <c r="C19" s="29"/>
      <c r="D19" s="30">
        <f t="shared" ref="D19:N19" si="6">SUM(D20:D21)</f>
        <v>9924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1916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0">
        <f t="shared" si="1"/>
        <v>11840</v>
      </c>
      <c r="P19" s="42">
        <f t="shared" si="2"/>
        <v>40.827586206896555</v>
      </c>
      <c r="Q19" s="10"/>
    </row>
    <row r="20" spans="1:120">
      <c r="A20" s="12"/>
      <c r="B20" s="23">
        <v>362</v>
      </c>
      <c r="C20" s="19" t="s">
        <v>21</v>
      </c>
      <c r="D20" s="43">
        <v>9924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9924</v>
      </c>
      <c r="P20" s="44">
        <f t="shared" si="2"/>
        <v>34.220689655172414</v>
      </c>
      <c r="Q20" s="9"/>
    </row>
    <row r="21" spans="1:120">
      <c r="A21" s="12"/>
      <c r="B21" s="23">
        <v>369.9</v>
      </c>
      <c r="C21" s="19" t="s">
        <v>22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1916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1916</v>
      </c>
      <c r="P21" s="44">
        <f t="shared" si="2"/>
        <v>6.6068965517241383</v>
      </c>
      <c r="Q21" s="9"/>
    </row>
    <row r="22" spans="1:120" ht="15.75">
      <c r="A22" s="27" t="s">
        <v>236</v>
      </c>
      <c r="B22" s="28"/>
      <c r="C22" s="29"/>
      <c r="D22" s="30">
        <f t="shared" ref="D22:N22" si="7">SUM(D23:D23)</f>
        <v>36295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 t="shared" si="1"/>
        <v>36295</v>
      </c>
      <c r="P22" s="42">
        <f t="shared" si="2"/>
        <v>125.15517241379311</v>
      </c>
      <c r="Q22" s="9"/>
    </row>
    <row r="23" spans="1:120" ht="15.75" thickBot="1">
      <c r="A23" s="12"/>
      <c r="B23" s="23">
        <v>381</v>
      </c>
      <c r="C23" s="19" t="s">
        <v>237</v>
      </c>
      <c r="D23" s="43">
        <v>36295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36295</v>
      </c>
      <c r="P23" s="44">
        <f t="shared" si="2"/>
        <v>125.15517241379311</v>
      </c>
      <c r="Q23" s="9"/>
    </row>
    <row r="24" spans="1:120" ht="16.5" thickBot="1">
      <c r="A24" s="13" t="s">
        <v>19</v>
      </c>
      <c r="B24" s="21"/>
      <c r="C24" s="20"/>
      <c r="D24" s="14">
        <f>SUM(D5,D8,D10,D15,D19,D22)</f>
        <v>150378</v>
      </c>
      <c r="E24" s="14">
        <f t="shared" ref="E24:N24" si="8">SUM(E5,E8,E10,E15,E19,E22)</f>
        <v>1022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277795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8"/>
        <v>0</v>
      </c>
      <c r="O24" s="14">
        <f t="shared" si="1"/>
        <v>429195</v>
      </c>
      <c r="P24" s="36">
        <f t="shared" si="2"/>
        <v>1479.9827586206898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122" t="s">
        <v>303</v>
      </c>
      <c r="N26" s="122"/>
      <c r="O26" s="122"/>
      <c r="P26" s="40">
        <v>290</v>
      </c>
    </row>
    <row r="27" spans="1:120">
      <c r="A27" s="12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</row>
    <row r="28" spans="1:120" ht="15.75" customHeight="1" thickBot="1">
      <c r="A28" s="124" t="s">
        <v>32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4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289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48497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48497</v>
      </c>
      <c r="O5" s="31">
        <f t="shared" ref="O5:O32" si="2">(N5/O$34)</f>
        <v>165.51877133105802</v>
      </c>
      <c r="P5" s="6"/>
    </row>
    <row r="6" spans="1:133">
      <c r="A6" s="12"/>
      <c r="B6" s="23">
        <v>312.41000000000003</v>
      </c>
      <c r="C6" s="19" t="s">
        <v>52</v>
      </c>
      <c r="D6" s="43">
        <v>867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867</v>
      </c>
      <c r="O6" s="44">
        <f t="shared" si="2"/>
        <v>2.9590443686006824</v>
      </c>
      <c r="P6" s="9"/>
    </row>
    <row r="7" spans="1:133">
      <c r="A7" s="12"/>
      <c r="B7" s="23">
        <v>312.60000000000002</v>
      </c>
      <c r="C7" s="19" t="s">
        <v>35</v>
      </c>
      <c r="D7" s="43">
        <v>24581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24581</v>
      </c>
      <c r="O7" s="44">
        <f t="shared" si="2"/>
        <v>83.894197952218434</v>
      </c>
      <c r="P7" s="9"/>
    </row>
    <row r="8" spans="1:133">
      <c r="A8" s="12"/>
      <c r="B8" s="23">
        <v>314.10000000000002</v>
      </c>
      <c r="C8" s="19" t="s">
        <v>36</v>
      </c>
      <c r="D8" s="43">
        <v>19167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19167</v>
      </c>
      <c r="O8" s="44">
        <f t="shared" si="2"/>
        <v>65.416382252559728</v>
      </c>
      <c r="P8" s="9"/>
    </row>
    <row r="9" spans="1:133">
      <c r="A9" s="12"/>
      <c r="B9" s="23">
        <v>315</v>
      </c>
      <c r="C9" s="19" t="s">
        <v>268</v>
      </c>
      <c r="D9" s="43">
        <v>3882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3882</v>
      </c>
      <c r="O9" s="44">
        <f t="shared" si="2"/>
        <v>13.249146757679181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7198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7198</v>
      </c>
      <c r="O10" s="42">
        <f t="shared" si="2"/>
        <v>24.56655290102389</v>
      </c>
      <c r="P10" s="10"/>
    </row>
    <row r="11" spans="1:133">
      <c r="A11" s="12"/>
      <c r="B11" s="23">
        <v>323.10000000000002</v>
      </c>
      <c r="C11" s="19" t="s">
        <v>39</v>
      </c>
      <c r="D11" s="43">
        <v>7198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7198</v>
      </c>
      <c r="O11" s="44">
        <f t="shared" si="2"/>
        <v>24.56655290102389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SUM(D13:D18)</f>
        <v>42142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556621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598763</v>
      </c>
      <c r="O12" s="42">
        <f t="shared" si="2"/>
        <v>2043.5597269624573</v>
      </c>
      <c r="P12" s="10"/>
    </row>
    <row r="13" spans="1:133">
      <c r="A13" s="12"/>
      <c r="B13" s="23">
        <v>334.31</v>
      </c>
      <c r="C13" s="19" t="s">
        <v>109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556621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556621</v>
      </c>
      <c r="O13" s="44">
        <f t="shared" si="2"/>
        <v>1899.7303754266211</v>
      </c>
      <c r="P13" s="9"/>
    </row>
    <row r="14" spans="1:133">
      <c r="A14" s="12"/>
      <c r="B14" s="23">
        <v>335.12</v>
      </c>
      <c r="C14" s="19" t="s">
        <v>269</v>
      </c>
      <c r="D14" s="43">
        <v>17525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17525</v>
      </c>
      <c r="O14" s="44">
        <f t="shared" si="2"/>
        <v>59.812286689419793</v>
      </c>
      <c r="P14" s="9"/>
    </row>
    <row r="15" spans="1:133">
      <c r="A15" s="12"/>
      <c r="B15" s="23">
        <v>335.14</v>
      </c>
      <c r="C15" s="19" t="s">
        <v>276</v>
      </c>
      <c r="D15" s="43">
        <v>248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248</v>
      </c>
      <c r="O15" s="44">
        <f t="shared" si="2"/>
        <v>0.84641638225255977</v>
      </c>
      <c r="P15" s="9"/>
    </row>
    <row r="16" spans="1:133">
      <c r="A16" s="12"/>
      <c r="B16" s="23">
        <v>335.15</v>
      </c>
      <c r="C16" s="19" t="s">
        <v>270</v>
      </c>
      <c r="D16" s="43">
        <v>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</v>
      </c>
      <c r="O16" s="44">
        <f t="shared" si="2"/>
        <v>0.28668941979522183</v>
      </c>
      <c r="P16" s="9"/>
    </row>
    <row r="17" spans="1:119">
      <c r="A17" s="12"/>
      <c r="B17" s="23">
        <v>335.18</v>
      </c>
      <c r="C17" s="19" t="s">
        <v>271</v>
      </c>
      <c r="D17" s="43">
        <v>11307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11307</v>
      </c>
      <c r="O17" s="44">
        <f t="shared" si="2"/>
        <v>38.590443686006829</v>
      </c>
      <c r="P17" s="9"/>
    </row>
    <row r="18" spans="1:119">
      <c r="A18" s="12"/>
      <c r="B18" s="23">
        <v>335.49</v>
      </c>
      <c r="C18" s="19" t="s">
        <v>140</v>
      </c>
      <c r="D18" s="43">
        <v>12978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12978</v>
      </c>
      <c r="O18" s="44">
        <f t="shared" si="2"/>
        <v>44.293515358361773</v>
      </c>
      <c r="P18" s="9"/>
    </row>
    <row r="19" spans="1:119" ht="15.75">
      <c r="A19" s="27" t="s">
        <v>16</v>
      </c>
      <c r="B19" s="28"/>
      <c r="C19" s="29"/>
      <c r="D19" s="30">
        <f t="shared" ref="D19:M19" si="5">SUM(D20:D22)</f>
        <v>91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89991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90082</v>
      </c>
      <c r="O19" s="42">
        <f t="shared" si="2"/>
        <v>307.4470989761092</v>
      </c>
      <c r="P19" s="10"/>
    </row>
    <row r="20" spans="1:119">
      <c r="A20" s="12"/>
      <c r="B20" s="23">
        <v>341.54</v>
      </c>
      <c r="C20" s="19" t="s">
        <v>290</v>
      </c>
      <c r="D20" s="43">
        <v>91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</v>
      </c>
      <c r="O20" s="44">
        <f t="shared" si="2"/>
        <v>0.31058020477815701</v>
      </c>
      <c r="P20" s="9"/>
    </row>
    <row r="21" spans="1:119">
      <c r="A21" s="12"/>
      <c r="B21" s="23">
        <v>343.3</v>
      </c>
      <c r="C21" s="19" t="s">
        <v>17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44996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44996</v>
      </c>
      <c r="O21" s="44">
        <f t="shared" si="2"/>
        <v>153.56996587030716</v>
      </c>
      <c r="P21" s="9"/>
    </row>
    <row r="22" spans="1:119">
      <c r="A22" s="12"/>
      <c r="B22" s="23">
        <v>343.4</v>
      </c>
      <c r="C22" s="19" t="s">
        <v>18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44995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44995</v>
      </c>
      <c r="O22" s="44">
        <f t="shared" si="2"/>
        <v>153.5665529010239</v>
      </c>
      <c r="P22" s="9"/>
    </row>
    <row r="23" spans="1:119" ht="15.75">
      <c r="A23" s="27" t="s">
        <v>207</v>
      </c>
      <c r="B23" s="28"/>
      <c r="C23" s="29"/>
      <c r="D23" s="30">
        <f t="shared" ref="D23:M23" si="6">SUM(D24:D24)</f>
        <v>2890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2890</v>
      </c>
      <c r="O23" s="42">
        <f t="shared" si="2"/>
        <v>9.8634812286689417</v>
      </c>
      <c r="P23" s="10"/>
    </row>
    <row r="24" spans="1:119">
      <c r="A24" s="46"/>
      <c r="B24" s="47">
        <v>359</v>
      </c>
      <c r="C24" s="48" t="s">
        <v>224</v>
      </c>
      <c r="D24" s="43">
        <v>2890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2890</v>
      </c>
      <c r="O24" s="44">
        <f t="shared" si="2"/>
        <v>9.8634812286689417</v>
      </c>
      <c r="P24" s="9"/>
    </row>
    <row r="25" spans="1:119" ht="15.75">
      <c r="A25" s="27" t="s">
        <v>1</v>
      </c>
      <c r="B25" s="28"/>
      <c r="C25" s="29"/>
      <c r="D25" s="30">
        <f t="shared" ref="D25:M25" si="7">SUM(D26:D29)</f>
        <v>17933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17933</v>
      </c>
      <c r="O25" s="42">
        <f t="shared" si="2"/>
        <v>61.204778156996589</v>
      </c>
      <c r="P25" s="10"/>
    </row>
    <row r="26" spans="1:119">
      <c r="A26" s="12"/>
      <c r="B26" s="23">
        <v>362</v>
      </c>
      <c r="C26" s="19" t="s">
        <v>21</v>
      </c>
      <c r="D26" s="43">
        <v>6790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6790</v>
      </c>
      <c r="O26" s="44">
        <f t="shared" si="2"/>
        <v>23.1740614334471</v>
      </c>
      <c r="P26" s="9"/>
    </row>
    <row r="27" spans="1:119">
      <c r="A27" s="12"/>
      <c r="B27" s="23">
        <v>364</v>
      </c>
      <c r="C27" s="19" t="s">
        <v>283</v>
      </c>
      <c r="D27" s="43">
        <v>8000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8000</v>
      </c>
      <c r="O27" s="44">
        <f t="shared" si="2"/>
        <v>27.303754266211605</v>
      </c>
      <c r="P27" s="9"/>
    </row>
    <row r="28" spans="1:119">
      <c r="A28" s="12"/>
      <c r="B28" s="23">
        <v>366</v>
      </c>
      <c r="C28" s="19" t="s">
        <v>230</v>
      </c>
      <c r="D28" s="43">
        <v>38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38</v>
      </c>
      <c r="O28" s="44">
        <f t="shared" si="2"/>
        <v>0.12969283276450511</v>
      </c>
      <c r="P28" s="9"/>
    </row>
    <row r="29" spans="1:119">
      <c r="A29" s="12"/>
      <c r="B29" s="23">
        <v>369.9</v>
      </c>
      <c r="C29" s="19" t="s">
        <v>22</v>
      </c>
      <c r="D29" s="43">
        <v>3105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3105</v>
      </c>
      <c r="O29" s="44">
        <f t="shared" si="2"/>
        <v>10.597269624573379</v>
      </c>
      <c r="P29" s="9"/>
    </row>
    <row r="30" spans="1:119" ht="15.75">
      <c r="A30" s="27" t="s">
        <v>236</v>
      </c>
      <c r="B30" s="28"/>
      <c r="C30" s="29"/>
      <c r="D30" s="30">
        <f t="shared" ref="D30:M30" si="8">SUM(D31:D31)</f>
        <v>2821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1"/>
        <v>2821</v>
      </c>
      <c r="O30" s="42">
        <f t="shared" si="2"/>
        <v>9.6279863481228674</v>
      </c>
      <c r="P30" s="9"/>
    </row>
    <row r="31" spans="1:119" ht="15.75" thickBot="1">
      <c r="A31" s="12"/>
      <c r="B31" s="23">
        <v>388.2</v>
      </c>
      <c r="C31" s="19" t="s">
        <v>250</v>
      </c>
      <c r="D31" s="43">
        <v>2821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2821</v>
      </c>
      <c r="O31" s="44">
        <f t="shared" si="2"/>
        <v>9.6279863481228674</v>
      </c>
      <c r="P31" s="9"/>
    </row>
    <row r="32" spans="1:119" ht="16.5" thickBot="1">
      <c r="A32" s="13" t="s">
        <v>19</v>
      </c>
      <c r="B32" s="21"/>
      <c r="C32" s="20"/>
      <c r="D32" s="14">
        <f t="shared" ref="D32:M32" si="9">SUM(D5,D10,D12,D19,D23,D25,D30)</f>
        <v>121572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646612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768184</v>
      </c>
      <c r="O32" s="36">
        <f t="shared" si="2"/>
        <v>2621.788395904437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22" t="s">
        <v>291</v>
      </c>
      <c r="M34" s="122"/>
      <c r="N34" s="122"/>
      <c r="O34" s="40">
        <v>293</v>
      </c>
    </row>
    <row r="35" spans="1:15">
      <c r="A35" s="123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1"/>
    </row>
    <row r="36" spans="1:15" ht="15.75" customHeight="1" thickBot="1">
      <c r="A36" s="124" t="s">
        <v>32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54146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54146</v>
      </c>
      <c r="O5" s="31">
        <f t="shared" ref="O5:O28" si="2">(N5/O$30)</f>
        <v>171.34810126582278</v>
      </c>
      <c r="P5" s="6"/>
    </row>
    <row r="6" spans="1:133">
      <c r="A6" s="12"/>
      <c r="B6" s="23">
        <v>312.41000000000003</v>
      </c>
      <c r="C6" s="19" t="s">
        <v>52</v>
      </c>
      <c r="D6" s="43">
        <v>1045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1045</v>
      </c>
      <c r="O6" s="44">
        <f t="shared" si="2"/>
        <v>3.3069620253164556</v>
      </c>
      <c r="P6" s="9"/>
    </row>
    <row r="7" spans="1:133">
      <c r="A7" s="12"/>
      <c r="B7" s="23">
        <v>312.60000000000002</v>
      </c>
      <c r="C7" s="19" t="s">
        <v>35</v>
      </c>
      <c r="D7" s="43">
        <v>29461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29461</v>
      </c>
      <c r="O7" s="44">
        <f t="shared" si="2"/>
        <v>93.231012658227854</v>
      </c>
      <c r="P7" s="9"/>
    </row>
    <row r="8" spans="1:133">
      <c r="A8" s="12"/>
      <c r="B8" s="23">
        <v>314.10000000000002</v>
      </c>
      <c r="C8" s="19" t="s">
        <v>36</v>
      </c>
      <c r="D8" s="43">
        <v>21103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21103</v>
      </c>
      <c r="O8" s="44">
        <f t="shared" si="2"/>
        <v>66.781645569620252</v>
      </c>
      <c r="P8" s="9"/>
    </row>
    <row r="9" spans="1:133">
      <c r="A9" s="12"/>
      <c r="B9" s="23">
        <v>315</v>
      </c>
      <c r="C9" s="19" t="s">
        <v>268</v>
      </c>
      <c r="D9" s="43">
        <v>2537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2537</v>
      </c>
      <c r="O9" s="44">
        <f t="shared" si="2"/>
        <v>8.0284810126582276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7133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7133</v>
      </c>
      <c r="O10" s="42">
        <f t="shared" si="2"/>
        <v>22.572784810126581</v>
      </c>
      <c r="P10" s="10"/>
    </row>
    <row r="11" spans="1:133">
      <c r="A11" s="12"/>
      <c r="B11" s="23">
        <v>323.10000000000002</v>
      </c>
      <c r="C11" s="19" t="s">
        <v>39</v>
      </c>
      <c r="D11" s="43">
        <v>7133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7133</v>
      </c>
      <c r="O11" s="44">
        <f t="shared" si="2"/>
        <v>22.572784810126581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SUM(D13:D17)</f>
        <v>46324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148220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194544</v>
      </c>
      <c r="O12" s="42">
        <f t="shared" si="2"/>
        <v>615.64556962025313</v>
      </c>
      <c r="P12" s="10"/>
    </row>
    <row r="13" spans="1:133">
      <c r="A13" s="12"/>
      <c r="B13" s="23">
        <v>334.31</v>
      </c>
      <c r="C13" s="19" t="s">
        <v>109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148220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148220</v>
      </c>
      <c r="O13" s="44">
        <f t="shared" si="2"/>
        <v>469.05063291139243</v>
      </c>
      <c r="P13" s="9"/>
    </row>
    <row r="14" spans="1:133">
      <c r="A14" s="12"/>
      <c r="B14" s="23">
        <v>335.15</v>
      </c>
      <c r="C14" s="19" t="s">
        <v>270</v>
      </c>
      <c r="D14" s="43">
        <v>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</v>
      </c>
      <c r="O14" s="44">
        <f t="shared" si="2"/>
        <v>0.19936708860759494</v>
      </c>
      <c r="P14" s="9"/>
    </row>
    <row r="15" spans="1:133">
      <c r="A15" s="12"/>
      <c r="B15" s="23">
        <v>335.18</v>
      </c>
      <c r="C15" s="19" t="s">
        <v>271</v>
      </c>
      <c r="D15" s="43">
        <v>10635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10635</v>
      </c>
      <c r="O15" s="44">
        <f t="shared" si="2"/>
        <v>33.655063291139243</v>
      </c>
      <c r="P15" s="9"/>
    </row>
    <row r="16" spans="1:133">
      <c r="A16" s="12"/>
      <c r="B16" s="23">
        <v>335.49</v>
      </c>
      <c r="C16" s="19" t="s">
        <v>140</v>
      </c>
      <c r="D16" s="43">
        <v>12588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12588</v>
      </c>
      <c r="O16" s="44">
        <f t="shared" si="2"/>
        <v>39.835443037974684</v>
      </c>
      <c r="P16" s="9"/>
    </row>
    <row r="17" spans="1:119">
      <c r="A17" s="12"/>
      <c r="B17" s="23">
        <v>335.9</v>
      </c>
      <c r="C17" s="19" t="s">
        <v>146</v>
      </c>
      <c r="D17" s="43">
        <v>23038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23038</v>
      </c>
      <c r="O17" s="44">
        <f t="shared" si="2"/>
        <v>72.905063291139243</v>
      </c>
      <c r="P17" s="9"/>
    </row>
    <row r="18" spans="1:119" ht="15.75">
      <c r="A18" s="27" t="s">
        <v>16</v>
      </c>
      <c r="B18" s="28"/>
      <c r="C18" s="29"/>
      <c r="D18" s="30">
        <f t="shared" ref="D18:M18" si="5">SUM(D19:D20)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102625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102625</v>
      </c>
      <c r="O18" s="42">
        <f t="shared" si="2"/>
        <v>324.76265822784808</v>
      </c>
      <c r="P18" s="10"/>
    </row>
    <row r="19" spans="1:119">
      <c r="A19" s="12"/>
      <c r="B19" s="23">
        <v>343.4</v>
      </c>
      <c r="C19" s="19" t="s">
        <v>18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51313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51313</v>
      </c>
      <c r="O19" s="44">
        <f t="shared" si="2"/>
        <v>162.38291139240508</v>
      </c>
      <c r="P19" s="9"/>
    </row>
    <row r="20" spans="1:119">
      <c r="A20" s="12"/>
      <c r="B20" s="23">
        <v>343.6</v>
      </c>
      <c r="C20" s="19" t="s">
        <v>178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51312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51312</v>
      </c>
      <c r="O20" s="44">
        <f t="shared" si="2"/>
        <v>162.37974683544303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SUM(D22:D25)</f>
        <v>41264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41264</v>
      </c>
      <c r="O21" s="42">
        <f t="shared" si="2"/>
        <v>130.58227848101265</v>
      </c>
      <c r="P21" s="10"/>
    </row>
    <row r="22" spans="1:119">
      <c r="A22" s="12"/>
      <c r="B22" s="23">
        <v>362</v>
      </c>
      <c r="C22" s="19" t="s">
        <v>21</v>
      </c>
      <c r="D22" s="43">
        <v>31243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31243</v>
      </c>
      <c r="O22" s="44">
        <f t="shared" si="2"/>
        <v>98.870253164556956</v>
      </c>
      <c r="P22" s="9"/>
    </row>
    <row r="23" spans="1:119">
      <c r="A23" s="12"/>
      <c r="B23" s="23">
        <v>364</v>
      </c>
      <c r="C23" s="19" t="s">
        <v>283</v>
      </c>
      <c r="D23" s="43">
        <v>8853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8853</v>
      </c>
      <c r="O23" s="44">
        <f t="shared" si="2"/>
        <v>28.015822784810126</v>
      </c>
      <c r="P23" s="9"/>
    </row>
    <row r="24" spans="1:119">
      <c r="A24" s="12"/>
      <c r="B24" s="23">
        <v>366</v>
      </c>
      <c r="C24" s="19" t="s">
        <v>230</v>
      </c>
      <c r="D24" s="43">
        <v>340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340</v>
      </c>
      <c r="O24" s="44">
        <f t="shared" si="2"/>
        <v>1.0759493670886076</v>
      </c>
      <c r="P24" s="9"/>
    </row>
    <row r="25" spans="1:119">
      <c r="A25" s="12"/>
      <c r="B25" s="23">
        <v>369.9</v>
      </c>
      <c r="C25" s="19" t="s">
        <v>22</v>
      </c>
      <c r="D25" s="43">
        <v>828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828</v>
      </c>
      <c r="O25" s="44">
        <f t="shared" si="2"/>
        <v>2.6202531645569622</v>
      </c>
      <c r="P25" s="9"/>
    </row>
    <row r="26" spans="1:119" ht="15.75">
      <c r="A26" s="27" t="s">
        <v>236</v>
      </c>
      <c r="B26" s="28"/>
      <c r="C26" s="29"/>
      <c r="D26" s="30">
        <f t="shared" ref="D26:M26" si="7">SUM(D27:D27)</f>
        <v>12670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12670</v>
      </c>
      <c r="O26" s="42">
        <f t="shared" si="2"/>
        <v>40.094936708860757</v>
      </c>
      <c r="P26" s="9"/>
    </row>
    <row r="27" spans="1:119" ht="15.75" thickBot="1">
      <c r="A27" s="12"/>
      <c r="B27" s="23">
        <v>388.2</v>
      </c>
      <c r="C27" s="19" t="s">
        <v>250</v>
      </c>
      <c r="D27" s="43">
        <v>12670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12670</v>
      </c>
      <c r="O27" s="44">
        <f t="shared" si="2"/>
        <v>40.094936708860757</v>
      </c>
      <c r="P27" s="9"/>
    </row>
    <row r="28" spans="1:119" ht="16.5" thickBot="1">
      <c r="A28" s="13" t="s">
        <v>19</v>
      </c>
      <c r="B28" s="21"/>
      <c r="C28" s="20"/>
      <c r="D28" s="14">
        <f>SUM(D5,D10,D12,D18,D21,D26)</f>
        <v>161537</v>
      </c>
      <c r="E28" s="14">
        <f t="shared" ref="E28:M28" si="8">SUM(E5,E10,E12,E18,E21,E26)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250845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412382</v>
      </c>
      <c r="O28" s="36">
        <f t="shared" si="2"/>
        <v>1305.006329113924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22" t="s">
        <v>288</v>
      </c>
      <c r="M30" s="122"/>
      <c r="N30" s="122"/>
      <c r="O30" s="40">
        <v>316</v>
      </c>
    </row>
    <row r="31" spans="1:119">
      <c r="A31" s="123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</row>
    <row r="32" spans="1:119" ht="15.75" customHeight="1" thickBot="1">
      <c r="A32" s="124" t="s">
        <v>32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285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43623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43623</v>
      </c>
      <c r="O5" s="31">
        <f t="shared" ref="O5:O29" si="2">(N5/O$31)</f>
        <v>148.88395904436859</v>
      </c>
      <c r="P5" s="6"/>
    </row>
    <row r="6" spans="1:133">
      <c r="A6" s="12"/>
      <c r="B6" s="23">
        <v>312.41000000000003</v>
      </c>
      <c r="C6" s="19" t="s">
        <v>52</v>
      </c>
      <c r="D6" s="43">
        <v>932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932</v>
      </c>
      <c r="O6" s="44">
        <f t="shared" si="2"/>
        <v>3.1808873720136517</v>
      </c>
      <c r="P6" s="9"/>
    </row>
    <row r="7" spans="1:133">
      <c r="A7" s="12"/>
      <c r="B7" s="23">
        <v>312.60000000000002</v>
      </c>
      <c r="C7" s="19" t="s">
        <v>35</v>
      </c>
      <c r="D7" s="43">
        <v>22735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22735</v>
      </c>
      <c r="O7" s="44">
        <f t="shared" si="2"/>
        <v>77.593856655290097</v>
      </c>
      <c r="P7" s="9"/>
    </row>
    <row r="8" spans="1:133">
      <c r="A8" s="12"/>
      <c r="B8" s="23">
        <v>314.10000000000002</v>
      </c>
      <c r="C8" s="19" t="s">
        <v>36</v>
      </c>
      <c r="D8" s="43">
        <v>16008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16008</v>
      </c>
      <c r="O8" s="44">
        <f t="shared" si="2"/>
        <v>54.634812286689417</v>
      </c>
      <c r="P8" s="9"/>
    </row>
    <row r="9" spans="1:133">
      <c r="A9" s="12"/>
      <c r="B9" s="23">
        <v>315</v>
      </c>
      <c r="C9" s="19" t="s">
        <v>268</v>
      </c>
      <c r="D9" s="43">
        <v>3948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3948</v>
      </c>
      <c r="O9" s="44">
        <f t="shared" si="2"/>
        <v>13.474402730375427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6876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6876</v>
      </c>
      <c r="O10" s="42">
        <f t="shared" si="2"/>
        <v>23.467576791808874</v>
      </c>
      <c r="P10" s="10"/>
    </row>
    <row r="11" spans="1:133">
      <c r="A11" s="12"/>
      <c r="B11" s="23">
        <v>323.10000000000002</v>
      </c>
      <c r="C11" s="19" t="s">
        <v>39</v>
      </c>
      <c r="D11" s="43">
        <v>6876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6876</v>
      </c>
      <c r="O11" s="44">
        <f t="shared" si="2"/>
        <v>23.467576791808874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SUM(D13:D20)</f>
        <v>57421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57421</v>
      </c>
      <c r="O12" s="42">
        <f t="shared" si="2"/>
        <v>195.97610921501706</v>
      </c>
      <c r="P12" s="10"/>
    </row>
    <row r="13" spans="1:133">
      <c r="A13" s="12"/>
      <c r="B13" s="23">
        <v>334.7</v>
      </c>
      <c r="C13" s="19" t="s">
        <v>11</v>
      </c>
      <c r="D13" s="43">
        <v>16228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ref="N13:N19" si="5">SUM(D13:M13)</f>
        <v>16228</v>
      </c>
      <c r="O13" s="44">
        <f t="shared" si="2"/>
        <v>55.38566552901024</v>
      </c>
      <c r="P13" s="9"/>
    </row>
    <row r="14" spans="1:133">
      <c r="A14" s="12"/>
      <c r="B14" s="23">
        <v>335.12</v>
      </c>
      <c r="C14" s="19" t="s">
        <v>269</v>
      </c>
      <c r="D14" s="43">
        <v>17770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5"/>
        <v>17770</v>
      </c>
      <c r="O14" s="44">
        <f t="shared" si="2"/>
        <v>60.648464163822524</v>
      </c>
      <c r="P14" s="9"/>
    </row>
    <row r="15" spans="1:133">
      <c r="A15" s="12"/>
      <c r="B15" s="23">
        <v>335.14</v>
      </c>
      <c r="C15" s="19" t="s">
        <v>276</v>
      </c>
      <c r="D15" s="43">
        <v>147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147</v>
      </c>
      <c r="O15" s="44">
        <f t="shared" si="2"/>
        <v>0.50170648464163825</v>
      </c>
      <c r="P15" s="9"/>
    </row>
    <row r="16" spans="1:133">
      <c r="A16" s="12"/>
      <c r="B16" s="23">
        <v>335.15</v>
      </c>
      <c r="C16" s="19" t="s">
        <v>270</v>
      </c>
      <c r="D16" s="43">
        <v>126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126</v>
      </c>
      <c r="O16" s="44">
        <f t="shared" si="2"/>
        <v>0.43003412969283278</v>
      </c>
      <c r="P16" s="9"/>
    </row>
    <row r="17" spans="1:119">
      <c r="A17" s="12"/>
      <c r="B17" s="23">
        <v>335.18</v>
      </c>
      <c r="C17" s="19" t="s">
        <v>271</v>
      </c>
      <c r="D17" s="43">
        <v>10672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10672</v>
      </c>
      <c r="O17" s="44">
        <f t="shared" si="2"/>
        <v>36.423208191126278</v>
      </c>
      <c r="P17" s="9"/>
    </row>
    <row r="18" spans="1:119">
      <c r="A18" s="12"/>
      <c r="B18" s="23">
        <v>335.49</v>
      </c>
      <c r="C18" s="19" t="s">
        <v>140</v>
      </c>
      <c r="D18" s="43">
        <v>9377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9377</v>
      </c>
      <c r="O18" s="44">
        <f t="shared" si="2"/>
        <v>32.003412969283275</v>
      </c>
      <c r="P18" s="9"/>
    </row>
    <row r="19" spans="1:119">
      <c r="A19" s="12"/>
      <c r="B19" s="23">
        <v>335.9</v>
      </c>
      <c r="C19" s="19" t="s">
        <v>146</v>
      </c>
      <c r="D19" s="43">
        <v>2966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2966</v>
      </c>
      <c r="O19" s="44">
        <f t="shared" si="2"/>
        <v>10.122866894197951</v>
      </c>
      <c r="P19" s="9"/>
    </row>
    <row r="20" spans="1:119">
      <c r="A20" s="12"/>
      <c r="B20" s="23">
        <v>338</v>
      </c>
      <c r="C20" s="19" t="s">
        <v>156</v>
      </c>
      <c r="D20" s="43">
        <v>135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29" si="6">SUM(D20:M20)</f>
        <v>135</v>
      </c>
      <c r="O20" s="44">
        <f t="shared" si="2"/>
        <v>0.46075085324232085</v>
      </c>
      <c r="P20" s="9"/>
    </row>
    <row r="21" spans="1:119" ht="15.75">
      <c r="A21" s="27" t="s">
        <v>16</v>
      </c>
      <c r="B21" s="28"/>
      <c r="C21" s="29"/>
      <c r="D21" s="30">
        <f t="shared" ref="D21:M21" si="7">SUM(D22:D23)</f>
        <v>0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88750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6"/>
        <v>88750</v>
      </c>
      <c r="O21" s="42">
        <f t="shared" si="2"/>
        <v>302.90102389078498</v>
      </c>
      <c r="P21" s="10"/>
    </row>
    <row r="22" spans="1:119">
      <c r="A22" s="12"/>
      <c r="B22" s="23">
        <v>343.3</v>
      </c>
      <c r="C22" s="19" t="s">
        <v>17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42386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42386</v>
      </c>
      <c r="O22" s="44">
        <f t="shared" si="2"/>
        <v>144.66211604095562</v>
      </c>
      <c r="P22" s="9"/>
    </row>
    <row r="23" spans="1:119">
      <c r="A23" s="12"/>
      <c r="B23" s="23">
        <v>343.4</v>
      </c>
      <c r="C23" s="19" t="s">
        <v>18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46364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46364</v>
      </c>
      <c r="O23" s="44">
        <f t="shared" si="2"/>
        <v>158.23890784982936</v>
      </c>
      <c r="P23" s="9"/>
    </row>
    <row r="24" spans="1:119" ht="15.75">
      <c r="A24" s="27" t="s">
        <v>1</v>
      </c>
      <c r="B24" s="28"/>
      <c r="C24" s="29"/>
      <c r="D24" s="30">
        <f t="shared" ref="D24:M24" si="8">SUM(D25:D28)</f>
        <v>21137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  <c r="J24" s="30">
        <f t="shared" si="8"/>
        <v>0</v>
      </c>
      <c r="K24" s="30">
        <f t="shared" si="8"/>
        <v>0</v>
      </c>
      <c r="L24" s="30">
        <f t="shared" si="8"/>
        <v>0</v>
      </c>
      <c r="M24" s="30">
        <f t="shared" si="8"/>
        <v>0</v>
      </c>
      <c r="N24" s="30">
        <f t="shared" si="6"/>
        <v>21137</v>
      </c>
      <c r="O24" s="42">
        <f t="shared" si="2"/>
        <v>72.13993174061433</v>
      </c>
      <c r="P24" s="10"/>
    </row>
    <row r="25" spans="1:119">
      <c r="A25" s="12"/>
      <c r="B25" s="23">
        <v>362</v>
      </c>
      <c r="C25" s="19" t="s">
        <v>21</v>
      </c>
      <c r="D25" s="43">
        <v>6695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6695</v>
      </c>
      <c r="O25" s="44">
        <f t="shared" si="2"/>
        <v>22.849829351535835</v>
      </c>
      <c r="P25" s="9"/>
    </row>
    <row r="26" spans="1:119">
      <c r="A26" s="12"/>
      <c r="B26" s="23">
        <v>364</v>
      </c>
      <c r="C26" s="19" t="s">
        <v>283</v>
      </c>
      <c r="D26" s="43">
        <v>8000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8000</v>
      </c>
      <c r="O26" s="44">
        <f t="shared" si="2"/>
        <v>27.303754266211605</v>
      </c>
      <c r="P26" s="9"/>
    </row>
    <row r="27" spans="1:119">
      <c r="A27" s="12"/>
      <c r="B27" s="23">
        <v>366</v>
      </c>
      <c r="C27" s="19" t="s">
        <v>230</v>
      </c>
      <c r="D27" s="43">
        <v>2631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2631</v>
      </c>
      <c r="O27" s="44">
        <f t="shared" si="2"/>
        <v>8.9795221843003414</v>
      </c>
      <c r="P27" s="9"/>
    </row>
    <row r="28" spans="1:119" ht="15.75" thickBot="1">
      <c r="A28" s="12"/>
      <c r="B28" s="23">
        <v>369.9</v>
      </c>
      <c r="C28" s="19" t="s">
        <v>22</v>
      </c>
      <c r="D28" s="43">
        <v>3811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3811</v>
      </c>
      <c r="O28" s="44">
        <f t="shared" si="2"/>
        <v>13.006825938566553</v>
      </c>
      <c r="P28" s="9"/>
    </row>
    <row r="29" spans="1:119" ht="16.5" thickBot="1">
      <c r="A29" s="13" t="s">
        <v>19</v>
      </c>
      <c r="B29" s="21"/>
      <c r="C29" s="20"/>
      <c r="D29" s="14">
        <f>SUM(D5,D10,D12,D21,D24)</f>
        <v>129057</v>
      </c>
      <c r="E29" s="14">
        <f t="shared" ref="E29:M29" si="9">SUM(E5,E10,E12,E21,E24)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88750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6"/>
        <v>217807</v>
      </c>
      <c r="O29" s="36">
        <f t="shared" si="2"/>
        <v>743.36860068259386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22" t="s">
        <v>286</v>
      </c>
      <c r="M31" s="122"/>
      <c r="N31" s="122"/>
      <c r="O31" s="40">
        <v>293</v>
      </c>
    </row>
    <row r="32" spans="1:119">
      <c r="A32" s="123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</row>
    <row r="33" spans="1:15" ht="15.75" customHeight="1" thickBot="1">
      <c r="A33" s="124" t="s">
        <v>32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282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41995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41995</v>
      </c>
      <c r="O5" s="31">
        <f t="shared" ref="O5:O26" si="2">(N5/O$28)</f>
        <v>143.32764505119454</v>
      </c>
      <c r="P5" s="6"/>
    </row>
    <row r="6" spans="1:133">
      <c r="A6" s="12"/>
      <c r="B6" s="23">
        <v>312.10000000000002</v>
      </c>
      <c r="C6" s="19" t="s">
        <v>34</v>
      </c>
      <c r="D6" s="43">
        <v>855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855</v>
      </c>
      <c r="O6" s="44">
        <f t="shared" si="2"/>
        <v>2.9180887372013653</v>
      </c>
      <c r="P6" s="9"/>
    </row>
    <row r="7" spans="1:133">
      <c r="A7" s="12"/>
      <c r="B7" s="23">
        <v>312.60000000000002</v>
      </c>
      <c r="C7" s="19" t="s">
        <v>35</v>
      </c>
      <c r="D7" s="43">
        <v>19607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19607</v>
      </c>
      <c r="O7" s="44">
        <f t="shared" si="2"/>
        <v>66.918088737201359</v>
      </c>
      <c r="P7" s="9"/>
    </row>
    <row r="8" spans="1:133">
      <c r="A8" s="12"/>
      <c r="B8" s="23">
        <v>314.10000000000002</v>
      </c>
      <c r="C8" s="19" t="s">
        <v>36</v>
      </c>
      <c r="D8" s="43">
        <v>18045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18045</v>
      </c>
      <c r="O8" s="44">
        <f t="shared" si="2"/>
        <v>61.587030716723547</v>
      </c>
      <c r="P8" s="9"/>
    </row>
    <row r="9" spans="1:133">
      <c r="A9" s="12"/>
      <c r="B9" s="23">
        <v>315</v>
      </c>
      <c r="C9" s="19" t="s">
        <v>268</v>
      </c>
      <c r="D9" s="43">
        <v>3488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3488</v>
      </c>
      <c r="O9" s="44">
        <f t="shared" si="2"/>
        <v>11.904436860068259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6315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6315</v>
      </c>
      <c r="O10" s="42">
        <f t="shared" si="2"/>
        <v>21.552901023890787</v>
      </c>
      <c r="P10" s="10"/>
    </row>
    <row r="11" spans="1:133">
      <c r="A11" s="12"/>
      <c r="B11" s="23">
        <v>323.10000000000002</v>
      </c>
      <c r="C11" s="19" t="s">
        <v>39</v>
      </c>
      <c r="D11" s="43">
        <v>6315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6315</v>
      </c>
      <c r="O11" s="44">
        <f t="shared" si="2"/>
        <v>21.552901023890787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SUM(D13:D18)</f>
        <v>40486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40486</v>
      </c>
      <c r="O12" s="42">
        <f t="shared" si="2"/>
        <v>138.17747440273038</v>
      </c>
      <c r="P12" s="10"/>
    </row>
    <row r="13" spans="1:133">
      <c r="A13" s="12"/>
      <c r="B13" s="23">
        <v>335.12</v>
      </c>
      <c r="C13" s="19" t="s">
        <v>269</v>
      </c>
      <c r="D13" s="43">
        <v>16052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ref="N13:N18" si="5">SUM(D13:M13)</f>
        <v>16052</v>
      </c>
      <c r="O13" s="44">
        <f t="shared" si="2"/>
        <v>54.784982935153586</v>
      </c>
      <c r="P13" s="9"/>
    </row>
    <row r="14" spans="1:133">
      <c r="A14" s="12"/>
      <c r="B14" s="23">
        <v>335.14</v>
      </c>
      <c r="C14" s="19" t="s">
        <v>276</v>
      </c>
      <c r="D14" s="43">
        <v>228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5"/>
        <v>228</v>
      </c>
      <c r="O14" s="44">
        <f t="shared" si="2"/>
        <v>0.77815699658703075</v>
      </c>
      <c r="P14" s="9"/>
    </row>
    <row r="15" spans="1:133">
      <c r="A15" s="12"/>
      <c r="B15" s="23">
        <v>335.15</v>
      </c>
      <c r="C15" s="19" t="s">
        <v>270</v>
      </c>
      <c r="D15" s="43">
        <v>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63</v>
      </c>
      <c r="O15" s="44">
        <f t="shared" si="2"/>
        <v>0.21501706484641639</v>
      </c>
      <c r="P15" s="9"/>
    </row>
    <row r="16" spans="1:133">
      <c r="A16" s="12"/>
      <c r="B16" s="23">
        <v>335.18</v>
      </c>
      <c r="C16" s="19" t="s">
        <v>271</v>
      </c>
      <c r="D16" s="43">
        <v>9098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9098</v>
      </c>
      <c r="O16" s="44">
        <f t="shared" si="2"/>
        <v>31.051194539249146</v>
      </c>
      <c r="P16" s="9"/>
    </row>
    <row r="17" spans="1:119">
      <c r="A17" s="12"/>
      <c r="B17" s="23">
        <v>335.29</v>
      </c>
      <c r="C17" s="19" t="s">
        <v>131</v>
      </c>
      <c r="D17" s="43">
        <v>5675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5675</v>
      </c>
      <c r="O17" s="44">
        <f t="shared" si="2"/>
        <v>19.368600682593858</v>
      </c>
      <c r="P17" s="9"/>
    </row>
    <row r="18" spans="1:119">
      <c r="A18" s="12"/>
      <c r="B18" s="23">
        <v>335.49</v>
      </c>
      <c r="C18" s="19" t="s">
        <v>140</v>
      </c>
      <c r="D18" s="43">
        <v>9370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9370</v>
      </c>
      <c r="O18" s="44">
        <f t="shared" si="2"/>
        <v>31.97952218430034</v>
      </c>
      <c r="P18" s="9"/>
    </row>
    <row r="19" spans="1:119" ht="15.75">
      <c r="A19" s="27" t="s">
        <v>16</v>
      </c>
      <c r="B19" s="28"/>
      <c r="C19" s="29"/>
      <c r="D19" s="30">
        <f t="shared" ref="D19:M19" si="6">SUM(D20:D21)</f>
        <v>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108384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ref="N19:N26" si="7">SUM(D19:M19)</f>
        <v>108384</v>
      </c>
      <c r="O19" s="42">
        <f t="shared" si="2"/>
        <v>369.91126279863482</v>
      </c>
      <c r="P19" s="10"/>
    </row>
    <row r="20" spans="1:119">
      <c r="A20" s="12"/>
      <c r="B20" s="23">
        <v>343.3</v>
      </c>
      <c r="C20" s="19" t="s">
        <v>17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48857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7"/>
        <v>48857</v>
      </c>
      <c r="O20" s="44">
        <f t="shared" si="2"/>
        <v>166.74744027303754</v>
      </c>
      <c r="P20" s="9"/>
    </row>
    <row r="21" spans="1:119">
      <c r="A21" s="12"/>
      <c r="B21" s="23">
        <v>343.4</v>
      </c>
      <c r="C21" s="19" t="s">
        <v>18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59527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59527</v>
      </c>
      <c r="O21" s="44">
        <f t="shared" si="2"/>
        <v>203.16382252559728</v>
      </c>
      <c r="P21" s="9"/>
    </row>
    <row r="22" spans="1:119" ht="15.75">
      <c r="A22" s="27" t="s">
        <v>1</v>
      </c>
      <c r="B22" s="28"/>
      <c r="C22" s="29"/>
      <c r="D22" s="30">
        <f t="shared" ref="D22:M22" si="8">SUM(D23:D25)</f>
        <v>16022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0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7"/>
        <v>16022</v>
      </c>
      <c r="O22" s="42">
        <f t="shared" si="2"/>
        <v>54.682593856655288</v>
      </c>
      <c r="P22" s="10"/>
    </row>
    <row r="23" spans="1:119">
      <c r="A23" s="12"/>
      <c r="B23" s="23">
        <v>362</v>
      </c>
      <c r="C23" s="19" t="s">
        <v>21</v>
      </c>
      <c r="D23" s="43">
        <v>4997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4997</v>
      </c>
      <c r="O23" s="44">
        <f t="shared" si="2"/>
        <v>17.054607508532424</v>
      </c>
      <c r="P23" s="9"/>
    </row>
    <row r="24" spans="1:119">
      <c r="A24" s="12"/>
      <c r="B24" s="23">
        <v>364</v>
      </c>
      <c r="C24" s="19" t="s">
        <v>283</v>
      </c>
      <c r="D24" s="43">
        <v>8000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8000</v>
      </c>
      <c r="O24" s="44">
        <f t="shared" si="2"/>
        <v>27.303754266211605</v>
      </c>
      <c r="P24" s="9"/>
    </row>
    <row r="25" spans="1:119" ht="15.75" thickBot="1">
      <c r="A25" s="12"/>
      <c r="B25" s="23">
        <v>369.9</v>
      </c>
      <c r="C25" s="19" t="s">
        <v>22</v>
      </c>
      <c r="D25" s="43">
        <v>3025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3025</v>
      </c>
      <c r="O25" s="44">
        <f t="shared" si="2"/>
        <v>10.324232081911262</v>
      </c>
      <c r="P25" s="9"/>
    </row>
    <row r="26" spans="1:119" ht="16.5" thickBot="1">
      <c r="A26" s="13" t="s">
        <v>19</v>
      </c>
      <c r="B26" s="21"/>
      <c r="C26" s="20"/>
      <c r="D26" s="14">
        <f>SUM(D5,D10,D12,D19,D22)</f>
        <v>104818</v>
      </c>
      <c r="E26" s="14">
        <f t="shared" ref="E26:M26" si="9">SUM(E5,E10,E12,E19,E22)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108384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7"/>
        <v>213202</v>
      </c>
      <c r="O26" s="36">
        <f t="shared" si="2"/>
        <v>727.65187713310581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22" t="s">
        <v>284</v>
      </c>
      <c r="M28" s="122"/>
      <c r="N28" s="122"/>
      <c r="O28" s="40">
        <v>293</v>
      </c>
    </row>
    <row r="29" spans="1:119">
      <c r="A29" s="12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</row>
    <row r="30" spans="1:119" ht="15.75" customHeight="1" thickBot="1">
      <c r="A30" s="124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278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SUM(D6:D22)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(N5/O$285)</f>
        <v>0</v>
      </c>
      <c r="P5" s="6"/>
    </row>
    <row r="6" spans="1:133">
      <c r="A6" s="12"/>
      <c r="B6" s="23">
        <v>311</v>
      </c>
      <c r="C6" s="19" t="s">
        <v>50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34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2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52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53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54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304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35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314.3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314.39999999999998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314.7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314.89999999999998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315</v>
      </c>
      <c r="C20" s="19" t="s">
        <v>268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316</v>
      </c>
      <c r="C21" s="19" t="s">
        <v>305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319</v>
      </c>
      <c r="C22" s="19" t="s">
        <v>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 ht="15.75">
      <c r="A23" s="27" t="s">
        <v>38</v>
      </c>
      <c r="B23" s="28"/>
      <c r="C23" s="29"/>
      <c r="D23" s="30">
        <f t="shared" ref="D23:M23" si="3">SUM(D24:D50)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41">
        <f>SUM(D23:M23)</f>
        <v>0</v>
      </c>
      <c r="O23" s="42">
        <f t="shared" si="1"/>
        <v>0</v>
      </c>
      <c r="P23" s="10"/>
    </row>
    <row r="24" spans="1:16">
      <c r="A24" s="12"/>
      <c r="B24" s="23">
        <v>322</v>
      </c>
      <c r="C24" s="19" t="s">
        <v>64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0</v>
      </c>
      <c r="O24" s="44">
        <f t="shared" si="1"/>
        <v>0</v>
      </c>
      <c r="P24" s="9"/>
    </row>
    <row r="25" spans="1:16">
      <c r="A25" s="12"/>
      <c r="B25" s="23">
        <v>323.10000000000002</v>
      </c>
      <c r="C25" s="19" t="s">
        <v>39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48" si="4">SUM(D25:M25)</f>
        <v>0</v>
      </c>
      <c r="O25" s="44">
        <f t="shared" si="1"/>
        <v>0</v>
      </c>
      <c r="P25" s="9"/>
    </row>
    <row r="26" spans="1:16">
      <c r="A26" s="12"/>
      <c r="B26" s="23">
        <v>323.2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0</v>
      </c>
      <c r="O26" s="44">
        <f t="shared" si="1"/>
        <v>0</v>
      </c>
      <c r="P26" s="9"/>
    </row>
    <row r="27" spans="1:16">
      <c r="A27" s="12"/>
      <c r="B27" s="23">
        <v>323.3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0</v>
      </c>
      <c r="O27" s="44">
        <f t="shared" si="1"/>
        <v>0</v>
      </c>
      <c r="P27" s="9"/>
    </row>
    <row r="28" spans="1:16">
      <c r="A28" s="12"/>
      <c r="B28" s="23">
        <v>323.39999999999998</v>
      </c>
      <c r="C28" s="19" t="s">
        <v>67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323.5</v>
      </c>
      <c r="C29" s="19" t="s">
        <v>68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323.60000000000002</v>
      </c>
      <c r="C30" s="19" t="s">
        <v>69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323.7</v>
      </c>
      <c r="C31" s="19" t="s">
        <v>70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323.89999999999998</v>
      </c>
      <c r="C32" s="19" t="s">
        <v>71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324.11</v>
      </c>
      <c r="C33" s="19" t="s">
        <v>72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324.12</v>
      </c>
      <c r="C34" s="19" t="s">
        <v>73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324.20999999999998</v>
      </c>
      <c r="C35" s="19" t="s">
        <v>74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324.22000000000003</v>
      </c>
      <c r="C36" s="19" t="s">
        <v>75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>
      <c r="A37" s="12"/>
      <c r="B37" s="23">
        <v>324.31</v>
      </c>
      <c r="C37" s="19" t="s">
        <v>76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0</v>
      </c>
      <c r="O37" s="44">
        <f t="shared" si="1"/>
        <v>0</v>
      </c>
      <c r="P37" s="9"/>
    </row>
    <row r="38" spans="1:16">
      <c r="A38" s="12"/>
      <c r="B38" s="23">
        <v>324.32</v>
      </c>
      <c r="C38" s="19" t="s">
        <v>77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0</v>
      </c>
      <c r="O38" s="44">
        <f t="shared" si="1"/>
        <v>0</v>
      </c>
      <c r="P38" s="9"/>
    </row>
    <row r="39" spans="1:16">
      <c r="A39" s="12"/>
      <c r="B39" s="23">
        <v>324.41000000000003</v>
      </c>
      <c r="C39" s="19" t="s">
        <v>78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0</v>
      </c>
      <c r="O39" s="44">
        <f t="shared" si="1"/>
        <v>0</v>
      </c>
      <c r="P39" s="9"/>
    </row>
    <row r="40" spans="1:16">
      <c r="A40" s="12"/>
      <c r="B40" s="23">
        <v>324.42</v>
      </c>
      <c r="C40" s="19" t="s">
        <v>79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0</v>
      </c>
      <c r="O40" s="44">
        <f t="shared" si="1"/>
        <v>0</v>
      </c>
      <c r="P40" s="9"/>
    </row>
    <row r="41" spans="1:16">
      <c r="A41" s="12"/>
      <c r="B41" s="23">
        <v>324.51</v>
      </c>
      <c r="C41" s="19" t="s">
        <v>80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0</v>
      </c>
      <c r="O41" s="44">
        <f t="shared" si="1"/>
        <v>0</v>
      </c>
      <c r="P41" s="9"/>
    </row>
    <row r="42" spans="1:16">
      <c r="A42" s="12"/>
      <c r="B42" s="23">
        <v>324.52</v>
      </c>
      <c r="C42" s="19" t="s">
        <v>81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0</v>
      </c>
      <c r="O42" s="44">
        <f t="shared" si="1"/>
        <v>0</v>
      </c>
      <c r="P42" s="9"/>
    </row>
    <row r="43" spans="1:16">
      <c r="A43" s="12"/>
      <c r="B43" s="23">
        <v>324.61</v>
      </c>
      <c r="C43" s="19" t="s">
        <v>82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4"/>
        <v>0</v>
      </c>
      <c r="O43" s="44">
        <f t="shared" si="1"/>
        <v>0</v>
      </c>
      <c r="P43" s="9"/>
    </row>
    <row r="44" spans="1:16">
      <c r="A44" s="12"/>
      <c r="B44" s="23">
        <v>324.62</v>
      </c>
      <c r="C44" s="19" t="s">
        <v>83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0</v>
      </c>
      <c r="O44" s="44">
        <f t="shared" si="1"/>
        <v>0</v>
      </c>
      <c r="P44" s="9"/>
    </row>
    <row r="45" spans="1:16">
      <c r="A45" s="12"/>
      <c r="B45" s="23">
        <v>324.70999999999998</v>
      </c>
      <c r="C45" s="19" t="s">
        <v>84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4"/>
        <v>0</v>
      </c>
      <c r="O45" s="44">
        <f t="shared" si="1"/>
        <v>0</v>
      </c>
      <c r="P45" s="9"/>
    </row>
    <row r="46" spans="1:16">
      <c r="A46" s="12"/>
      <c r="B46" s="23">
        <v>324.72000000000003</v>
      </c>
      <c r="C46" s="19" t="s">
        <v>85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4"/>
        <v>0</v>
      </c>
      <c r="O46" s="44">
        <f t="shared" si="1"/>
        <v>0</v>
      </c>
      <c r="P46" s="9"/>
    </row>
    <row r="47" spans="1:16">
      <c r="A47" s="12"/>
      <c r="B47" s="23">
        <v>325.10000000000002</v>
      </c>
      <c r="C47" s="19" t="s">
        <v>86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4"/>
        <v>0</v>
      </c>
      <c r="O47" s="44">
        <f t="shared" si="1"/>
        <v>0</v>
      </c>
      <c r="P47" s="9"/>
    </row>
    <row r="48" spans="1:16">
      <c r="A48" s="12"/>
      <c r="B48" s="23">
        <v>325.2</v>
      </c>
      <c r="C48" s="19" t="s">
        <v>87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4"/>
        <v>0</v>
      </c>
      <c r="O48" s="44">
        <f t="shared" si="1"/>
        <v>0</v>
      </c>
      <c r="P48" s="9"/>
    </row>
    <row r="49" spans="1:16">
      <c r="A49" s="12"/>
      <c r="B49" s="23">
        <v>329</v>
      </c>
      <c r="C49" s="19" t="s">
        <v>88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0</v>
      </c>
      <c r="O49" s="44">
        <f t="shared" si="1"/>
        <v>0</v>
      </c>
      <c r="P49" s="9"/>
    </row>
    <row r="50" spans="1:16">
      <c r="A50" s="12"/>
      <c r="B50" s="23">
        <v>367</v>
      </c>
      <c r="C50" s="19" t="s">
        <v>231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>SUM(D50:M50)</f>
        <v>0</v>
      </c>
      <c r="O50" s="44">
        <f t="shared" si="1"/>
        <v>0</v>
      </c>
      <c r="P50" s="9"/>
    </row>
    <row r="51" spans="1:16" ht="15.75">
      <c r="A51" s="27" t="s">
        <v>9</v>
      </c>
      <c r="B51" s="28"/>
      <c r="C51" s="29"/>
      <c r="D51" s="30">
        <f>SUM(D52:D135)</f>
        <v>0</v>
      </c>
      <c r="E51" s="30">
        <f t="shared" ref="E51:M51" si="5">SUM(E52:E135)</f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30">
        <f t="shared" si="5"/>
        <v>0</v>
      </c>
      <c r="J51" s="30">
        <f t="shared" si="5"/>
        <v>0</v>
      </c>
      <c r="K51" s="30">
        <f t="shared" si="5"/>
        <v>0</v>
      </c>
      <c r="L51" s="30">
        <f t="shared" si="5"/>
        <v>0</v>
      </c>
      <c r="M51" s="30">
        <f t="shared" si="5"/>
        <v>0</v>
      </c>
      <c r="N51" s="41">
        <f>SUM(D51:M51)</f>
        <v>0</v>
      </c>
      <c r="O51" s="42">
        <f t="shared" si="1"/>
        <v>0</v>
      </c>
      <c r="P51" s="10"/>
    </row>
    <row r="52" spans="1:16">
      <c r="A52" s="12"/>
      <c r="B52" s="23">
        <v>331.1</v>
      </c>
      <c r="C52" s="19" t="s">
        <v>89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>SUM(D52:M52)</f>
        <v>0</v>
      </c>
      <c r="O52" s="44">
        <f t="shared" si="1"/>
        <v>0</v>
      </c>
      <c r="P52" s="9"/>
    </row>
    <row r="53" spans="1:16">
      <c r="A53" s="12"/>
      <c r="B53" s="23">
        <v>331.2</v>
      </c>
      <c r="C53" s="19" t="s">
        <v>90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>SUM(D53:M53)</f>
        <v>0</v>
      </c>
      <c r="O53" s="44">
        <f t="shared" si="1"/>
        <v>0</v>
      </c>
      <c r="P53" s="9"/>
    </row>
    <row r="54" spans="1:16">
      <c r="A54" s="12"/>
      <c r="B54" s="23">
        <v>331.31</v>
      </c>
      <c r="C54" s="19" t="s">
        <v>10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ref="N54:N78" si="6">SUM(D54:M54)</f>
        <v>0</v>
      </c>
      <c r="O54" s="44">
        <f t="shared" si="1"/>
        <v>0</v>
      </c>
      <c r="P54" s="9"/>
    </row>
    <row r="55" spans="1:16">
      <c r="A55" s="12"/>
      <c r="B55" s="23">
        <v>331.32</v>
      </c>
      <c r="C55" s="19" t="s">
        <v>91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331.33</v>
      </c>
      <c r="C56" s="19" t="s">
        <v>92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>SUM(D56:M56)</f>
        <v>0</v>
      </c>
      <c r="O56" s="44">
        <f t="shared" si="1"/>
        <v>0</v>
      </c>
      <c r="P56" s="9"/>
    </row>
    <row r="57" spans="1:16">
      <c r="A57" s="12"/>
      <c r="B57" s="23">
        <v>331.34</v>
      </c>
      <c r="C57" s="19" t="s">
        <v>93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>SUM(D57:M57)</f>
        <v>0</v>
      </c>
      <c r="O57" s="44">
        <f t="shared" si="1"/>
        <v>0</v>
      </c>
      <c r="P57" s="9"/>
    </row>
    <row r="58" spans="1:16">
      <c r="A58" s="12"/>
      <c r="B58" s="23">
        <v>331.35</v>
      </c>
      <c r="C58" s="19" t="s">
        <v>94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331.39</v>
      </c>
      <c r="C59" s="19" t="s">
        <v>95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331.41</v>
      </c>
      <c r="C60" s="19" t="s">
        <v>96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331.42</v>
      </c>
      <c r="C61" s="19" t="s">
        <v>97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331.49</v>
      </c>
      <c r="C62" s="19" t="s">
        <v>98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331.5</v>
      </c>
      <c r="C63" s="19" t="s">
        <v>99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331.61</v>
      </c>
      <c r="C64" s="19" t="s">
        <v>100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331.62</v>
      </c>
      <c r="C65" s="19" t="s">
        <v>101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331.65</v>
      </c>
      <c r="C66" s="19" t="s">
        <v>102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331.69</v>
      </c>
      <c r="C67" s="19" t="s">
        <v>103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331.7</v>
      </c>
      <c r="C68" s="19" t="s">
        <v>104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331.81</v>
      </c>
      <c r="C69" s="19" t="s">
        <v>306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(N69/O$285)</f>
        <v>0</v>
      </c>
      <c r="P69" s="9"/>
    </row>
    <row r="70" spans="1:16">
      <c r="A70" s="12"/>
      <c r="B70" s="23">
        <v>331.82</v>
      </c>
      <c r="C70" s="19" t="s">
        <v>307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331.83</v>
      </c>
      <c r="C71" s="19" t="s">
        <v>308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331.89</v>
      </c>
      <c r="C72" s="19" t="s">
        <v>309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331.9</v>
      </c>
      <c r="C73" s="19" t="s">
        <v>105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333</v>
      </c>
      <c r="C74" s="19" t="s">
        <v>106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334.1</v>
      </c>
      <c r="C75" s="19" t="s">
        <v>107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334.2</v>
      </c>
      <c r="C76" s="19" t="s">
        <v>108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334.31</v>
      </c>
      <c r="C77" s="19" t="s">
        <v>109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334.32</v>
      </c>
      <c r="C78" s="19" t="s">
        <v>110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334.33</v>
      </c>
      <c r="C79" s="19" t="s">
        <v>111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SUM(D79:M79)</f>
        <v>0</v>
      </c>
      <c r="O79" s="44">
        <f t="shared" si="7"/>
        <v>0</v>
      </c>
      <c r="P79" s="9"/>
    </row>
    <row r="80" spans="1:16">
      <c r="A80" s="12"/>
      <c r="B80" s="23">
        <v>334.34</v>
      </c>
      <c r="C80" s="19" t="s">
        <v>112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>SUM(D80:M80)</f>
        <v>0</v>
      </c>
      <c r="O80" s="44">
        <f t="shared" si="7"/>
        <v>0</v>
      </c>
      <c r="P80" s="9"/>
    </row>
    <row r="81" spans="1:16">
      <c r="A81" s="12"/>
      <c r="B81" s="23">
        <v>334.35</v>
      </c>
      <c r="C81" s="19" t="s">
        <v>113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>SUM(D81:M81)</f>
        <v>0</v>
      </c>
      <c r="O81" s="44">
        <f t="shared" si="7"/>
        <v>0</v>
      </c>
      <c r="P81" s="9"/>
    </row>
    <row r="82" spans="1:16">
      <c r="A82" s="12"/>
      <c r="B82" s="23">
        <v>334.36</v>
      </c>
      <c r="C82" s="19" t="s">
        <v>114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ref="N82:N125" si="8">SUM(D82:M82)</f>
        <v>0</v>
      </c>
      <c r="O82" s="44">
        <f t="shared" si="7"/>
        <v>0</v>
      </c>
      <c r="P82" s="9"/>
    </row>
    <row r="83" spans="1:16">
      <c r="A83" s="12"/>
      <c r="B83" s="23">
        <v>334.39</v>
      </c>
      <c r="C83" s="19" t="s">
        <v>115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8"/>
        <v>0</v>
      </c>
      <c r="O83" s="44">
        <f t="shared" si="7"/>
        <v>0</v>
      </c>
      <c r="P83" s="9"/>
    </row>
    <row r="84" spans="1:16">
      <c r="A84" s="12"/>
      <c r="B84" s="23">
        <v>334.41</v>
      </c>
      <c r="C84" s="19" t="s">
        <v>116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8"/>
        <v>0</v>
      </c>
      <c r="O84" s="44">
        <f t="shared" si="7"/>
        <v>0</v>
      </c>
      <c r="P84" s="9"/>
    </row>
    <row r="85" spans="1:16">
      <c r="A85" s="12"/>
      <c r="B85" s="23">
        <v>334.42</v>
      </c>
      <c r="C85" s="19" t="s">
        <v>117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8"/>
        <v>0</v>
      </c>
      <c r="O85" s="44">
        <f t="shared" si="7"/>
        <v>0</v>
      </c>
      <c r="P85" s="9"/>
    </row>
    <row r="86" spans="1:16">
      <c r="A86" s="12"/>
      <c r="B86" s="23">
        <v>334.49</v>
      </c>
      <c r="C86" s="19" t="s">
        <v>118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8"/>
        <v>0</v>
      </c>
      <c r="O86" s="44">
        <f t="shared" si="7"/>
        <v>0</v>
      </c>
      <c r="P86" s="9"/>
    </row>
    <row r="87" spans="1:16">
      <c r="A87" s="12"/>
      <c r="B87" s="23">
        <v>334.5</v>
      </c>
      <c r="C87" s="19" t="s">
        <v>119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8"/>
        <v>0</v>
      </c>
      <c r="O87" s="44">
        <f t="shared" si="7"/>
        <v>0</v>
      </c>
      <c r="P87" s="9"/>
    </row>
    <row r="88" spans="1:16">
      <c r="A88" s="12"/>
      <c r="B88" s="23">
        <v>334.61</v>
      </c>
      <c r="C88" s="19" t="s">
        <v>120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8"/>
        <v>0</v>
      </c>
      <c r="O88" s="44">
        <f t="shared" si="7"/>
        <v>0</v>
      </c>
      <c r="P88" s="9"/>
    </row>
    <row r="89" spans="1:16">
      <c r="A89" s="12"/>
      <c r="B89" s="23">
        <v>334.62</v>
      </c>
      <c r="C89" s="19" t="s">
        <v>121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8"/>
        <v>0</v>
      </c>
      <c r="O89" s="44">
        <f t="shared" si="7"/>
        <v>0</v>
      </c>
      <c r="P89" s="9"/>
    </row>
    <row r="90" spans="1:16">
      <c r="A90" s="12"/>
      <c r="B90" s="23">
        <v>334.69</v>
      </c>
      <c r="C90" s="19" t="s">
        <v>122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8"/>
        <v>0</v>
      </c>
      <c r="O90" s="44">
        <f t="shared" si="7"/>
        <v>0</v>
      </c>
      <c r="P90" s="9"/>
    </row>
    <row r="91" spans="1:16">
      <c r="A91" s="12"/>
      <c r="B91" s="23">
        <v>334.7</v>
      </c>
      <c r="C91" s="19" t="s">
        <v>11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8"/>
        <v>0</v>
      </c>
      <c r="O91" s="44">
        <f t="shared" si="7"/>
        <v>0</v>
      </c>
      <c r="P91" s="9"/>
    </row>
    <row r="92" spans="1:16">
      <c r="A92" s="12"/>
      <c r="B92" s="23">
        <v>334.81</v>
      </c>
      <c r="C92" s="19" t="s">
        <v>310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8"/>
        <v>0</v>
      </c>
      <c r="O92" s="44">
        <f t="shared" si="7"/>
        <v>0</v>
      </c>
      <c r="P92" s="9"/>
    </row>
    <row r="93" spans="1:16">
      <c r="A93" s="12"/>
      <c r="B93" s="23">
        <v>334.82</v>
      </c>
      <c r="C93" s="19" t="s">
        <v>311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>SUM(D93:M93)</f>
        <v>0</v>
      </c>
      <c r="O93" s="44">
        <f t="shared" si="7"/>
        <v>0</v>
      </c>
      <c r="P93" s="9"/>
    </row>
    <row r="94" spans="1:16">
      <c r="A94" s="12"/>
      <c r="B94" s="23">
        <v>334.83</v>
      </c>
      <c r="C94" s="19" t="s">
        <v>312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8"/>
        <v>0</v>
      </c>
      <c r="O94" s="44">
        <f t="shared" si="7"/>
        <v>0</v>
      </c>
      <c r="P94" s="9"/>
    </row>
    <row r="95" spans="1:16">
      <c r="A95" s="12"/>
      <c r="B95" s="23">
        <v>334.89</v>
      </c>
      <c r="C95" s="19" t="s">
        <v>313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8"/>
        <v>0</v>
      </c>
      <c r="O95" s="44">
        <f t="shared" si="7"/>
        <v>0</v>
      </c>
      <c r="P95" s="9"/>
    </row>
    <row r="96" spans="1:16">
      <c r="A96" s="12"/>
      <c r="B96" s="23">
        <v>334.9</v>
      </c>
      <c r="C96" s="19" t="s">
        <v>123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8"/>
        <v>0</v>
      </c>
      <c r="O96" s="44">
        <f t="shared" si="7"/>
        <v>0</v>
      </c>
      <c r="P96" s="9"/>
    </row>
    <row r="97" spans="1:16">
      <c r="A97" s="12"/>
      <c r="B97" s="23">
        <v>335.12</v>
      </c>
      <c r="C97" s="19" t="s">
        <v>269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8"/>
        <v>0</v>
      </c>
      <c r="O97" s="44">
        <f t="shared" si="7"/>
        <v>0</v>
      </c>
      <c r="P97" s="9"/>
    </row>
    <row r="98" spans="1:16">
      <c r="A98" s="12"/>
      <c r="B98" s="23">
        <v>335.13</v>
      </c>
      <c r="C98" s="19" t="s">
        <v>314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8"/>
        <v>0</v>
      </c>
      <c r="O98" s="44">
        <f t="shared" si="7"/>
        <v>0</v>
      </c>
      <c r="P98" s="9"/>
    </row>
    <row r="99" spans="1:16">
      <c r="A99" s="12"/>
      <c r="B99" s="23">
        <v>335.14</v>
      </c>
      <c r="C99" s="19" t="s">
        <v>276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8"/>
        <v>0</v>
      </c>
      <c r="O99" s="44">
        <f t="shared" si="7"/>
        <v>0</v>
      </c>
      <c r="P99" s="9"/>
    </row>
    <row r="100" spans="1:16">
      <c r="A100" s="12"/>
      <c r="B100" s="23">
        <v>335.15</v>
      </c>
      <c r="C100" s="19" t="s">
        <v>270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8"/>
        <v>0</v>
      </c>
      <c r="O100" s="44">
        <f t="shared" si="7"/>
        <v>0</v>
      </c>
      <c r="P100" s="9"/>
    </row>
    <row r="101" spans="1:16">
      <c r="A101" s="12"/>
      <c r="B101" s="23">
        <v>335.16</v>
      </c>
      <c r="C101" s="19" t="s">
        <v>315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8"/>
        <v>0</v>
      </c>
      <c r="O101" s="44">
        <f t="shared" si="7"/>
        <v>0</v>
      </c>
      <c r="P101" s="9"/>
    </row>
    <row r="102" spans="1:16">
      <c r="A102" s="12"/>
      <c r="B102" s="23">
        <v>335.17</v>
      </c>
      <c r="C102" s="19" t="s">
        <v>316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8"/>
        <v>0</v>
      </c>
      <c r="O102" s="44">
        <f t="shared" si="7"/>
        <v>0</v>
      </c>
      <c r="P102" s="9"/>
    </row>
    <row r="103" spans="1:16">
      <c r="A103" s="12"/>
      <c r="B103" s="23">
        <v>335.18</v>
      </c>
      <c r="C103" s="19" t="s">
        <v>271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8"/>
        <v>0</v>
      </c>
      <c r="O103" s="44">
        <f t="shared" si="7"/>
        <v>0</v>
      </c>
      <c r="P103" s="9"/>
    </row>
    <row r="104" spans="1:16">
      <c r="A104" s="12"/>
      <c r="B104" s="23">
        <v>335.19</v>
      </c>
      <c r="C104" s="19" t="s">
        <v>301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335.21</v>
      </c>
      <c r="C105" s="19" t="s">
        <v>128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335.22</v>
      </c>
      <c r="C106" s="19" t="s">
        <v>129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335.23</v>
      </c>
      <c r="C107" s="19" t="s">
        <v>130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335.29</v>
      </c>
      <c r="C108" s="19" t="s">
        <v>131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335.31</v>
      </c>
      <c r="C109" s="19" t="s">
        <v>132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>SUM(D109:M109)</f>
        <v>0</v>
      </c>
      <c r="O109" s="44">
        <f t="shared" si="7"/>
        <v>0</v>
      </c>
      <c r="P109" s="9"/>
    </row>
    <row r="110" spans="1:16">
      <c r="A110" s="12"/>
      <c r="B110" s="23">
        <v>335.32</v>
      </c>
      <c r="C110" s="19" t="s">
        <v>133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>SUM(D110:M110)</f>
        <v>0</v>
      </c>
      <c r="O110" s="44">
        <f t="shared" si="7"/>
        <v>0</v>
      </c>
      <c r="P110" s="9"/>
    </row>
    <row r="111" spans="1:16">
      <c r="A111" s="12"/>
      <c r="B111" s="23">
        <v>335.33</v>
      </c>
      <c r="C111" s="19" t="s">
        <v>134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SUM(D111:M111)</f>
        <v>0</v>
      </c>
      <c r="O111" s="44">
        <f t="shared" si="7"/>
        <v>0</v>
      </c>
      <c r="P111" s="9"/>
    </row>
    <row r="112" spans="1:16">
      <c r="A112" s="12"/>
      <c r="B112" s="23">
        <v>335.34</v>
      </c>
      <c r="C112" s="19" t="s">
        <v>135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SUM(D112:M112)</f>
        <v>0</v>
      </c>
      <c r="O112" s="44">
        <f t="shared" si="7"/>
        <v>0</v>
      </c>
      <c r="P112" s="9"/>
    </row>
    <row r="113" spans="1:16">
      <c r="A113" s="12"/>
      <c r="B113" s="23">
        <v>335.35</v>
      </c>
      <c r="C113" s="19" t="s">
        <v>136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SUM(D113:M113)</f>
        <v>0</v>
      </c>
      <c r="O113" s="44">
        <f t="shared" si="7"/>
        <v>0</v>
      </c>
      <c r="P113" s="9"/>
    </row>
    <row r="114" spans="1:16">
      <c r="A114" s="12"/>
      <c r="B114" s="23">
        <v>335.39</v>
      </c>
      <c r="C114" s="19" t="s">
        <v>137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8"/>
        <v>0</v>
      </c>
      <c r="O114" s="44">
        <f t="shared" si="7"/>
        <v>0</v>
      </c>
      <c r="P114" s="9"/>
    </row>
    <row r="115" spans="1:16">
      <c r="A115" s="12"/>
      <c r="B115" s="23">
        <v>335.41</v>
      </c>
      <c r="C115" s="19" t="s">
        <v>138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8"/>
        <v>0</v>
      </c>
      <c r="O115" s="44">
        <f t="shared" si="7"/>
        <v>0</v>
      </c>
      <c r="P115" s="9"/>
    </row>
    <row r="116" spans="1:16">
      <c r="A116" s="12"/>
      <c r="B116" s="23">
        <v>335.42</v>
      </c>
      <c r="C116" s="19" t="s">
        <v>139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8"/>
        <v>0</v>
      </c>
      <c r="O116" s="44">
        <f t="shared" si="7"/>
        <v>0</v>
      </c>
      <c r="P116" s="9"/>
    </row>
    <row r="117" spans="1:16">
      <c r="A117" s="12"/>
      <c r="B117" s="23">
        <v>335.49</v>
      </c>
      <c r="C117" s="19" t="s">
        <v>140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8"/>
        <v>0</v>
      </c>
      <c r="O117" s="44">
        <f t="shared" si="7"/>
        <v>0</v>
      </c>
      <c r="P117" s="9"/>
    </row>
    <row r="118" spans="1:16">
      <c r="A118" s="12"/>
      <c r="B118" s="23">
        <v>335.5</v>
      </c>
      <c r="C118" s="19" t="s">
        <v>141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8"/>
        <v>0</v>
      </c>
      <c r="O118" s="44">
        <f t="shared" si="7"/>
        <v>0</v>
      </c>
      <c r="P118" s="9"/>
    </row>
    <row r="119" spans="1:16">
      <c r="A119" s="12"/>
      <c r="B119" s="23">
        <v>335.61</v>
      </c>
      <c r="C119" s="19" t="s">
        <v>142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8"/>
        <v>0</v>
      </c>
      <c r="O119" s="44">
        <f t="shared" si="7"/>
        <v>0</v>
      </c>
      <c r="P119" s="9"/>
    </row>
    <row r="120" spans="1:16">
      <c r="A120" s="12"/>
      <c r="B120" s="23">
        <v>335.62</v>
      </c>
      <c r="C120" s="19" t="s">
        <v>143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8"/>
        <v>0</v>
      </c>
      <c r="O120" s="44">
        <f t="shared" si="7"/>
        <v>0</v>
      </c>
      <c r="P120" s="9"/>
    </row>
    <row r="121" spans="1:16">
      <c r="A121" s="12"/>
      <c r="B121" s="23">
        <v>335.69</v>
      </c>
      <c r="C121" s="19" t="s">
        <v>144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8"/>
        <v>0</v>
      </c>
      <c r="O121" s="44">
        <f t="shared" si="7"/>
        <v>0</v>
      </c>
      <c r="P121" s="9"/>
    </row>
    <row r="122" spans="1:16">
      <c r="A122" s="12"/>
      <c r="B122" s="23">
        <v>335.7</v>
      </c>
      <c r="C122" s="19" t="s">
        <v>145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8"/>
        <v>0</v>
      </c>
      <c r="O122" s="44">
        <f t="shared" si="7"/>
        <v>0</v>
      </c>
      <c r="P122" s="9"/>
    </row>
    <row r="123" spans="1:16">
      <c r="A123" s="12"/>
      <c r="B123" s="23">
        <v>335.8</v>
      </c>
      <c r="C123" s="19" t="s">
        <v>317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8"/>
        <v>0</v>
      </c>
      <c r="O123" s="44">
        <f t="shared" si="7"/>
        <v>0</v>
      </c>
      <c r="P123" s="9"/>
    </row>
    <row r="124" spans="1:16">
      <c r="A124" s="12"/>
      <c r="B124" s="23">
        <v>335.9</v>
      </c>
      <c r="C124" s="19" t="s">
        <v>146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8"/>
        <v>0</v>
      </c>
      <c r="O124" s="44">
        <f t="shared" si="7"/>
        <v>0</v>
      </c>
      <c r="P124" s="9"/>
    </row>
    <row r="125" spans="1:16">
      <c r="A125" s="12"/>
      <c r="B125" s="23">
        <v>336</v>
      </c>
      <c r="C125" s="19" t="s">
        <v>147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8"/>
        <v>0</v>
      </c>
      <c r="O125" s="44">
        <f t="shared" si="7"/>
        <v>0</v>
      </c>
      <c r="P125" s="9"/>
    </row>
    <row r="126" spans="1:16">
      <c r="A126" s="12"/>
      <c r="B126" s="23">
        <v>337.1</v>
      </c>
      <c r="C126" s="19" t="s">
        <v>148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>SUM(D126:M126)</f>
        <v>0</v>
      </c>
      <c r="O126" s="44">
        <f t="shared" si="7"/>
        <v>0</v>
      </c>
      <c r="P126" s="9"/>
    </row>
    <row r="127" spans="1:16">
      <c r="A127" s="12"/>
      <c r="B127" s="23">
        <v>337.2</v>
      </c>
      <c r="C127" s="19" t="s">
        <v>149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>SUM(D127:M127)</f>
        <v>0</v>
      </c>
      <c r="O127" s="44">
        <f t="shared" si="7"/>
        <v>0</v>
      </c>
      <c r="P127" s="9"/>
    </row>
    <row r="128" spans="1:16">
      <c r="A128" s="12"/>
      <c r="B128" s="23">
        <v>337.3</v>
      </c>
      <c r="C128" s="19" t="s">
        <v>150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>SUM(D128:M128)</f>
        <v>0</v>
      </c>
      <c r="O128" s="44">
        <f t="shared" si="7"/>
        <v>0</v>
      </c>
      <c r="P128" s="9"/>
    </row>
    <row r="129" spans="1:16">
      <c r="A129" s="12"/>
      <c r="B129" s="23">
        <v>337.4</v>
      </c>
      <c r="C129" s="19" t="s">
        <v>151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>SUM(D129:M129)</f>
        <v>0</v>
      </c>
      <c r="O129" s="44">
        <f t="shared" si="7"/>
        <v>0</v>
      </c>
      <c r="P129" s="9"/>
    </row>
    <row r="130" spans="1:16">
      <c r="A130" s="12"/>
      <c r="B130" s="23">
        <v>337.5</v>
      </c>
      <c r="C130" s="19" t="s">
        <v>152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ref="N130:N135" si="9">SUM(D130:M130)</f>
        <v>0</v>
      </c>
      <c r="O130" s="44">
        <f t="shared" si="7"/>
        <v>0</v>
      </c>
      <c r="P130" s="9"/>
    </row>
    <row r="131" spans="1:16">
      <c r="A131" s="12"/>
      <c r="B131" s="23">
        <v>337.6</v>
      </c>
      <c r="C131" s="19" t="s">
        <v>153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9"/>
        <v>0</v>
      </c>
      <c r="O131" s="44">
        <f t="shared" si="7"/>
        <v>0</v>
      </c>
      <c r="P131" s="9"/>
    </row>
    <row r="132" spans="1:16">
      <c r="A132" s="12"/>
      <c r="B132" s="23">
        <v>337.7</v>
      </c>
      <c r="C132" s="19" t="s">
        <v>154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9"/>
        <v>0</v>
      </c>
      <c r="O132" s="44">
        <f t="shared" si="7"/>
        <v>0</v>
      </c>
      <c r="P132" s="9"/>
    </row>
    <row r="133" spans="1:16">
      <c r="A133" s="12"/>
      <c r="B133" s="23">
        <v>337.9</v>
      </c>
      <c r="C133" s="19" t="s">
        <v>155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ref="O133:O196" si="10">(N133/O$285)</f>
        <v>0</v>
      </c>
      <c r="P133" s="9"/>
    </row>
    <row r="134" spans="1:16">
      <c r="A134" s="12"/>
      <c r="B134" s="23">
        <v>338</v>
      </c>
      <c r="C134" s="19" t="s">
        <v>156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10"/>
        <v>0</v>
      </c>
      <c r="P134" s="9"/>
    </row>
    <row r="135" spans="1:16">
      <c r="A135" s="12"/>
      <c r="B135" s="23">
        <v>339</v>
      </c>
      <c r="C135" s="19" t="s">
        <v>157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10"/>
        <v>0</v>
      </c>
      <c r="P135" s="9"/>
    </row>
    <row r="136" spans="1:16" ht="15.75">
      <c r="A136" s="27" t="s">
        <v>16</v>
      </c>
      <c r="B136" s="28"/>
      <c r="C136" s="29"/>
      <c r="D136" s="30">
        <f t="shared" ref="D136:M136" si="11">SUM(D137:D230)</f>
        <v>0</v>
      </c>
      <c r="E136" s="30">
        <f t="shared" si="11"/>
        <v>0</v>
      </c>
      <c r="F136" s="30">
        <f t="shared" si="11"/>
        <v>0</v>
      </c>
      <c r="G136" s="30">
        <f t="shared" si="11"/>
        <v>0</v>
      </c>
      <c r="H136" s="30">
        <f t="shared" si="11"/>
        <v>0</v>
      </c>
      <c r="I136" s="30">
        <f t="shared" si="11"/>
        <v>0</v>
      </c>
      <c r="J136" s="30">
        <f t="shared" si="11"/>
        <v>0</v>
      </c>
      <c r="K136" s="30">
        <f t="shared" si="11"/>
        <v>0</v>
      </c>
      <c r="L136" s="30">
        <f t="shared" si="11"/>
        <v>0</v>
      </c>
      <c r="M136" s="30">
        <f t="shared" si="11"/>
        <v>0</v>
      </c>
      <c r="N136" s="30">
        <f>SUM(D136:M136)</f>
        <v>0</v>
      </c>
      <c r="O136" s="42">
        <f t="shared" si="10"/>
        <v>0</v>
      </c>
      <c r="P136" s="10"/>
    </row>
    <row r="137" spans="1:16">
      <c r="A137" s="12"/>
      <c r="B137" s="23">
        <v>341.1</v>
      </c>
      <c r="C137" s="19" t="s">
        <v>318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>SUM(D137:M137)</f>
        <v>0</v>
      </c>
      <c r="O137" s="44">
        <f t="shared" si="10"/>
        <v>0</v>
      </c>
      <c r="P137" s="9"/>
    </row>
    <row r="138" spans="1:16">
      <c r="A138" s="12"/>
      <c r="B138" s="23">
        <v>341.15</v>
      </c>
      <c r="C138" s="19" t="s">
        <v>319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ref="N138:N230" si="12">SUM(D138:M138)</f>
        <v>0</v>
      </c>
      <c r="O138" s="44">
        <f t="shared" si="10"/>
        <v>0</v>
      </c>
      <c r="P138" s="9"/>
    </row>
    <row r="139" spans="1:16">
      <c r="A139" s="12"/>
      <c r="B139" s="23">
        <v>341.16</v>
      </c>
      <c r="C139" s="19" t="s">
        <v>320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2"/>
        <v>0</v>
      </c>
      <c r="O139" s="44">
        <f t="shared" si="10"/>
        <v>0</v>
      </c>
      <c r="P139" s="9"/>
    </row>
    <row r="140" spans="1:16">
      <c r="A140" s="12"/>
      <c r="B140" s="23">
        <v>341.2</v>
      </c>
      <c r="C140" s="19" t="s">
        <v>321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2"/>
        <v>0</v>
      </c>
      <c r="O140" s="44">
        <f t="shared" si="10"/>
        <v>0</v>
      </c>
      <c r="P140" s="9"/>
    </row>
    <row r="141" spans="1:16">
      <c r="A141" s="12"/>
      <c r="B141" s="23">
        <v>341.3</v>
      </c>
      <c r="C141" s="19" t="s">
        <v>302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2"/>
        <v>0</v>
      </c>
      <c r="O141" s="44">
        <f t="shared" si="10"/>
        <v>0</v>
      </c>
      <c r="P141" s="9"/>
    </row>
    <row r="142" spans="1:16">
      <c r="A142" s="12"/>
      <c r="B142" s="23">
        <v>341.51</v>
      </c>
      <c r="C142" s="19" t="s">
        <v>322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2"/>
        <v>0</v>
      </c>
      <c r="O142" s="44">
        <f t="shared" si="10"/>
        <v>0</v>
      </c>
      <c r="P142" s="9"/>
    </row>
    <row r="143" spans="1:16">
      <c r="A143" s="12"/>
      <c r="B143" s="23">
        <v>341.52</v>
      </c>
      <c r="C143" s="19" t="s">
        <v>323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2"/>
        <v>0</v>
      </c>
      <c r="O143" s="44">
        <f t="shared" si="10"/>
        <v>0</v>
      </c>
      <c r="P143" s="9"/>
    </row>
    <row r="144" spans="1:16">
      <c r="A144" s="12"/>
      <c r="B144" s="23">
        <v>341.53</v>
      </c>
      <c r="C144" s="19" t="s">
        <v>324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2"/>
        <v>0</v>
      </c>
      <c r="O144" s="44">
        <f t="shared" si="10"/>
        <v>0</v>
      </c>
      <c r="P144" s="9"/>
    </row>
    <row r="145" spans="1:16">
      <c r="A145" s="12"/>
      <c r="B145" s="23">
        <v>341.54</v>
      </c>
      <c r="C145" s="19" t="s">
        <v>290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2"/>
        <v>0</v>
      </c>
      <c r="O145" s="44">
        <f t="shared" si="10"/>
        <v>0</v>
      </c>
      <c r="P145" s="9"/>
    </row>
    <row r="146" spans="1:16">
      <c r="A146" s="12"/>
      <c r="B146" s="23">
        <v>341.55</v>
      </c>
      <c r="C146" s="19" t="s">
        <v>325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341.56</v>
      </c>
      <c r="C147" s="19" t="s">
        <v>326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341.8</v>
      </c>
      <c r="C148" s="19" t="s">
        <v>327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341.9</v>
      </c>
      <c r="C149" s="19" t="s">
        <v>279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342.1</v>
      </c>
      <c r="C150" s="19" t="s">
        <v>169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342.2</v>
      </c>
      <c r="C151" s="19" t="s">
        <v>43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342.3</v>
      </c>
      <c r="C152" s="19" t="s">
        <v>170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342.4</v>
      </c>
      <c r="C153" s="19" t="s">
        <v>171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342.5</v>
      </c>
      <c r="C154" s="19" t="s">
        <v>172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342.6</v>
      </c>
      <c r="C155" s="19" t="s">
        <v>173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342.9</v>
      </c>
      <c r="C156" s="19" t="s">
        <v>174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343.1</v>
      </c>
      <c r="C157" s="19" t="s">
        <v>175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343.2</v>
      </c>
      <c r="C158" s="19" t="s">
        <v>176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343.3</v>
      </c>
      <c r="C159" s="19" t="s">
        <v>17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343.4</v>
      </c>
      <c r="C160" s="19" t="s">
        <v>18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343.5</v>
      </c>
      <c r="C161" s="19" t="s">
        <v>177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343.6</v>
      </c>
      <c r="C162" s="19" t="s">
        <v>178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343.7</v>
      </c>
      <c r="C163" s="19" t="s">
        <v>179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343.8</v>
      </c>
      <c r="C164" s="19" t="s">
        <v>44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343.9</v>
      </c>
      <c r="C165" s="19" t="s">
        <v>180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344.1</v>
      </c>
      <c r="C166" s="19" t="s">
        <v>328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344.2</v>
      </c>
      <c r="C167" s="19" t="s">
        <v>329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344.3</v>
      </c>
      <c r="C168" s="19" t="s">
        <v>330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344.4</v>
      </c>
      <c r="C169" s="19" t="s">
        <v>331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344.5</v>
      </c>
      <c r="C170" s="19" t="s">
        <v>332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344.6</v>
      </c>
      <c r="C171" s="19" t="s">
        <v>333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344.9</v>
      </c>
      <c r="C172" s="19" t="s">
        <v>334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345.1</v>
      </c>
      <c r="C173" s="19" t="s">
        <v>188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345.9</v>
      </c>
      <c r="C174" s="19" t="s">
        <v>189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346.1</v>
      </c>
      <c r="C175" s="19" t="s">
        <v>190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346.2</v>
      </c>
      <c r="C176" s="19" t="s">
        <v>191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346.3</v>
      </c>
      <c r="C177" s="19" t="s">
        <v>192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346.4</v>
      </c>
      <c r="C178" s="19" t="s">
        <v>193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346.9</v>
      </c>
      <c r="C179" s="19" t="s">
        <v>194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347.1</v>
      </c>
      <c r="C180" s="19" t="s">
        <v>195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347.2</v>
      </c>
      <c r="C181" s="19" t="s">
        <v>196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347.3</v>
      </c>
      <c r="C182" s="19" t="s">
        <v>197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347.4</v>
      </c>
      <c r="C183" s="19" t="s">
        <v>198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347.5</v>
      </c>
      <c r="C184" s="19" t="s">
        <v>199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347.8</v>
      </c>
      <c r="C185" s="19" t="s">
        <v>200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347.9</v>
      </c>
      <c r="C186" s="19" t="s">
        <v>201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348.11</v>
      </c>
      <c r="C187" s="19" t="s">
        <v>335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>SUM(D187:M187)</f>
        <v>0</v>
      </c>
      <c r="O187" s="44">
        <f t="shared" si="10"/>
        <v>0</v>
      </c>
      <c r="P187" s="9"/>
    </row>
    <row r="188" spans="1:16">
      <c r="A188" s="12"/>
      <c r="B188" s="23">
        <v>348.12</v>
      </c>
      <c r="C188" s="19" t="s">
        <v>336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ref="N188:N215" si="13">SUM(D188:M188)</f>
        <v>0</v>
      </c>
      <c r="O188" s="44">
        <f t="shared" si="10"/>
        <v>0</v>
      </c>
      <c r="P188" s="9"/>
    </row>
    <row r="189" spans="1:16">
      <c r="A189" s="12"/>
      <c r="B189" s="23">
        <v>348.13</v>
      </c>
      <c r="C189" s="19" t="s">
        <v>337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3"/>
        <v>0</v>
      </c>
      <c r="O189" s="44">
        <f t="shared" si="10"/>
        <v>0</v>
      </c>
      <c r="P189" s="9"/>
    </row>
    <row r="190" spans="1:16">
      <c r="A190" s="12"/>
      <c r="B190" s="23">
        <v>348.14</v>
      </c>
      <c r="C190" s="19" t="s">
        <v>338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3"/>
        <v>0</v>
      </c>
      <c r="O190" s="44">
        <f t="shared" si="10"/>
        <v>0</v>
      </c>
      <c r="P190" s="9"/>
    </row>
    <row r="191" spans="1:16">
      <c r="A191" s="12"/>
      <c r="B191" s="23">
        <v>348.21</v>
      </c>
      <c r="C191" s="19" t="s">
        <v>339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3"/>
        <v>0</v>
      </c>
      <c r="O191" s="44">
        <f t="shared" si="10"/>
        <v>0</v>
      </c>
      <c r="P191" s="9"/>
    </row>
    <row r="192" spans="1:16">
      <c r="A192" s="12"/>
      <c r="B192" s="23">
        <v>348.22</v>
      </c>
      <c r="C192" s="19" t="s">
        <v>340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3"/>
        <v>0</v>
      </c>
      <c r="O192" s="44">
        <f t="shared" si="10"/>
        <v>0</v>
      </c>
      <c r="P192" s="9"/>
    </row>
    <row r="193" spans="1:16">
      <c r="A193" s="12"/>
      <c r="B193" s="23">
        <v>348.23</v>
      </c>
      <c r="C193" s="19" t="s">
        <v>341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3"/>
        <v>0</v>
      </c>
      <c r="O193" s="44">
        <f t="shared" si="10"/>
        <v>0</v>
      </c>
      <c r="P193" s="9"/>
    </row>
    <row r="194" spans="1:16">
      <c r="A194" s="12"/>
      <c r="B194" s="23">
        <v>348.24</v>
      </c>
      <c r="C194" s="19" t="s">
        <v>342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3"/>
        <v>0</v>
      </c>
      <c r="O194" s="44">
        <f t="shared" si="10"/>
        <v>0</v>
      </c>
      <c r="P194" s="9"/>
    </row>
    <row r="195" spans="1:16">
      <c r="A195" s="12"/>
      <c r="B195" s="23">
        <v>348.31</v>
      </c>
      <c r="C195" s="19" t="s">
        <v>343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3"/>
        <v>0</v>
      </c>
      <c r="O195" s="44">
        <f t="shared" si="10"/>
        <v>0</v>
      </c>
      <c r="P195" s="9"/>
    </row>
    <row r="196" spans="1:16">
      <c r="A196" s="12"/>
      <c r="B196" s="23">
        <v>348.32</v>
      </c>
      <c r="C196" s="19" t="s">
        <v>344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3"/>
        <v>0</v>
      </c>
      <c r="O196" s="44">
        <f t="shared" si="10"/>
        <v>0</v>
      </c>
      <c r="P196" s="9"/>
    </row>
    <row r="197" spans="1:16">
      <c r="A197" s="12"/>
      <c r="B197" s="23">
        <v>348.33</v>
      </c>
      <c r="C197" s="19" t="s">
        <v>345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3"/>
        <v>0</v>
      </c>
      <c r="O197" s="44">
        <f t="shared" ref="O197:O260" si="14">(N197/O$285)</f>
        <v>0</v>
      </c>
      <c r="P197" s="9"/>
    </row>
    <row r="198" spans="1:16">
      <c r="A198" s="12"/>
      <c r="B198" s="23">
        <v>348.34</v>
      </c>
      <c r="C198" s="19" t="s">
        <v>346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3"/>
        <v>0</v>
      </c>
      <c r="O198" s="44">
        <f t="shared" si="14"/>
        <v>0</v>
      </c>
      <c r="P198" s="9"/>
    </row>
    <row r="199" spans="1:16">
      <c r="A199" s="12"/>
      <c r="B199" s="23">
        <v>348.41</v>
      </c>
      <c r="C199" s="19" t="s">
        <v>347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3"/>
        <v>0</v>
      </c>
      <c r="O199" s="44">
        <f t="shared" si="14"/>
        <v>0</v>
      </c>
      <c r="P199" s="9"/>
    </row>
    <row r="200" spans="1:16">
      <c r="A200" s="12"/>
      <c r="B200" s="23">
        <v>348.42</v>
      </c>
      <c r="C200" s="19" t="s">
        <v>348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3"/>
        <v>0</v>
      </c>
      <c r="O200" s="44">
        <f t="shared" si="14"/>
        <v>0</v>
      </c>
      <c r="P200" s="9"/>
    </row>
    <row r="201" spans="1:16">
      <c r="A201" s="12"/>
      <c r="B201" s="23">
        <v>348.43</v>
      </c>
      <c r="C201" s="19" t="s">
        <v>349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3"/>
        <v>0</v>
      </c>
      <c r="O201" s="44">
        <f t="shared" si="14"/>
        <v>0</v>
      </c>
      <c r="P201" s="9"/>
    </row>
    <row r="202" spans="1:16">
      <c r="A202" s="12"/>
      <c r="B202" s="23">
        <v>348.44</v>
      </c>
      <c r="C202" s="19" t="s">
        <v>350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3"/>
        <v>0</v>
      </c>
      <c r="O202" s="44">
        <f t="shared" si="14"/>
        <v>0</v>
      </c>
      <c r="P202" s="9"/>
    </row>
    <row r="203" spans="1:16">
      <c r="A203" s="12"/>
      <c r="B203" s="23">
        <v>348.48</v>
      </c>
      <c r="C203" s="19" t="s">
        <v>351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3"/>
        <v>0</v>
      </c>
      <c r="O203" s="44">
        <f t="shared" si="14"/>
        <v>0</v>
      </c>
      <c r="P203" s="9"/>
    </row>
    <row r="204" spans="1:16">
      <c r="A204" s="12"/>
      <c r="B204" s="23">
        <v>348.51</v>
      </c>
      <c r="C204" s="19" t="s">
        <v>352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3"/>
        <v>0</v>
      </c>
      <c r="O204" s="44">
        <f t="shared" si="14"/>
        <v>0</v>
      </c>
      <c r="P204" s="9"/>
    </row>
    <row r="205" spans="1:16">
      <c r="A205" s="12"/>
      <c r="B205" s="23">
        <v>348.52</v>
      </c>
      <c r="C205" s="19" t="s">
        <v>353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3"/>
        <v>0</v>
      </c>
      <c r="O205" s="44">
        <f t="shared" si="14"/>
        <v>0</v>
      </c>
      <c r="P205" s="9"/>
    </row>
    <row r="206" spans="1:16">
      <c r="A206" s="12"/>
      <c r="B206" s="23">
        <v>348.53</v>
      </c>
      <c r="C206" s="19" t="s">
        <v>354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3"/>
        <v>0</v>
      </c>
      <c r="O206" s="44">
        <f t="shared" si="14"/>
        <v>0</v>
      </c>
      <c r="P206" s="9"/>
    </row>
    <row r="207" spans="1:16">
      <c r="A207" s="12"/>
      <c r="B207" s="23">
        <v>348.54</v>
      </c>
      <c r="C207" s="19" t="s">
        <v>355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3"/>
        <v>0</v>
      </c>
      <c r="O207" s="44">
        <f t="shared" si="14"/>
        <v>0</v>
      </c>
      <c r="P207" s="9"/>
    </row>
    <row r="208" spans="1:16">
      <c r="A208" s="12"/>
      <c r="B208" s="23">
        <v>348.61</v>
      </c>
      <c r="C208" s="19" t="s">
        <v>356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3"/>
        <v>0</v>
      </c>
      <c r="O208" s="44">
        <f t="shared" si="14"/>
        <v>0</v>
      </c>
      <c r="P208" s="9"/>
    </row>
    <row r="209" spans="1:16">
      <c r="A209" s="12"/>
      <c r="B209" s="23">
        <v>348.62</v>
      </c>
      <c r="C209" s="19" t="s">
        <v>357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3"/>
        <v>0</v>
      </c>
      <c r="O209" s="44">
        <f t="shared" si="14"/>
        <v>0</v>
      </c>
      <c r="P209" s="9"/>
    </row>
    <row r="210" spans="1:16">
      <c r="A210" s="12"/>
      <c r="B210" s="23">
        <v>348.63</v>
      </c>
      <c r="C210" s="19" t="s">
        <v>358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3"/>
        <v>0</v>
      </c>
      <c r="O210" s="44">
        <f t="shared" si="14"/>
        <v>0</v>
      </c>
      <c r="P210" s="9"/>
    </row>
    <row r="211" spans="1:16">
      <c r="A211" s="12"/>
      <c r="B211" s="23">
        <v>348.64</v>
      </c>
      <c r="C211" s="19" t="s">
        <v>359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3"/>
        <v>0</v>
      </c>
      <c r="O211" s="44">
        <f t="shared" si="14"/>
        <v>0</v>
      </c>
      <c r="P211" s="9"/>
    </row>
    <row r="212" spans="1:16">
      <c r="A212" s="12"/>
      <c r="B212" s="23">
        <v>348.71</v>
      </c>
      <c r="C212" s="19" t="s">
        <v>360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3"/>
        <v>0</v>
      </c>
      <c r="O212" s="44">
        <f t="shared" si="14"/>
        <v>0</v>
      </c>
      <c r="P212" s="9"/>
    </row>
    <row r="213" spans="1:16">
      <c r="A213" s="12"/>
      <c r="B213" s="23">
        <v>348.72</v>
      </c>
      <c r="C213" s="19" t="s">
        <v>361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3"/>
        <v>0</v>
      </c>
      <c r="O213" s="44">
        <f t="shared" si="14"/>
        <v>0</v>
      </c>
      <c r="P213" s="9"/>
    </row>
    <row r="214" spans="1:16">
      <c r="A214" s="12"/>
      <c r="B214" s="23">
        <v>348.73</v>
      </c>
      <c r="C214" s="19" t="s">
        <v>362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3"/>
        <v>0</v>
      </c>
      <c r="O214" s="44">
        <f t="shared" si="14"/>
        <v>0</v>
      </c>
      <c r="P214" s="9"/>
    </row>
    <row r="215" spans="1:16">
      <c r="A215" s="12"/>
      <c r="B215" s="23">
        <v>348.74</v>
      </c>
      <c r="C215" s="19" t="s">
        <v>363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3"/>
        <v>0</v>
      </c>
      <c r="O215" s="44">
        <f t="shared" si="14"/>
        <v>0</v>
      </c>
      <c r="P215" s="9"/>
    </row>
    <row r="216" spans="1:16">
      <c r="A216" s="12"/>
      <c r="B216" s="23">
        <v>348.82</v>
      </c>
      <c r="C216" s="19" t="s">
        <v>364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2"/>
        <v>0</v>
      </c>
      <c r="O216" s="44">
        <f t="shared" si="14"/>
        <v>0</v>
      </c>
      <c r="P216" s="9"/>
    </row>
    <row r="217" spans="1:16">
      <c r="A217" s="12"/>
      <c r="B217" s="23">
        <v>348.85</v>
      </c>
      <c r="C217" s="19" t="s">
        <v>365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2"/>
        <v>0</v>
      </c>
      <c r="O217" s="44">
        <f t="shared" si="14"/>
        <v>0</v>
      </c>
      <c r="P217" s="9"/>
    </row>
    <row r="218" spans="1:16">
      <c r="A218" s="12"/>
      <c r="B218" s="23">
        <v>348.86</v>
      </c>
      <c r="C218" s="19" t="s">
        <v>366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2"/>
        <v>0</v>
      </c>
      <c r="O218" s="44">
        <f t="shared" si="14"/>
        <v>0</v>
      </c>
      <c r="P218" s="9"/>
    </row>
    <row r="219" spans="1:16">
      <c r="A219" s="12"/>
      <c r="B219" s="23">
        <v>348.87</v>
      </c>
      <c r="C219" s="19" t="s">
        <v>367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2"/>
        <v>0</v>
      </c>
      <c r="O219" s="44">
        <f t="shared" si="14"/>
        <v>0</v>
      </c>
      <c r="P219" s="9"/>
    </row>
    <row r="220" spans="1:16">
      <c r="A220" s="12"/>
      <c r="B220" s="23">
        <v>348.88</v>
      </c>
      <c r="C220" s="19" t="s">
        <v>368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2"/>
        <v>0</v>
      </c>
      <c r="O220" s="44">
        <f t="shared" si="14"/>
        <v>0</v>
      </c>
      <c r="P220" s="9"/>
    </row>
    <row r="221" spans="1:16">
      <c r="A221" s="12"/>
      <c r="B221" s="23">
        <v>348.92099999999999</v>
      </c>
      <c r="C221" s="19" t="s">
        <v>369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2"/>
        <v>0</v>
      </c>
      <c r="O221" s="44">
        <f t="shared" si="14"/>
        <v>0</v>
      </c>
      <c r="P221" s="9"/>
    </row>
    <row r="222" spans="1:16">
      <c r="A222" s="12"/>
      <c r="B222" s="23">
        <v>348.92200000000003</v>
      </c>
      <c r="C222" s="19" t="s">
        <v>370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2"/>
        <v>0</v>
      </c>
      <c r="O222" s="44">
        <f t="shared" si="14"/>
        <v>0</v>
      </c>
      <c r="P222" s="9"/>
    </row>
    <row r="223" spans="1:16">
      <c r="A223" s="12"/>
      <c r="B223" s="23">
        <v>348.923</v>
      </c>
      <c r="C223" s="19" t="s">
        <v>371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2"/>
        <v>0</v>
      </c>
      <c r="O223" s="44">
        <f t="shared" si="14"/>
        <v>0</v>
      </c>
      <c r="P223" s="9"/>
    </row>
    <row r="224" spans="1:16">
      <c r="A224" s="12"/>
      <c r="B224" s="23">
        <v>348.92399999999998</v>
      </c>
      <c r="C224" s="19" t="s">
        <v>372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2"/>
        <v>0</v>
      </c>
      <c r="O224" s="44">
        <f t="shared" si="14"/>
        <v>0</v>
      </c>
      <c r="P224" s="9"/>
    </row>
    <row r="225" spans="1:16">
      <c r="A225" s="12"/>
      <c r="B225" s="23">
        <v>348.93</v>
      </c>
      <c r="C225" s="19" t="s">
        <v>373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2"/>
        <v>0</v>
      </c>
      <c r="O225" s="44">
        <f t="shared" si="14"/>
        <v>0</v>
      </c>
      <c r="P225" s="9"/>
    </row>
    <row r="226" spans="1:16">
      <c r="A226" s="12"/>
      <c r="B226" s="23">
        <v>348.93099999999998</v>
      </c>
      <c r="C226" s="19" t="s">
        <v>374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2"/>
        <v>0</v>
      </c>
      <c r="O226" s="44">
        <f t="shared" si="14"/>
        <v>0</v>
      </c>
      <c r="P226" s="9"/>
    </row>
    <row r="227" spans="1:16">
      <c r="A227" s="12"/>
      <c r="B227" s="23">
        <v>348.93200000000002</v>
      </c>
      <c r="C227" s="19" t="s">
        <v>375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2"/>
        <v>0</v>
      </c>
      <c r="O227" s="44">
        <f t="shared" si="14"/>
        <v>0</v>
      </c>
      <c r="P227" s="9"/>
    </row>
    <row r="228" spans="1:16">
      <c r="A228" s="12"/>
      <c r="B228" s="23">
        <v>348.93299999999999</v>
      </c>
      <c r="C228" s="19" t="s">
        <v>376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2"/>
        <v>0</v>
      </c>
      <c r="O228" s="44">
        <f t="shared" si="14"/>
        <v>0</v>
      </c>
      <c r="P228" s="9"/>
    </row>
    <row r="229" spans="1:16">
      <c r="A229" s="12"/>
      <c r="B229" s="23">
        <v>348.99</v>
      </c>
      <c r="C229" s="19" t="s">
        <v>377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2"/>
        <v>0</v>
      </c>
      <c r="O229" s="44">
        <f t="shared" si="14"/>
        <v>0</v>
      </c>
      <c r="P229" s="9"/>
    </row>
    <row r="230" spans="1:16">
      <c r="A230" s="12"/>
      <c r="B230" s="23">
        <v>349</v>
      </c>
      <c r="C230" s="19" t="s">
        <v>206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2"/>
        <v>0</v>
      </c>
      <c r="O230" s="44">
        <f t="shared" si="14"/>
        <v>0</v>
      </c>
      <c r="P230" s="9"/>
    </row>
    <row r="231" spans="1:16" ht="15.75">
      <c r="A231" s="27" t="s">
        <v>207</v>
      </c>
      <c r="B231" s="28"/>
      <c r="C231" s="29"/>
      <c r="D231" s="30">
        <f>SUM(D232:D248)</f>
        <v>0</v>
      </c>
      <c r="E231" s="30">
        <f t="shared" ref="E231:M231" si="15">SUM(E232:E248)</f>
        <v>0</v>
      </c>
      <c r="F231" s="30">
        <f t="shared" si="15"/>
        <v>0</v>
      </c>
      <c r="G231" s="30">
        <f t="shared" si="15"/>
        <v>0</v>
      </c>
      <c r="H231" s="30">
        <f t="shared" si="15"/>
        <v>0</v>
      </c>
      <c r="I231" s="30">
        <f t="shared" si="15"/>
        <v>0</v>
      </c>
      <c r="J231" s="30">
        <f t="shared" si="15"/>
        <v>0</v>
      </c>
      <c r="K231" s="30">
        <f t="shared" si="15"/>
        <v>0</v>
      </c>
      <c r="L231" s="30">
        <f t="shared" si="15"/>
        <v>0</v>
      </c>
      <c r="M231" s="30">
        <f t="shared" si="15"/>
        <v>0</v>
      </c>
      <c r="N231" s="30">
        <f>SUM(D231:M231)</f>
        <v>0</v>
      </c>
      <c r="O231" s="42">
        <f t="shared" si="14"/>
        <v>0</v>
      </c>
      <c r="P231" s="10"/>
    </row>
    <row r="232" spans="1:16">
      <c r="A232" s="46"/>
      <c r="B232" s="47">
        <v>351.1</v>
      </c>
      <c r="C232" s="48" t="s">
        <v>208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>SUM(D232:M232)</f>
        <v>0</v>
      </c>
      <c r="O232" s="44">
        <f t="shared" si="14"/>
        <v>0</v>
      </c>
      <c r="P232" s="9"/>
    </row>
    <row r="233" spans="1:16">
      <c r="A233" s="46"/>
      <c r="B233" s="47">
        <v>351.2</v>
      </c>
      <c r="C233" s="48" t="s">
        <v>209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ref="N233:N248" si="16">SUM(D233:M233)</f>
        <v>0</v>
      </c>
      <c r="O233" s="44">
        <f t="shared" si="14"/>
        <v>0</v>
      </c>
      <c r="P233" s="9"/>
    </row>
    <row r="234" spans="1:16">
      <c r="A234" s="46"/>
      <c r="B234" s="47">
        <v>351.3</v>
      </c>
      <c r="C234" s="48" t="s">
        <v>210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6"/>
        <v>0</v>
      </c>
      <c r="O234" s="44">
        <f t="shared" si="14"/>
        <v>0</v>
      </c>
      <c r="P234" s="9"/>
    </row>
    <row r="235" spans="1:16">
      <c r="A235" s="46"/>
      <c r="B235" s="47">
        <v>351.4</v>
      </c>
      <c r="C235" s="48" t="s">
        <v>211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6"/>
        <v>0</v>
      </c>
      <c r="O235" s="44">
        <f t="shared" si="14"/>
        <v>0</v>
      </c>
      <c r="P235" s="9"/>
    </row>
    <row r="236" spans="1:16">
      <c r="A236" s="46"/>
      <c r="B236" s="47">
        <v>351.5</v>
      </c>
      <c r="C236" s="48" t="s">
        <v>212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6"/>
        <v>0</v>
      </c>
      <c r="O236" s="44">
        <f t="shared" si="14"/>
        <v>0</v>
      </c>
      <c r="P236" s="9"/>
    </row>
    <row r="237" spans="1:16">
      <c r="A237" s="46"/>
      <c r="B237" s="47">
        <v>351.6</v>
      </c>
      <c r="C237" s="48" t="s">
        <v>213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6"/>
        <v>0</v>
      </c>
      <c r="O237" s="44">
        <f t="shared" si="14"/>
        <v>0</v>
      </c>
      <c r="P237" s="9"/>
    </row>
    <row r="238" spans="1:16">
      <c r="A238" s="46"/>
      <c r="B238" s="47">
        <v>351.7</v>
      </c>
      <c r="C238" s="48" t="s">
        <v>378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6"/>
        <v>0</v>
      </c>
      <c r="O238" s="44">
        <f t="shared" si="14"/>
        <v>0</v>
      </c>
      <c r="P238" s="9"/>
    </row>
    <row r="239" spans="1:16">
      <c r="A239" s="46"/>
      <c r="B239" s="47">
        <v>351.8</v>
      </c>
      <c r="C239" s="48" t="s">
        <v>379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6"/>
        <v>0</v>
      </c>
      <c r="O239" s="44">
        <f t="shared" si="14"/>
        <v>0</v>
      </c>
      <c r="P239" s="9"/>
    </row>
    <row r="240" spans="1:16">
      <c r="A240" s="46"/>
      <c r="B240" s="47">
        <v>351.9</v>
      </c>
      <c r="C240" s="48" t="s">
        <v>380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6"/>
        <v>0</v>
      </c>
      <c r="O240" s="44">
        <f t="shared" si="14"/>
        <v>0</v>
      </c>
      <c r="P240" s="9"/>
    </row>
    <row r="241" spans="1:16">
      <c r="A241" s="46"/>
      <c r="B241" s="47">
        <v>352</v>
      </c>
      <c r="C241" s="48" t="s">
        <v>217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6"/>
        <v>0</v>
      </c>
      <c r="O241" s="44">
        <f t="shared" si="14"/>
        <v>0</v>
      </c>
      <c r="P241" s="9"/>
    </row>
    <row r="242" spans="1:16">
      <c r="A242" s="46"/>
      <c r="B242" s="47">
        <v>353</v>
      </c>
      <c r="C242" s="48" t="s">
        <v>218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6"/>
        <v>0</v>
      </c>
      <c r="O242" s="44">
        <f t="shared" si="14"/>
        <v>0</v>
      </c>
      <c r="P242" s="9"/>
    </row>
    <row r="243" spans="1:16">
      <c r="A243" s="46"/>
      <c r="B243" s="47">
        <v>354</v>
      </c>
      <c r="C243" s="48" t="s">
        <v>219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6"/>
        <v>0</v>
      </c>
      <c r="O243" s="44">
        <f t="shared" si="14"/>
        <v>0</v>
      </c>
      <c r="P243" s="9"/>
    </row>
    <row r="244" spans="1:16">
      <c r="A244" s="46"/>
      <c r="B244" s="47">
        <v>355</v>
      </c>
      <c r="C244" s="48" t="s">
        <v>220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6"/>
        <v>0</v>
      </c>
      <c r="O244" s="44">
        <f t="shared" si="14"/>
        <v>0</v>
      </c>
      <c r="P244" s="9"/>
    </row>
    <row r="245" spans="1:16">
      <c r="A245" s="46"/>
      <c r="B245" s="47">
        <v>356</v>
      </c>
      <c r="C245" s="48" t="s">
        <v>221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6"/>
        <v>0</v>
      </c>
      <c r="O245" s="44">
        <f t="shared" si="14"/>
        <v>0</v>
      </c>
      <c r="P245" s="9"/>
    </row>
    <row r="246" spans="1:16">
      <c r="A246" s="46"/>
      <c r="B246" s="47">
        <v>358.1</v>
      </c>
      <c r="C246" s="48" t="s">
        <v>381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6"/>
        <v>0</v>
      </c>
      <c r="O246" s="44">
        <f t="shared" si="14"/>
        <v>0</v>
      </c>
      <c r="P246" s="9"/>
    </row>
    <row r="247" spans="1:16">
      <c r="A247" s="46"/>
      <c r="B247" s="47">
        <v>358.2</v>
      </c>
      <c r="C247" s="48" t="s">
        <v>382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6"/>
        <v>0</v>
      </c>
      <c r="O247" s="44">
        <f t="shared" si="14"/>
        <v>0</v>
      </c>
      <c r="P247" s="9"/>
    </row>
    <row r="248" spans="1:16">
      <c r="A248" s="46"/>
      <c r="B248" s="47">
        <v>359</v>
      </c>
      <c r="C248" s="48" t="s">
        <v>224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6"/>
        <v>0</v>
      </c>
      <c r="O248" s="44">
        <f t="shared" si="14"/>
        <v>0</v>
      </c>
      <c r="P248" s="9"/>
    </row>
    <row r="249" spans="1:16" ht="15.75">
      <c r="A249" s="27" t="s">
        <v>1</v>
      </c>
      <c r="B249" s="28"/>
      <c r="C249" s="29"/>
      <c r="D249" s="30">
        <f>SUM(D250:D262)</f>
        <v>0</v>
      </c>
      <c r="E249" s="30">
        <f t="shared" ref="E249:M249" si="17">SUM(E250:E262)</f>
        <v>0</v>
      </c>
      <c r="F249" s="30">
        <f t="shared" si="17"/>
        <v>0</v>
      </c>
      <c r="G249" s="30">
        <f t="shared" si="17"/>
        <v>0</v>
      </c>
      <c r="H249" s="30">
        <f t="shared" si="17"/>
        <v>0</v>
      </c>
      <c r="I249" s="30">
        <f t="shared" si="17"/>
        <v>0</v>
      </c>
      <c r="J249" s="30">
        <f t="shared" si="17"/>
        <v>0</v>
      </c>
      <c r="K249" s="30">
        <f t="shared" si="17"/>
        <v>0</v>
      </c>
      <c r="L249" s="30">
        <f t="shared" si="17"/>
        <v>0</v>
      </c>
      <c r="M249" s="30">
        <f t="shared" si="17"/>
        <v>0</v>
      </c>
      <c r="N249" s="30">
        <f>SUM(D249:M249)</f>
        <v>0</v>
      </c>
      <c r="O249" s="42">
        <f t="shared" si="14"/>
        <v>0</v>
      </c>
      <c r="P249" s="10"/>
    </row>
    <row r="250" spans="1:16">
      <c r="A250" s="12"/>
      <c r="B250" s="23">
        <v>361.1</v>
      </c>
      <c r="C250" s="19" t="s">
        <v>20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>SUM(D250:M250)</f>
        <v>0</v>
      </c>
      <c r="O250" s="44">
        <f t="shared" si="14"/>
        <v>0</v>
      </c>
      <c r="P250" s="9"/>
    </row>
    <row r="251" spans="1:16">
      <c r="A251" s="12"/>
      <c r="B251" s="23">
        <v>361.2</v>
      </c>
      <c r="C251" s="19" t="s">
        <v>225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ref="N251:N262" si="18">SUM(D251:M251)</f>
        <v>0</v>
      </c>
      <c r="O251" s="44">
        <f t="shared" si="14"/>
        <v>0</v>
      </c>
      <c r="P251" s="9"/>
    </row>
    <row r="252" spans="1:16">
      <c r="A252" s="12"/>
      <c r="B252" s="23">
        <v>361.3</v>
      </c>
      <c r="C252" s="19" t="s">
        <v>226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8"/>
        <v>0</v>
      </c>
      <c r="O252" s="44">
        <f t="shared" si="14"/>
        <v>0</v>
      </c>
      <c r="P252" s="9"/>
    </row>
    <row r="253" spans="1:16">
      <c r="A253" s="12"/>
      <c r="B253" s="23">
        <v>361.4</v>
      </c>
      <c r="C253" s="19" t="s">
        <v>383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8"/>
        <v>0</v>
      </c>
      <c r="O253" s="44">
        <f t="shared" si="14"/>
        <v>0</v>
      </c>
      <c r="P253" s="9"/>
    </row>
    <row r="254" spans="1:16">
      <c r="A254" s="12"/>
      <c r="B254" s="23">
        <v>362</v>
      </c>
      <c r="C254" s="19" t="s">
        <v>21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8"/>
        <v>0</v>
      </c>
      <c r="O254" s="44">
        <f t="shared" si="14"/>
        <v>0</v>
      </c>
      <c r="P254" s="9"/>
    </row>
    <row r="255" spans="1:16">
      <c r="A255" s="12"/>
      <c r="B255" s="23">
        <v>364</v>
      </c>
      <c r="C255" s="19" t="s">
        <v>283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 t="shared" si="18"/>
        <v>0</v>
      </c>
      <c r="O255" s="44">
        <f t="shared" si="14"/>
        <v>0</v>
      </c>
      <c r="P255" s="9"/>
    </row>
    <row r="256" spans="1:16">
      <c r="A256" s="12"/>
      <c r="B256" s="23">
        <v>365</v>
      </c>
      <c r="C256" s="19" t="s">
        <v>384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f t="shared" si="18"/>
        <v>0</v>
      </c>
      <c r="O256" s="44">
        <f t="shared" si="14"/>
        <v>0</v>
      </c>
      <c r="P256" s="9"/>
    </row>
    <row r="257" spans="1:16">
      <c r="A257" s="12"/>
      <c r="B257" s="23">
        <v>366</v>
      </c>
      <c r="C257" s="19" t="s">
        <v>230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f t="shared" si="18"/>
        <v>0</v>
      </c>
      <c r="O257" s="44">
        <f t="shared" si="14"/>
        <v>0</v>
      </c>
      <c r="P257" s="9"/>
    </row>
    <row r="258" spans="1:16">
      <c r="A258" s="12"/>
      <c r="B258" s="23">
        <v>368</v>
      </c>
      <c r="C258" s="19" t="s">
        <v>232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f t="shared" si="18"/>
        <v>0</v>
      </c>
      <c r="O258" s="44">
        <f t="shared" si="14"/>
        <v>0</v>
      </c>
      <c r="P258" s="9"/>
    </row>
    <row r="259" spans="1:16">
      <c r="A259" s="12"/>
      <c r="B259" s="23">
        <v>369.3</v>
      </c>
      <c r="C259" s="19" t="s">
        <v>233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f t="shared" si="18"/>
        <v>0</v>
      </c>
      <c r="O259" s="44">
        <f t="shared" si="14"/>
        <v>0</v>
      </c>
      <c r="P259" s="9"/>
    </row>
    <row r="260" spans="1:16">
      <c r="A260" s="12"/>
      <c r="B260" s="23">
        <v>369.4</v>
      </c>
      <c r="C260" s="19" t="s">
        <v>234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f t="shared" si="18"/>
        <v>0</v>
      </c>
      <c r="O260" s="44">
        <f t="shared" si="14"/>
        <v>0</v>
      </c>
      <c r="P260" s="9"/>
    </row>
    <row r="261" spans="1:16">
      <c r="A261" s="12"/>
      <c r="B261" s="23">
        <v>369.7</v>
      </c>
      <c r="C261" s="19" t="s">
        <v>235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f t="shared" si="18"/>
        <v>0</v>
      </c>
      <c r="O261" s="44">
        <f t="shared" ref="O261:O283" si="19">(N261/O$285)</f>
        <v>0</v>
      </c>
      <c r="P261" s="9"/>
    </row>
    <row r="262" spans="1:16">
      <c r="A262" s="12"/>
      <c r="B262" s="23">
        <v>369.9</v>
      </c>
      <c r="C262" s="19" t="s">
        <v>22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f t="shared" si="18"/>
        <v>0</v>
      </c>
      <c r="O262" s="44">
        <f t="shared" si="19"/>
        <v>0</v>
      </c>
      <c r="P262" s="9"/>
    </row>
    <row r="263" spans="1:16" ht="15.75">
      <c r="A263" s="27" t="s">
        <v>236</v>
      </c>
      <c r="B263" s="28"/>
      <c r="C263" s="29"/>
      <c r="D263" s="30">
        <f t="shared" ref="D263:M263" si="20">SUM(D264:D282)</f>
        <v>0</v>
      </c>
      <c r="E263" s="30">
        <f t="shared" si="20"/>
        <v>0</v>
      </c>
      <c r="F263" s="30">
        <f t="shared" si="20"/>
        <v>0</v>
      </c>
      <c r="G263" s="30">
        <f t="shared" si="20"/>
        <v>0</v>
      </c>
      <c r="H263" s="30">
        <f t="shared" si="20"/>
        <v>0</v>
      </c>
      <c r="I263" s="30">
        <f t="shared" si="20"/>
        <v>0</v>
      </c>
      <c r="J263" s="30">
        <f t="shared" si="20"/>
        <v>0</v>
      </c>
      <c r="K263" s="30">
        <f t="shared" si="20"/>
        <v>0</v>
      </c>
      <c r="L263" s="30">
        <f t="shared" si="20"/>
        <v>0</v>
      </c>
      <c r="M263" s="30">
        <f t="shared" si="20"/>
        <v>0</v>
      </c>
      <c r="N263" s="30">
        <f>SUM(D263:M263)</f>
        <v>0</v>
      </c>
      <c r="O263" s="42">
        <f t="shared" si="19"/>
        <v>0</v>
      </c>
      <c r="P263" s="9"/>
    </row>
    <row r="264" spans="1:16">
      <c r="A264" s="12"/>
      <c r="B264" s="23">
        <v>381</v>
      </c>
      <c r="C264" s="19" t="s">
        <v>237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f>SUM(D264:M264)</f>
        <v>0</v>
      </c>
      <c r="O264" s="44">
        <f t="shared" si="19"/>
        <v>0</v>
      </c>
      <c r="P264" s="9"/>
    </row>
    <row r="265" spans="1:16">
      <c r="A265" s="12"/>
      <c r="B265" s="23">
        <v>382</v>
      </c>
      <c r="C265" s="19" t="s">
        <v>238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f>SUM(D265:M265)</f>
        <v>0</v>
      </c>
      <c r="O265" s="44">
        <f t="shared" si="19"/>
        <v>0</v>
      </c>
      <c r="P265" s="9"/>
    </row>
    <row r="266" spans="1:16">
      <c r="A266" s="12"/>
      <c r="B266" s="23">
        <v>383</v>
      </c>
      <c r="C266" s="19" t="s">
        <v>239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f t="shared" ref="N266:N282" si="21">SUM(D266:M266)</f>
        <v>0</v>
      </c>
      <c r="O266" s="44">
        <f t="shared" si="19"/>
        <v>0</v>
      </c>
      <c r="P266" s="9"/>
    </row>
    <row r="267" spans="1:16">
      <c r="A267" s="12"/>
      <c r="B267" s="23">
        <v>384</v>
      </c>
      <c r="C267" s="19" t="s">
        <v>240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f t="shared" si="21"/>
        <v>0</v>
      </c>
      <c r="O267" s="44">
        <f t="shared" si="19"/>
        <v>0</v>
      </c>
      <c r="P267" s="9"/>
    </row>
    <row r="268" spans="1:16">
      <c r="A268" s="12"/>
      <c r="B268" s="23">
        <v>385</v>
      </c>
      <c r="C268" s="19" t="s">
        <v>241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f t="shared" si="21"/>
        <v>0</v>
      </c>
      <c r="O268" s="44">
        <f t="shared" si="19"/>
        <v>0</v>
      </c>
      <c r="P268" s="9"/>
    </row>
    <row r="269" spans="1:16">
      <c r="A269" s="12"/>
      <c r="B269" s="23">
        <v>387.2</v>
      </c>
      <c r="C269" s="19" t="s">
        <v>385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f>SUM(D269:M269)</f>
        <v>0</v>
      </c>
      <c r="O269" s="44">
        <f t="shared" si="19"/>
        <v>0</v>
      </c>
      <c r="P269" s="9"/>
    </row>
    <row r="270" spans="1:16">
      <c r="A270" s="12"/>
      <c r="B270" s="23">
        <v>388.1</v>
      </c>
      <c r="C270" s="19" t="s">
        <v>249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f t="shared" si="21"/>
        <v>0</v>
      </c>
      <c r="O270" s="44">
        <f t="shared" si="19"/>
        <v>0</v>
      </c>
      <c r="P270" s="9"/>
    </row>
    <row r="271" spans="1:16">
      <c r="A271" s="12"/>
      <c r="B271" s="23">
        <v>388.2</v>
      </c>
      <c r="C271" s="19" t="s">
        <v>250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f t="shared" si="21"/>
        <v>0</v>
      </c>
      <c r="O271" s="44">
        <f t="shared" si="19"/>
        <v>0</v>
      </c>
      <c r="P271" s="9"/>
    </row>
    <row r="272" spans="1:16">
      <c r="A272" s="12"/>
      <c r="B272" s="23">
        <v>389.1</v>
      </c>
      <c r="C272" s="19" t="s">
        <v>386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f t="shared" si="21"/>
        <v>0</v>
      </c>
      <c r="O272" s="44">
        <f t="shared" si="19"/>
        <v>0</v>
      </c>
      <c r="P272" s="9"/>
    </row>
    <row r="273" spans="1:119">
      <c r="A273" s="12"/>
      <c r="B273" s="23">
        <v>389.2</v>
      </c>
      <c r="C273" s="19" t="s">
        <v>387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f t="shared" si="21"/>
        <v>0</v>
      </c>
      <c r="O273" s="44">
        <f t="shared" si="19"/>
        <v>0</v>
      </c>
      <c r="P273" s="9"/>
    </row>
    <row r="274" spans="1:119">
      <c r="A274" s="12"/>
      <c r="B274" s="23">
        <v>389.3</v>
      </c>
      <c r="C274" s="19" t="s">
        <v>388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f t="shared" si="21"/>
        <v>0</v>
      </c>
      <c r="O274" s="44">
        <f t="shared" si="19"/>
        <v>0</v>
      </c>
      <c r="P274" s="9"/>
    </row>
    <row r="275" spans="1:119">
      <c r="A275" s="12"/>
      <c r="B275" s="23">
        <v>389.4</v>
      </c>
      <c r="C275" s="19" t="s">
        <v>389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f t="shared" si="21"/>
        <v>0</v>
      </c>
      <c r="O275" s="44">
        <f t="shared" si="19"/>
        <v>0</v>
      </c>
      <c r="P275" s="9"/>
    </row>
    <row r="276" spans="1:119">
      <c r="A276" s="12"/>
      <c r="B276" s="23">
        <v>389.5</v>
      </c>
      <c r="C276" s="19" t="s">
        <v>390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f t="shared" si="21"/>
        <v>0</v>
      </c>
      <c r="O276" s="44">
        <f t="shared" si="19"/>
        <v>0</v>
      </c>
      <c r="P276" s="9"/>
    </row>
    <row r="277" spans="1:119">
      <c r="A277" s="12"/>
      <c r="B277" s="23">
        <v>389.6</v>
      </c>
      <c r="C277" s="19" t="s">
        <v>391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f t="shared" si="21"/>
        <v>0</v>
      </c>
      <c r="O277" s="44">
        <f t="shared" si="19"/>
        <v>0</v>
      </c>
      <c r="P277" s="9"/>
    </row>
    <row r="278" spans="1:119">
      <c r="A278" s="12"/>
      <c r="B278" s="23">
        <v>389.7</v>
      </c>
      <c r="C278" s="19" t="s">
        <v>392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f t="shared" si="21"/>
        <v>0</v>
      </c>
      <c r="O278" s="44">
        <f t="shared" si="19"/>
        <v>0</v>
      </c>
      <c r="P278" s="9"/>
    </row>
    <row r="279" spans="1:119">
      <c r="A279" s="12"/>
      <c r="B279" s="23">
        <v>389.8</v>
      </c>
      <c r="C279" s="19" t="s">
        <v>393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f t="shared" si="21"/>
        <v>0</v>
      </c>
      <c r="O279" s="44">
        <f t="shared" si="19"/>
        <v>0</v>
      </c>
      <c r="P279" s="9"/>
    </row>
    <row r="280" spans="1:119">
      <c r="A280" s="12"/>
      <c r="B280" s="23">
        <v>389.9</v>
      </c>
      <c r="C280" s="19" t="s">
        <v>280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f t="shared" si="21"/>
        <v>0</v>
      </c>
      <c r="O280" s="44">
        <f t="shared" si="19"/>
        <v>0</v>
      </c>
      <c r="P280" s="9"/>
    </row>
    <row r="281" spans="1:119">
      <c r="A281" s="49"/>
      <c r="B281" s="50">
        <v>392</v>
      </c>
      <c r="C281" s="51" t="s">
        <v>394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f>SUM(D281:M281)</f>
        <v>0</v>
      </c>
      <c r="O281" s="44">
        <f t="shared" si="19"/>
        <v>0</v>
      </c>
      <c r="P281" s="9"/>
    </row>
    <row r="282" spans="1:119" ht="15.75" thickBot="1">
      <c r="A282" s="49"/>
      <c r="B282" s="50">
        <v>393</v>
      </c>
      <c r="C282" s="51" t="s">
        <v>395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f t="shared" si="21"/>
        <v>0</v>
      </c>
      <c r="O282" s="44">
        <f t="shared" si="19"/>
        <v>0</v>
      </c>
      <c r="P282" s="9"/>
    </row>
    <row r="283" spans="1:119" ht="16.5" thickBot="1">
      <c r="A283" s="13" t="s">
        <v>19</v>
      </c>
      <c r="B283" s="21"/>
      <c r="C283" s="20"/>
      <c r="D283" s="14">
        <f t="shared" ref="D283:M283" si="22">SUM(D5,D23,D51,D136,D231,D249,D263)</f>
        <v>0</v>
      </c>
      <c r="E283" s="14">
        <f t="shared" si="22"/>
        <v>0</v>
      </c>
      <c r="F283" s="14">
        <f t="shared" si="22"/>
        <v>0</v>
      </c>
      <c r="G283" s="14">
        <f t="shared" si="22"/>
        <v>0</v>
      </c>
      <c r="H283" s="14">
        <f t="shared" si="22"/>
        <v>0</v>
      </c>
      <c r="I283" s="14">
        <f t="shared" si="22"/>
        <v>0</v>
      </c>
      <c r="J283" s="14">
        <f t="shared" si="22"/>
        <v>0</v>
      </c>
      <c r="K283" s="14">
        <f t="shared" si="22"/>
        <v>0</v>
      </c>
      <c r="L283" s="14">
        <f t="shared" si="22"/>
        <v>0</v>
      </c>
      <c r="M283" s="14">
        <f t="shared" si="22"/>
        <v>0</v>
      </c>
      <c r="N283" s="14">
        <f>SUM(D283:M283)</f>
        <v>0</v>
      </c>
      <c r="O283" s="36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5"/>
      <c r="B284" s="17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8"/>
    </row>
    <row r="285" spans="1:119">
      <c r="A285" s="37"/>
      <c r="B285" s="38"/>
      <c r="C285" s="38"/>
      <c r="D285" s="39"/>
      <c r="E285" s="39"/>
      <c r="F285" s="39"/>
      <c r="G285" s="39"/>
      <c r="H285" s="39"/>
      <c r="I285" s="39"/>
      <c r="J285" s="39"/>
      <c r="K285" s="39"/>
      <c r="L285" s="122" t="s">
        <v>281</v>
      </c>
      <c r="M285" s="122"/>
      <c r="N285" s="122"/>
      <c r="O285" s="40">
        <v>292</v>
      </c>
    </row>
    <row r="286" spans="1:119">
      <c r="A286" s="123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1"/>
    </row>
    <row r="287" spans="1:119" ht="15.75" customHeight="1" thickBot="1">
      <c r="A287" s="124" t="s">
        <v>32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4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7"/>
      <c r="Q1"/>
    </row>
    <row r="2" spans="1:133" ht="24" thickBot="1">
      <c r="A2" s="128" t="s">
        <v>275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"/>
      <c r="Q2"/>
    </row>
    <row r="3" spans="1:133" ht="18" customHeight="1">
      <c r="A3" s="131" t="s">
        <v>23</v>
      </c>
      <c r="B3" s="112"/>
      <c r="C3" s="113"/>
      <c r="D3" s="132" t="s">
        <v>12</v>
      </c>
      <c r="E3" s="133"/>
      <c r="F3" s="133"/>
      <c r="G3" s="133"/>
      <c r="H3" s="134"/>
      <c r="I3" s="132" t="s">
        <v>13</v>
      </c>
      <c r="J3" s="134"/>
      <c r="K3" s="132" t="s">
        <v>15</v>
      </c>
      <c r="L3" s="134"/>
      <c r="M3" s="34"/>
      <c r="N3" s="35"/>
      <c r="O3" s="135" t="s">
        <v>28</v>
      </c>
      <c r="P3" s="11"/>
      <c r="Q3"/>
    </row>
    <row r="4" spans="1:133" ht="32.25" customHeight="1" thickBot="1">
      <c r="A4" s="114"/>
      <c r="B4" s="115"/>
      <c r="C4" s="116"/>
      <c r="D4" s="32" t="s">
        <v>2</v>
      </c>
      <c r="E4" s="32" t="s">
        <v>24</v>
      </c>
      <c r="F4" s="32" t="s">
        <v>25</v>
      </c>
      <c r="G4" s="32" t="s">
        <v>26</v>
      </c>
      <c r="H4" s="32" t="s">
        <v>3</v>
      </c>
      <c r="I4" s="32" t="s">
        <v>4</v>
      </c>
      <c r="J4" s="33" t="s">
        <v>27</v>
      </c>
      <c r="K4" s="33" t="s">
        <v>5</v>
      </c>
      <c r="L4" s="33" t="s">
        <v>6</v>
      </c>
      <c r="M4" s="33" t="s">
        <v>7</v>
      </c>
      <c r="N4" s="33" t="s">
        <v>14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37975</v>
      </c>
      <c r="E5" s="25">
        <f t="shared" si="0"/>
        <v>714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38689</v>
      </c>
      <c r="O5" s="31">
        <f t="shared" ref="O5:O28" si="2">(N5/O$30)</f>
        <v>139.16906474820144</v>
      </c>
      <c r="P5" s="6"/>
    </row>
    <row r="6" spans="1:133">
      <c r="A6" s="12"/>
      <c r="B6" s="23">
        <v>312.10000000000002</v>
      </c>
      <c r="C6" s="19" t="s">
        <v>34</v>
      </c>
      <c r="D6" s="43">
        <v>0</v>
      </c>
      <c r="E6" s="43">
        <v>714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714</v>
      </c>
      <c r="O6" s="44">
        <f t="shared" si="2"/>
        <v>2.5683453237410072</v>
      </c>
      <c r="P6" s="9"/>
    </row>
    <row r="7" spans="1:133">
      <c r="A7" s="12"/>
      <c r="B7" s="23">
        <v>312.60000000000002</v>
      </c>
      <c r="C7" s="19" t="s">
        <v>35</v>
      </c>
      <c r="D7" s="43">
        <v>19912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19912</v>
      </c>
      <c r="O7" s="44">
        <f t="shared" si="2"/>
        <v>71.625899280575538</v>
      </c>
      <c r="P7" s="9"/>
    </row>
    <row r="8" spans="1:133">
      <c r="A8" s="12"/>
      <c r="B8" s="23">
        <v>314.10000000000002</v>
      </c>
      <c r="C8" s="19" t="s">
        <v>36</v>
      </c>
      <c r="D8" s="43">
        <v>14950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14950</v>
      </c>
      <c r="O8" s="44">
        <f t="shared" si="2"/>
        <v>53.776978417266186</v>
      </c>
      <c r="P8" s="9"/>
    </row>
    <row r="9" spans="1:133">
      <c r="A9" s="12"/>
      <c r="B9" s="23">
        <v>315</v>
      </c>
      <c r="C9" s="19" t="s">
        <v>268</v>
      </c>
      <c r="D9" s="43">
        <v>3113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3113</v>
      </c>
      <c r="O9" s="44">
        <f t="shared" si="2"/>
        <v>11.197841726618705</v>
      </c>
      <c r="P9" s="9"/>
    </row>
    <row r="10" spans="1:133" ht="15.75">
      <c r="A10" s="27" t="s">
        <v>38</v>
      </c>
      <c r="B10" s="28"/>
      <c r="C10" s="29"/>
      <c r="D10" s="30">
        <f t="shared" ref="D10:M10" si="3">SUM(D11:D11)</f>
        <v>6186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6186</v>
      </c>
      <c r="O10" s="42">
        <f t="shared" si="2"/>
        <v>22.25179856115108</v>
      </c>
      <c r="P10" s="10"/>
    </row>
    <row r="11" spans="1:133">
      <c r="A11" s="12"/>
      <c r="B11" s="23">
        <v>323.10000000000002</v>
      </c>
      <c r="C11" s="19" t="s">
        <v>39</v>
      </c>
      <c r="D11" s="43">
        <v>6186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6186</v>
      </c>
      <c r="O11" s="44">
        <f t="shared" si="2"/>
        <v>22.25179856115108</v>
      </c>
      <c r="P11" s="9"/>
    </row>
    <row r="12" spans="1:133" ht="15.75">
      <c r="A12" s="27" t="s">
        <v>9</v>
      </c>
      <c r="B12" s="28"/>
      <c r="C12" s="29"/>
      <c r="D12" s="30">
        <f t="shared" ref="D12:M12" si="4">SUM(D13:D16)</f>
        <v>13102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13102</v>
      </c>
      <c r="O12" s="42">
        <f t="shared" si="2"/>
        <v>47.129496402877699</v>
      </c>
      <c r="P12" s="10"/>
    </row>
    <row r="13" spans="1:133">
      <c r="A13" s="12"/>
      <c r="B13" s="23">
        <v>335.12</v>
      </c>
      <c r="C13" s="19" t="s">
        <v>269</v>
      </c>
      <c r="D13" s="43">
        <v>7057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7057</v>
      </c>
      <c r="O13" s="44">
        <f t="shared" si="2"/>
        <v>25.384892086330936</v>
      </c>
      <c r="P13" s="9"/>
    </row>
    <row r="14" spans="1:133">
      <c r="A14" s="12"/>
      <c r="B14" s="23">
        <v>335.14</v>
      </c>
      <c r="C14" s="19" t="s">
        <v>276</v>
      </c>
      <c r="D14" s="43">
        <v>117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</v>
      </c>
      <c r="O14" s="44">
        <f t="shared" si="2"/>
        <v>0.42086330935251798</v>
      </c>
      <c r="P14" s="9"/>
    </row>
    <row r="15" spans="1:133">
      <c r="A15" s="12"/>
      <c r="B15" s="23">
        <v>335.15</v>
      </c>
      <c r="C15" s="19" t="s">
        <v>270</v>
      </c>
      <c r="D15" s="43">
        <v>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</v>
      </c>
      <c r="O15" s="44">
        <f t="shared" si="2"/>
        <v>0.25179856115107913</v>
      </c>
      <c r="P15" s="9"/>
    </row>
    <row r="16" spans="1:133">
      <c r="A16" s="12"/>
      <c r="B16" s="23">
        <v>335.18</v>
      </c>
      <c r="C16" s="19" t="s">
        <v>271</v>
      </c>
      <c r="D16" s="43">
        <v>5858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5858</v>
      </c>
      <c r="O16" s="44">
        <f t="shared" si="2"/>
        <v>21.071942446043167</v>
      </c>
      <c r="P16" s="9"/>
    </row>
    <row r="17" spans="1:119" ht="15.75">
      <c r="A17" s="27" t="s">
        <v>16</v>
      </c>
      <c r="B17" s="28"/>
      <c r="C17" s="29"/>
      <c r="D17" s="30">
        <f t="shared" ref="D17:M17" si="5">SUM(D18:D22)</f>
        <v>300</v>
      </c>
      <c r="E17" s="30">
        <f t="shared" si="5"/>
        <v>12846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43025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56171</v>
      </c>
      <c r="O17" s="42">
        <f t="shared" si="2"/>
        <v>202.05395683453239</v>
      </c>
      <c r="P17" s="10"/>
    </row>
    <row r="18" spans="1:119">
      <c r="A18" s="12"/>
      <c r="B18" s="23">
        <v>342.2</v>
      </c>
      <c r="C18" s="19" t="s">
        <v>43</v>
      </c>
      <c r="D18" s="43">
        <v>0</v>
      </c>
      <c r="E18" s="43">
        <v>8171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8171</v>
      </c>
      <c r="O18" s="44">
        <f t="shared" si="2"/>
        <v>29.392086330935253</v>
      </c>
      <c r="P18" s="9"/>
    </row>
    <row r="19" spans="1:119">
      <c r="A19" s="12"/>
      <c r="B19" s="23">
        <v>343.3</v>
      </c>
      <c r="C19" s="19" t="s">
        <v>17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21911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21911</v>
      </c>
      <c r="O19" s="44">
        <f t="shared" si="2"/>
        <v>78.816546762589923</v>
      </c>
      <c r="P19" s="9"/>
    </row>
    <row r="20" spans="1:119">
      <c r="A20" s="12"/>
      <c r="B20" s="23">
        <v>343.4</v>
      </c>
      <c r="C20" s="19" t="s">
        <v>18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21114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21114</v>
      </c>
      <c r="O20" s="44">
        <f t="shared" si="2"/>
        <v>75.949640287769782</v>
      </c>
      <c r="P20" s="9"/>
    </row>
    <row r="21" spans="1:119">
      <c r="A21" s="12"/>
      <c r="B21" s="23">
        <v>343.8</v>
      </c>
      <c r="C21" s="19" t="s">
        <v>44</v>
      </c>
      <c r="D21" s="43">
        <v>300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300</v>
      </c>
      <c r="O21" s="44">
        <f t="shared" si="2"/>
        <v>1.079136690647482</v>
      </c>
      <c r="P21" s="9"/>
    </row>
    <row r="22" spans="1:119">
      <c r="A22" s="12"/>
      <c r="B22" s="23">
        <v>343.9</v>
      </c>
      <c r="C22" s="19" t="s">
        <v>180</v>
      </c>
      <c r="D22" s="43">
        <v>0</v>
      </c>
      <c r="E22" s="43">
        <v>4675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4675</v>
      </c>
      <c r="O22" s="44">
        <f t="shared" si="2"/>
        <v>16.81654676258993</v>
      </c>
      <c r="P22" s="9"/>
    </row>
    <row r="23" spans="1:119" ht="15.75">
      <c r="A23" s="27" t="s">
        <v>1</v>
      </c>
      <c r="B23" s="28"/>
      <c r="C23" s="29"/>
      <c r="D23" s="30">
        <f t="shared" ref="D23:M23" si="6">SUM(D24:D25)</f>
        <v>8190</v>
      </c>
      <c r="E23" s="30">
        <f t="shared" si="6"/>
        <v>3674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5290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17154</v>
      </c>
      <c r="O23" s="42">
        <f t="shared" si="2"/>
        <v>61.705035971223019</v>
      </c>
      <c r="P23" s="10"/>
    </row>
    <row r="24" spans="1:119">
      <c r="A24" s="12"/>
      <c r="B24" s="23">
        <v>362</v>
      </c>
      <c r="C24" s="19" t="s">
        <v>21</v>
      </c>
      <c r="D24" s="43">
        <v>3415</v>
      </c>
      <c r="E24" s="43">
        <v>3624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7039</v>
      </c>
      <c r="O24" s="44">
        <f t="shared" si="2"/>
        <v>25.320143884892087</v>
      </c>
      <c r="P24" s="9"/>
    </row>
    <row r="25" spans="1:119">
      <c r="A25" s="12"/>
      <c r="B25" s="23">
        <v>369.9</v>
      </c>
      <c r="C25" s="19" t="s">
        <v>22</v>
      </c>
      <c r="D25" s="43">
        <v>4775</v>
      </c>
      <c r="E25" s="43">
        <v>50</v>
      </c>
      <c r="F25" s="43">
        <v>0</v>
      </c>
      <c r="G25" s="43">
        <v>0</v>
      </c>
      <c r="H25" s="43">
        <v>0</v>
      </c>
      <c r="I25" s="43">
        <v>5290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10115</v>
      </c>
      <c r="O25" s="44">
        <f t="shared" si="2"/>
        <v>36.384892086330936</v>
      </c>
      <c r="P25" s="9"/>
    </row>
    <row r="26" spans="1:119" ht="15.75">
      <c r="A26" s="27" t="s">
        <v>236</v>
      </c>
      <c r="B26" s="28"/>
      <c r="C26" s="29"/>
      <c r="D26" s="30">
        <f t="shared" ref="D26:M26" si="7">SUM(D27:D27)</f>
        <v>16094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16094</v>
      </c>
      <c r="O26" s="42">
        <f t="shared" si="2"/>
        <v>57.89208633093525</v>
      </c>
      <c r="P26" s="9"/>
    </row>
    <row r="27" spans="1:119" ht="15.75" thickBot="1">
      <c r="A27" s="12"/>
      <c r="B27" s="23">
        <v>388.1</v>
      </c>
      <c r="C27" s="19" t="s">
        <v>249</v>
      </c>
      <c r="D27" s="43">
        <v>16094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16094</v>
      </c>
      <c r="O27" s="44">
        <f t="shared" si="2"/>
        <v>57.89208633093525</v>
      </c>
      <c r="P27" s="9"/>
    </row>
    <row r="28" spans="1:119" ht="16.5" thickBot="1">
      <c r="A28" s="13" t="s">
        <v>19</v>
      </c>
      <c r="B28" s="21"/>
      <c r="C28" s="20"/>
      <c r="D28" s="14">
        <f>SUM(D5,D10,D12,D17,D23,D26)</f>
        <v>81847</v>
      </c>
      <c r="E28" s="14">
        <f t="shared" ref="E28:M28" si="8">SUM(E5,E10,E12,E17,E23,E26)</f>
        <v>17234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48315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147396</v>
      </c>
      <c r="O28" s="36">
        <f t="shared" si="2"/>
        <v>530.20143884892082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22" t="s">
        <v>277</v>
      </c>
      <c r="M30" s="122"/>
      <c r="N30" s="122"/>
      <c r="O30" s="40">
        <v>278</v>
      </c>
    </row>
    <row r="31" spans="1:119">
      <c r="A31" s="123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</row>
    <row r="32" spans="1:119" ht="15.75" customHeight="1" thickBot="1">
      <c r="A32" s="124" t="s">
        <v>32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2025-02-11T19:24:20Z</cp:lastPrinted>
  <dcterms:created xsi:type="dcterms:W3CDTF">2000-08-31T21:26:31Z</dcterms:created>
  <dcterms:modified xsi:type="dcterms:W3CDTF">2025-02-11T19:24:28Z</dcterms:modified>
</cp:coreProperties>
</file>