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'2008'!$A$1:$O$44</definedName>
    <definedName name="_xlnm.Print_Area" localSheetId="13">'2009'!$A$1:$O$42</definedName>
    <definedName name="_xlnm.Print_Area" localSheetId="12">'2010'!$A$1:$O$43</definedName>
    <definedName name="_xlnm.Print_Area" localSheetId="11">'2011'!$A$1:$O$38</definedName>
    <definedName name="_xlnm.Print_Area" localSheetId="10">'2012'!$A$1:$O$40</definedName>
    <definedName name="_xlnm.Print_Area" localSheetId="9">'2013'!$A$1:$O$41</definedName>
    <definedName name="_xlnm.Print_Area" localSheetId="8">'2014'!$A$1:$O$43</definedName>
    <definedName name="_xlnm.Print_Area" localSheetId="7">'2015'!$A$1:$O$43</definedName>
    <definedName name="_xlnm.Print_Area" localSheetId="6">'2016'!$A$1:$O$41</definedName>
    <definedName name="_xlnm.Print_Area" localSheetId="5">'2017'!$A$1:$O$42</definedName>
    <definedName name="_xlnm.Print_Area" localSheetId="4">'2018'!$A$1:$O$39</definedName>
    <definedName name="_xlnm.Print_Area" localSheetId="3">'2019'!$A$1:$O$41</definedName>
    <definedName name="_xlnm.Print_Area" localSheetId="2">'2020'!$A$1:$O$39</definedName>
    <definedName name="_xlnm.Print_Area" localSheetId="1">'2021'!$A$1:$P$45</definedName>
    <definedName name="_xlnm.Print_Area" localSheetId="0">'2022'!$A$1:$P$39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34" i="47" l="1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0" i="47" l="1"/>
  <c r="P30" i="47" s="1"/>
  <c r="O33" i="47"/>
  <c r="P33" i="47" s="1"/>
  <c r="O28" i="47"/>
  <c r="P28" i="47" s="1"/>
  <c r="O22" i="47"/>
  <c r="P22" i="47" s="1"/>
  <c r="L35" i="47"/>
  <c r="M35" i="47"/>
  <c r="J35" i="47"/>
  <c r="K35" i="47"/>
  <c r="D35" i="47"/>
  <c r="N35" i="47"/>
  <c r="O15" i="47"/>
  <c r="P15" i="47" s="1"/>
  <c r="O12" i="47"/>
  <c r="P12" i="47" s="1"/>
  <c r="F35" i="47"/>
  <c r="E35" i="47"/>
  <c r="H35" i="47"/>
  <c r="I35" i="47"/>
  <c r="G35" i="47"/>
  <c r="O5" i="47"/>
  <c r="P5" i="47" s="1"/>
  <c r="O40" i="46"/>
  <c r="P40" i="46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/>
  <c r="O36" i="46"/>
  <c r="P36" i="46"/>
  <c r="N35" i="46"/>
  <c r="M35" i="46"/>
  <c r="L35" i="46"/>
  <c r="K35" i="46"/>
  <c r="J35" i="46"/>
  <c r="O35" i="46" s="1"/>
  <c r="P35" i="46" s="1"/>
  <c r="I35" i="46"/>
  <c r="H35" i="46"/>
  <c r="G35" i="46"/>
  <c r="F35" i="46"/>
  <c r="E35" i="46"/>
  <c r="D35" i="46"/>
  <c r="O34" i="46"/>
  <c r="P34" i="46" s="1"/>
  <c r="N33" i="46"/>
  <c r="M33" i="46"/>
  <c r="L33" i="46"/>
  <c r="L41" i="46" s="1"/>
  <c r="K33" i="46"/>
  <c r="K41" i="46" s="1"/>
  <c r="J33" i="46"/>
  <c r="I33" i="46"/>
  <c r="H33" i="46"/>
  <c r="G33" i="46"/>
  <c r="F33" i="46"/>
  <c r="E33" i="46"/>
  <c r="D33" i="46"/>
  <c r="O32" i="46"/>
  <c r="P32" i="46"/>
  <c r="O31" i="46"/>
  <c r="P31" i="46"/>
  <c r="O30" i="46"/>
  <c r="P30" i="46" s="1"/>
  <c r="O29" i="46"/>
  <c r="P29" i="46" s="1"/>
  <c r="O28" i="46"/>
  <c r="P28" i="46"/>
  <c r="N27" i="46"/>
  <c r="M27" i="46"/>
  <c r="L27" i="46"/>
  <c r="K27" i="46"/>
  <c r="J27" i="46"/>
  <c r="I27" i="46"/>
  <c r="H27" i="46"/>
  <c r="O27" i="46" s="1"/>
  <c r="P27" i="46" s="1"/>
  <c r="G27" i="46"/>
  <c r="F27" i="46"/>
  <c r="E27" i="46"/>
  <c r="D27" i="46"/>
  <c r="O26" i="46"/>
  <c r="P26" i="46" s="1"/>
  <c r="O25" i="46"/>
  <c r="P25" i="46" s="1"/>
  <c r="O24" i="46"/>
  <c r="P24" i="46"/>
  <c r="O23" i="46"/>
  <c r="P23" i="46"/>
  <c r="O22" i="46"/>
  <c r="P22" i="46"/>
  <c r="O21" i="46"/>
  <c r="P21" i="46" s="1"/>
  <c r="O20" i="46"/>
  <c r="P20" i="46" s="1"/>
  <c r="O19" i="46"/>
  <c r="P19" i="46" s="1"/>
  <c r="O18" i="46"/>
  <c r="P18" i="46"/>
  <c r="O17" i="46"/>
  <c r="P17" i="46"/>
  <c r="O16" i="46"/>
  <c r="P16" i="46"/>
  <c r="N15" i="46"/>
  <c r="M15" i="46"/>
  <c r="L15" i="46"/>
  <c r="K15" i="46"/>
  <c r="J15" i="46"/>
  <c r="I15" i="46"/>
  <c r="H15" i="46"/>
  <c r="G15" i="46"/>
  <c r="F15" i="46"/>
  <c r="F41" i="46" s="1"/>
  <c r="E15" i="46"/>
  <c r="E41" i="46" s="1"/>
  <c r="D15" i="46"/>
  <c r="O14" i="46"/>
  <c r="P14" i="46" s="1"/>
  <c r="O13" i="46"/>
  <c r="P13" i="46"/>
  <c r="N12" i="46"/>
  <c r="M12" i="46"/>
  <c r="L12" i="46"/>
  <c r="K12" i="46"/>
  <c r="J12" i="46"/>
  <c r="I12" i="46"/>
  <c r="I41" i="46" s="1"/>
  <c r="H12" i="46"/>
  <c r="O12" i="46" s="1"/>
  <c r="P12" i="46" s="1"/>
  <c r="G12" i="46"/>
  <c r="F12" i="46"/>
  <c r="E12" i="46"/>
  <c r="D12" i="46"/>
  <c r="O11" i="46"/>
  <c r="P11" i="46" s="1"/>
  <c r="O10" i="46"/>
  <c r="P10" i="46" s="1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H41" i="46" s="1"/>
  <c r="G5" i="46"/>
  <c r="G41" i="46" s="1"/>
  <c r="F5" i="46"/>
  <c r="E5" i="46"/>
  <c r="D5" i="46"/>
  <c r="N34" i="45"/>
  <c r="O34" i="45"/>
  <c r="N33" i="45"/>
  <c r="O33" i="45"/>
  <c r="M32" i="45"/>
  <c r="L32" i="45"/>
  <c r="K32" i="45"/>
  <c r="J32" i="45"/>
  <c r="J35" i="45" s="1"/>
  <c r="I32" i="45"/>
  <c r="N32" i="45" s="1"/>
  <c r="O32" i="45" s="1"/>
  <c r="H32" i="45"/>
  <c r="G32" i="45"/>
  <c r="F32" i="45"/>
  <c r="E32" i="45"/>
  <c r="D32" i="45"/>
  <c r="N31" i="45"/>
  <c r="O31" i="45"/>
  <c r="N30" i="45"/>
  <c r="O30" i="45"/>
  <c r="N29" i="45"/>
  <c r="O29" i="45"/>
  <c r="M28" i="45"/>
  <c r="N28" i="45" s="1"/>
  <c r="O28" i="45" s="1"/>
  <c r="L28" i="45"/>
  <c r="K28" i="45"/>
  <c r="J28" i="45"/>
  <c r="I28" i="45"/>
  <c r="H28" i="45"/>
  <c r="G28" i="45"/>
  <c r="F28" i="45"/>
  <c r="E28" i="45"/>
  <c r="D28" i="45"/>
  <c r="N27" i="45"/>
  <c r="O27" i="45"/>
  <c r="M26" i="45"/>
  <c r="N26" i="45" s="1"/>
  <c r="O26" i="45" s="1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/>
  <c r="N19" i="45"/>
  <c r="O19" i="45"/>
  <c r="N18" i="45"/>
  <c r="O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 s="1"/>
  <c r="M12" i="45"/>
  <c r="L12" i="45"/>
  <c r="K12" i="45"/>
  <c r="J12" i="45"/>
  <c r="I12" i="45"/>
  <c r="H12" i="45"/>
  <c r="G12" i="45"/>
  <c r="F12" i="45"/>
  <c r="F35" i="45" s="1"/>
  <c r="E12" i="45"/>
  <c r="N12" i="45" s="1"/>
  <c r="O12" i="45" s="1"/>
  <c r="D12" i="45"/>
  <c r="N11" i="45"/>
  <c r="O11" i="45" s="1"/>
  <c r="N10" i="45"/>
  <c r="O10" i="45"/>
  <c r="N9" i="45"/>
  <c r="O9" i="45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35" i="45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N34" i="44" s="1"/>
  <c r="O34" i="44" s="1"/>
  <c r="D34" i="44"/>
  <c r="N33" i="44"/>
  <c r="O33" i="44" s="1"/>
  <c r="N32" i="44"/>
  <c r="O32" i="44"/>
  <c r="N31" i="44"/>
  <c r="O31" i="44"/>
  <c r="M30" i="44"/>
  <c r="L30" i="44"/>
  <c r="K30" i="44"/>
  <c r="J30" i="44"/>
  <c r="I30" i="44"/>
  <c r="N30" i="44" s="1"/>
  <c r="O30" i="44" s="1"/>
  <c r="H30" i="44"/>
  <c r="G30" i="44"/>
  <c r="F30" i="44"/>
  <c r="E30" i="44"/>
  <c r="D30" i="44"/>
  <c r="N29" i="44"/>
  <c r="O29" i="44"/>
  <c r="M28" i="44"/>
  <c r="L28" i="44"/>
  <c r="K28" i="44"/>
  <c r="J28" i="44"/>
  <c r="J37" i="44" s="1"/>
  <c r="I28" i="44"/>
  <c r="I37" i="44" s="1"/>
  <c r="H28" i="44"/>
  <c r="G28" i="44"/>
  <c r="F28" i="44"/>
  <c r="E28" i="44"/>
  <c r="D28" i="44"/>
  <c r="N27" i="44"/>
  <c r="O27" i="44"/>
  <c r="N26" i="44"/>
  <c r="O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 s="1"/>
  <c r="M12" i="44"/>
  <c r="L12" i="44"/>
  <c r="K12" i="44"/>
  <c r="J12" i="44"/>
  <c r="I12" i="44"/>
  <c r="H12" i="44"/>
  <c r="G12" i="44"/>
  <c r="F12" i="44"/>
  <c r="F37" i="44" s="1"/>
  <c r="E12" i="44"/>
  <c r="E37" i="44" s="1"/>
  <c r="D12" i="44"/>
  <c r="N11" i="44"/>
  <c r="O11" i="44" s="1"/>
  <c r="N10" i="44"/>
  <c r="O10" i="44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D37" i="44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3" i="43" s="1"/>
  <c r="O33" i="43" s="1"/>
  <c r="N32" i="43"/>
  <c r="O32" i="43" s="1"/>
  <c r="N31" i="43"/>
  <c r="O31" i="43" s="1"/>
  <c r="N30" i="43"/>
  <c r="O30" i="43"/>
  <c r="N29" i="43"/>
  <c r="O29" i="43"/>
  <c r="M28" i="43"/>
  <c r="L28" i="43"/>
  <c r="K28" i="43"/>
  <c r="J28" i="43"/>
  <c r="I28" i="43"/>
  <c r="N28" i="43" s="1"/>
  <c r="O28" i="43" s="1"/>
  <c r="H28" i="43"/>
  <c r="G28" i="43"/>
  <c r="F28" i="43"/>
  <c r="E28" i="43"/>
  <c r="D28" i="43"/>
  <c r="N27" i="43"/>
  <c r="O27" i="43"/>
  <c r="M26" i="43"/>
  <c r="L26" i="43"/>
  <c r="K26" i="43"/>
  <c r="J26" i="43"/>
  <c r="J35" i="43" s="1"/>
  <c r="I26" i="43"/>
  <c r="N26" i="43" s="1"/>
  <c r="O26" i="43" s="1"/>
  <c r="H26" i="43"/>
  <c r="G26" i="43"/>
  <c r="F26" i="43"/>
  <c r="E26" i="43"/>
  <c r="D26" i="43"/>
  <c r="N25" i="43"/>
  <c r="O25" i="43"/>
  <c r="N24" i="43"/>
  <c r="O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N18" i="43"/>
  <c r="O18" i="43"/>
  <c r="N17" i="43"/>
  <c r="O17" i="43"/>
  <c r="N16" i="43"/>
  <c r="O16" i="43" s="1"/>
  <c r="N15" i="43"/>
  <c r="O15" i="43"/>
  <c r="M14" i="43"/>
  <c r="N14" i="43" s="1"/>
  <c r="O14" i="43" s="1"/>
  <c r="L14" i="43"/>
  <c r="K14" i="43"/>
  <c r="J14" i="43"/>
  <c r="I14" i="43"/>
  <c r="H14" i="43"/>
  <c r="G14" i="43"/>
  <c r="F14" i="43"/>
  <c r="E14" i="43"/>
  <c r="D14" i="43"/>
  <c r="N13" i="43"/>
  <c r="O13" i="43"/>
  <c r="M12" i="43"/>
  <c r="N12" i="43" s="1"/>
  <c r="O12" i="43" s="1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/>
  <c r="N7" i="43"/>
  <c r="O7" i="43"/>
  <c r="N6" i="43"/>
  <c r="O6" i="43"/>
  <c r="M5" i="43"/>
  <c r="L5" i="43"/>
  <c r="L35" i="43" s="1"/>
  <c r="K5" i="43"/>
  <c r="K35" i="43" s="1"/>
  <c r="J5" i="43"/>
  <c r="I5" i="43"/>
  <c r="H5" i="43"/>
  <c r="G5" i="43"/>
  <c r="F5" i="43"/>
  <c r="E5" i="43"/>
  <c r="D5" i="43"/>
  <c r="N37" i="42"/>
  <c r="O37" i="42" s="1"/>
  <c r="M36" i="42"/>
  <c r="L36" i="42"/>
  <c r="L38" i="42" s="1"/>
  <c r="K36" i="42"/>
  <c r="N36" i="42" s="1"/>
  <c r="O36" i="42" s="1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 s="1"/>
  <c r="M29" i="42"/>
  <c r="L29" i="42"/>
  <c r="K29" i="42"/>
  <c r="J29" i="42"/>
  <c r="I29" i="42"/>
  <c r="H29" i="42"/>
  <c r="G29" i="42"/>
  <c r="F29" i="42"/>
  <c r="F38" i="42" s="1"/>
  <c r="E29" i="42"/>
  <c r="N29" i="42" s="1"/>
  <c r="O29" i="42" s="1"/>
  <c r="D29" i="42"/>
  <c r="N28" i="42"/>
  <c r="O28" i="42" s="1"/>
  <c r="N27" i="42"/>
  <c r="O27" i="42"/>
  <c r="N26" i="42"/>
  <c r="O26" i="42"/>
  <c r="N25" i="42"/>
  <c r="O25" i="42" s="1"/>
  <c r="N24" i="42"/>
  <c r="O24" i="42"/>
  <c r="M23" i="42"/>
  <c r="N23" i="42" s="1"/>
  <c r="O23" i="42" s="1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 s="1"/>
  <c r="N19" i="42"/>
  <c r="O19" i="42"/>
  <c r="N18" i="42"/>
  <c r="O18" i="42"/>
  <c r="N17" i="42"/>
  <c r="O17" i="42" s="1"/>
  <c r="N16" i="42"/>
  <c r="O16" i="42"/>
  <c r="M15" i="42"/>
  <c r="N15" i="42" s="1"/>
  <c r="O15" i="42" s="1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N5" i="42" s="1"/>
  <c r="O5" i="42" s="1"/>
  <c r="L5" i="42"/>
  <c r="K5" i="42"/>
  <c r="J5" i="42"/>
  <c r="I5" i="42"/>
  <c r="H5" i="42"/>
  <c r="G5" i="42"/>
  <c r="F5" i="42"/>
  <c r="E5" i="42"/>
  <c r="D5" i="42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G30" i="41"/>
  <c r="N30" i="41" s="1"/>
  <c r="O30" i="41" s="1"/>
  <c r="F30" i="41"/>
  <c r="E30" i="41"/>
  <c r="D30" i="41"/>
  <c r="N29" i="41"/>
  <c r="O29" i="41"/>
  <c r="M28" i="41"/>
  <c r="L28" i="41"/>
  <c r="K28" i="41"/>
  <c r="J28" i="41"/>
  <c r="I28" i="41"/>
  <c r="H28" i="41"/>
  <c r="H37" i="41" s="1"/>
  <c r="G28" i="41"/>
  <c r="G37" i="41" s="1"/>
  <c r="F28" i="41"/>
  <c r="E28" i="41"/>
  <c r="D28" i="41"/>
  <c r="N27" i="41"/>
  <c r="O27" i="41"/>
  <c r="N26" i="41"/>
  <c r="O26" i="41"/>
  <c r="N25" i="41"/>
  <c r="O25" i="41" s="1"/>
  <c r="N24" i="41"/>
  <c r="O24" i="4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/>
  <c r="N18" i="41"/>
  <c r="O18" i="41"/>
  <c r="N17" i="41"/>
  <c r="O17" i="41" s="1"/>
  <c r="N16" i="41"/>
  <c r="O16" i="41"/>
  <c r="M15" i="41"/>
  <c r="N15" i="41" s="1"/>
  <c r="O15" i="41" s="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D37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/>
  <c r="M5" i="41"/>
  <c r="N5" i="41" s="1"/>
  <c r="O5" i="41" s="1"/>
  <c r="L5" i="41"/>
  <c r="K5" i="41"/>
  <c r="J5" i="41"/>
  <c r="I5" i="41"/>
  <c r="H5" i="41"/>
  <c r="G5" i="41"/>
  <c r="F5" i="41"/>
  <c r="E5" i="41"/>
  <c r="D5" i="41"/>
  <c r="N38" i="40"/>
  <c r="O38" i="40"/>
  <c r="M37" i="40"/>
  <c r="N37" i="40" s="1"/>
  <c r="O37" i="40" s="1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N33" i="40" s="1"/>
  <c r="O33" i="40" s="1"/>
  <c r="D33" i="40"/>
  <c r="N32" i="40"/>
  <c r="O32" i="40" s="1"/>
  <c r="M31" i="40"/>
  <c r="L31" i="40"/>
  <c r="K31" i="40"/>
  <c r="J31" i="40"/>
  <c r="I31" i="40"/>
  <c r="H31" i="40"/>
  <c r="G31" i="40"/>
  <c r="F31" i="40"/>
  <c r="E31" i="40"/>
  <c r="N31" i="40" s="1"/>
  <c r="O31" i="40" s="1"/>
  <c r="D31" i="40"/>
  <c r="N30" i="40"/>
  <c r="O30" i="40" s="1"/>
  <c r="N29" i="40"/>
  <c r="O29" i="40"/>
  <c r="N28" i="40"/>
  <c r="O28" i="40"/>
  <c r="N27" i="40"/>
  <c r="O27" i="40" s="1"/>
  <c r="N26" i="40"/>
  <c r="O26" i="40"/>
  <c r="M25" i="40"/>
  <c r="M39" i="40" s="1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/>
  <c r="N20" i="40"/>
  <c r="O20" i="40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N15" i="40" s="1"/>
  <c r="O15" i="40" s="1"/>
  <c r="D15" i="40"/>
  <c r="N14" i="40"/>
  <c r="O14" i="40" s="1"/>
  <c r="N13" i="40"/>
  <c r="O13" i="40"/>
  <c r="M12" i="40"/>
  <c r="L12" i="40"/>
  <c r="K12" i="40"/>
  <c r="J12" i="40"/>
  <c r="I12" i="40"/>
  <c r="H12" i="40"/>
  <c r="H39" i="40" s="1"/>
  <c r="G12" i="40"/>
  <c r="G39" i="40" s="1"/>
  <c r="F12" i="40"/>
  <c r="E12" i="40"/>
  <c r="D12" i="40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39" i="40" s="1"/>
  <c r="E5" i="40"/>
  <c r="E39" i="40" s="1"/>
  <c r="D5" i="40"/>
  <c r="N38" i="39"/>
  <c r="O38" i="39" s="1"/>
  <c r="N37" i="39"/>
  <c r="O37" i="39"/>
  <c r="N36" i="39"/>
  <c r="O36" i="39"/>
  <c r="M35" i="39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 s="1"/>
  <c r="N32" i="39"/>
  <c r="O32" i="39"/>
  <c r="M31" i="39"/>
  <c r="N31" i="39" s="1"/>
  <c r="O31" i="39" s="1"/>
  <c r="L31" i="39"/>
  <c r="K31" i="39"/>
  <c r="J31" i="39"/>
  <c r="I31" i="39"/>
  <c r="H31" i="39"/>
  <c r="G31" i="39"/>
  <c r="F31" i="39"/>
  <c r="E31" i="39"/>
  <c r="D31" i="39"/>
  <c r="N30" i="39"/>
  <c r="O30" i="39"/>
  <c r="M29" i="39"/>
  <c r="M39" i="39" s="1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N26" i="39"/>
  <c r="O26" i="39" s="1"/>
  <c r="N25" i="39"/>
  <c r="O25" i="39"/>
  <c r="N24" i="39"/>
  <c r="O24" i="39"/>
  <c r="M23" i="39"/>
  <c r="L23" i="39"/>
  <c r="K23" i="39"/>
  <c r="J23" i="39"/>
  <c r="I23" i="39"/>
  <c r="N23" i="39" s="1"/>
  <c r="O23" i="39" s="1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 s="1"/>
  <c r="N18" i="39"/>
  <c r="O18" i="39" s="1"/>
  <c r="N17" i="39"/>
  <c r="O17" i="39"/>
  <c r="N16" i="39"/>
  <c r="O16" i="39"/>
  <c r="M15" i="39"/>
  <c r="L15" i="39"/>
  <c r="K15" i="39"/>
  <c r="J15" i="39"/>
  <c r="J39" i="39" s="1"/>
  <c r="I15" i="39"/>
  <c r="I39" i="39" s="1"/>
  <c r="H15" i="39"/>
  <c r="G15" i="39"/>
  <c r="F15" i="39"/>
  <c r="E15" i="39"/>
  <c r="D15" i="39"/>
  <c r="N14" i="39"/>
  <c r="O14" i="39"/>
  <c r="N13" i="39"/>
  <c r="O13" i="39" s="1"/>
  <c r="M12" i="39"/>
  <c r="L12" i="39"/>
  <c r="K12" i="39"/>
  <c r="N12" i="39" s="1"/>
  <c r="O12" i="39" s="1"/>
  <c r="J12" i="39"/>
  <c r="I12" i="39"/>
  <c r="H12" i="39"/>
  <c r="G12" i="39"/>
  <c r="F12" i="39"/>
  <c r="E12" i="39"/>
  <c r="D12" i="39"/>
  <c r="N11" i="39"/>
  <c r="O11" i="39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N5" i="39" s="1"/>
  <c r="O5" i="39" s="1"/>
  <c r="K39" i="39"/>
  <c r="J5" i="39"/>
  <c r="I5" i="39"/>
  <c r="H5" i="39"/>
  <c r="G5" i="39"/>
  <c r="G39" i="39"/>
  <c r="F5" i="39"/>
  <c r="E5" i="39"/>
  <c r="E39" i="39" s="1"/>
  <c r="D5" i="39"/>
  <c r="N39" i="38"/>
  <c r="O39" i="38"/>
  <c r="N38" i="38"/>
  <c r="O38" i="38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/>
  <c r="N35" i="38"/>
  <c r="O35" i="38" s="1"/>
  <c r="N34" i="38"/>
  <c r="O34" i="38" s="1"/>
  <c r="N33" i="38"/>
  <c r="O33" i="38" s="1"/>
  <c r="M32" i="38"/>
  <c r="L32" i="38"/>
  <c r="K32" i="38"/>
  <c r="J32" i="38"/>
  <c r="N32" i="38" s="1"/>
  <c r="O32" i="38" s="1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N30" i="38" s="1"/>
  <c r="O30" i="38" s="1"/>
  <c r="I30" i="38"/>
  <c r="H30" i="38"/>
  <c r="G30" i="38"/>
  <c r="F30" i="38"/>
  <c r="E30" i="38"/>
  <c r="D30" i="38"/>
  <c r="N29" i="38"/>
  <c r="O29" i="38" s="1"/>
  <c r="N28" i="38"/>
  <c r="O28" i="38"/>
  <c r="N27" i="38"/>
  <c r="O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/>
  <c r="N18" i="38"/>
  <c r="O18" i="38"/>
  <c r="N17" i="38"/>
  <c r="O17" i="38" s="1"/>
  <c r="N16" i="38"/>
  <c r="O16" i="38" s="1"/>
  <c r="N15" i="38"/>
  <c r="O15" i="38" s="1"/>
  <c r="M14" i="38"/>
  <c r="L14" i="38"/>
  <c r="K14" i="38"/>
  <c r="K40" i="38" s="1"/>
  <c r="J14" i="38"/>
  <c r="N14" i="38" s="1"/>
  <c r="O14" i="38" s="1"/>
  <c r="I14" i="38"/>
  <c r="H14" i="38"/>
  <c r="G14" i="38"/>
  <c r="F14" i="38"/>
  <c r="E14" i="38"/>
  <c r="D14" i="38"/>
  <c r="N13" i="38"/>
  <c r="O13" i="38" s="1"/>
  <c r="N12" i="38"/>
  <c r="O12" i="38"/>
  <c r="M11" i="38"/>
  <c r="L11" i="38"/>
  <c r="N11" i="38" s="1"/>
  <c r="O11" i="38" s="1"/>
  <c r="K11" i="38"/>
  <c r="J11" i="38"/>
  <c r="I11" i="38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/>
  <c r="M5" i="38"/>
  <c r="M40" i="38" s="1"/>
  <c r="L5" i="38"/>
  <c r="L40" i="38" s="1"/>
  <c r="K5" i="38"/>
  <c r="J5" i="38"/>
  <c r="J40" i="38" s="1"/>
  <c r="I5" i="38"/>
  <c r="H5" i="38"/>
  <c r="G5" i="38"/>
  <c r="F5" i="38"/>
  <c r="F40" i="38" s="1"/>
  <c r="E5" i="38"/>
  <c r="D5" i="38"/>
  <c r="N36" i="37"/>
  <c r="O36" i="37"/>
  <c r="N35" i="37"/>
  <c r="O35" i="37"/>
  <c r="M34" i="37"/>
  <c r="L34" i="37"/>
  <c r="K34" i="37"/>
  <c r="J34" i="37"/>
  <c r="I34" i="37"/>
  <c r="H34" i="37"/>
  <c r="G34" i="37"/>
  <c r="F34" i="37"/>
  <c r="F37" i="37" s="1"/>
  <c r="E34" i="37"/>
  <c r="D34" i="37"/>
  <c r="N34" i="37" s="1"/>
  <c r="O34" i="37" s="1"/>
  <c r="N33" i="37"/>
  <c r="O33" i="37" s="1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M27" i="37"/>
  <c r="M37" i="37" s="1"/>
  <c r="L27" i="37"/>
  <c r="L37" i="37" s="1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D37" i="37" s="1"/>
  <c r="N22" i="37"/>
  <c r="O22" i="37"/>
  <c r="N21" i="37"/>
  <c r="O21" i="37" s="1"/>
  <c r="N20" i="37"/>
  <c r="O20" i="37" s="1"/>
  <c r="N19" i="37"/>
  <c r="O19" i="37" s="1"/>
  <c r="N18" i="37"/>
  <c r="O18" i="37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E37" i="37" s="1"/>
  <c r="N15" i="37"/>
  <c r="O15" i="37" s="1"/>
  <c r="D15" i="37"/>
  <c r="N14" i="37"/>
  <c r="O14" i="37" s="1"/>
  <c r="N13" i="37"/>
  <c r="O13" i="37" s="1"/>
  <c r="M12" i="37"/>
  <c r="L12" i="37"/>
  <c r="K12" i="37"/>
  <c r="K37" i="37"/>
  <c r="J12" i="37"/>
  <c r="J37" i="37" s="1"/>
  <c r="I12" i="37"/>
  <c r="N12" i="37" s="1"/>
  <c r="O12" i="37" s="1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N5" i="37" s="1"/>
  <c r="O5" i="37" s="1"/>
  <c r="H5" i="37"/>
  <c r="G5" i="37"/>
  <c r="G37" i="37" s="1"/>
  <c r="F5" i="37"/>
  <c r="E5" i="37"/>
  <c r="D5" i="37"/>
  <c r="N35" i="36"/>
  <c r="O35" i="36" s="1"/>
  <c r="M34" i="36"/>
  <c r="L34" i="36"/>
  <c r="K34" i="36"/>
  <c r="K36" i="36" s="1"/>
  <c r="J34" i="36"/>
  <c r="I34" i="36"/>
  <c r="H34" i="36"/>
  <c r="G34" i="36"/>
  <c r="F34" i="36"/>
  <c r="E34" i="36"/>
  <c r="D34" i="36"/>
  <c r="N34" i="36" s="1"/>
  <c r="O34" i="36" s="1"/>
  <c r="N33" i="36"/>
  <c r="O33" i="36"/>
  <c r="N32" i="36"/>
  <c r="O32" i="36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N29" i="36" s="1"/>
  <c r="O29" i="36" s="1"/>
  <c r="E29" i="36"/>
  <c r="D29" i="36"/>
  <c r="N28" i="36"/>
  <c r="O28" i="36" s="1"/>
  <c r="M27" i="36"/>
  <c r="L27" i="36"/>
  <c r="K27" i="36"/>
  <c r="J27" i="36"/>
  <c r="I27" i="36"/>
  <c r="H27" i="36"/>
  <c r="G27" i="36"/>
  <c r="G36" i="36"/>
  <c r="F27" i="36"/>
  <c r="E27" i="36"/>
  <c r="D27" i="36"/>
  <c r="N27" i="36" s="1"/>
  <c r="O27" i="36" s="1"/>
  <c r="N26" i="36"/>
  <c r="O26" i="36"/>
  <c r="N25" i="36"/>
  <c r="O25" i="36" s="1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/>
  <c r="N17" i="36"/>
  <c r="O17" i="36" s="1"/>
  <c r="N16" i="36"/>
  <c r="O16" i="36"/>
  <c r="M15" i="36"/>
  <c r="M36" i="36" s="1"/>
  <c r="L15" i="36"/>
  <c r="K15" i="36"/>
  <c r="J15" i="36"/>
  <c r="I15" i="36"/>
  <c r="I36" i="36"/>
  <c r="H15" i="36"/>
  <c r="G15" i="36"/>
  <c r="F15" i="36"/>
  <c r="E15" i="36"/>
  <c r="D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L36" i="36" s="1"/>
  <c r="K5" i="36"/>
  <c r="J5" i="36"/>
  <c r="J36" i="36" s="1"/>
  <c r="I5" i="36"/>
  <c r="H5" i="36"/>
  <c r="H36" i="36" s="1"/>
  <c r="G5" i="36"/>
  <c r="F5" i="36"/>
  <c r="F36" i="36" s="1"/>
  <c r="E5" i="36"/>
  <c r="D5" i="36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 s="1"/>
  <c r="M24" i="35"/>
  <c r="L24" i="35"/>
  <c r="K24" i="35"/>
  <c r="J24" i="35"/>
  <c r="I24" i="35"/>
  <c r="H24" i="35"/>
  <c r="G24" i="35"/>
  <c r="F24" i="35"/>
  <c r="F34" i="35" s="1"/>
  <c r="E24" i="35"/>
  <c r="E34" i="35" s="1"/>
  <c r="D24" i="35"/>
  <c r="N23" i="35"/>
  <c r="O23" i="35" s="1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H34" i="35" s="1"/>
  <c r="G14" i="35"/>
  <c r="G34" i="35" s="1"/>
  <c r="F14" i="35"/>
  <c r="E14" i="35"/>
  <c r="D14" i="35"/>
  <c r="N13" i="35"/>
  <c r="O13" i="35"/>
  <c r="N12" i="35"/>
  <c r="O12" i="35"/>
  <c r="M11" i="35"/>
  <c r="L11" i="35"/>
  <c r="L34" i="35"/>
  <c r="K11" i="35"/>
  <c r="K34" i="35" s="1"/>
  <c r="J11" i="35"/>
  <c r="J34" i="35" s="1"/>
  <c r="I11" i="35"/>
  <c r="H11" i="35"/>
  <c r="G11" i="35"/>
  <c r="F11" i="35"/>
  <c r="E11" i="35"/>
  <c r="N11" i="35" s="1"/>
  <c r="O11" i="35" s="1"/>
  <c r="D11" i="35"/>
  <c r="N10" i="35"/>
  <c r="O10" i="35"/>
  <c r="N9" i="35"/>
  <c r="O9" i="35"/>
  <c r="N8" i="35"/>
  <c r="O8" i="35"/>
  <c r="N7" i="35"/>
  <c r="O7" i="35"/>
  <c r="N6" i="35"/>
  <c r="O6" i="35" s="1"/>
  <c r="M5" i="35"/>
  <c r="L5" i="35"/>
  <c r="K5" i="35"/>
  <c r="J5" i="35"/>
  <c r="I5" i="35"/>
  <c r="N5" i="35" s="1"/>
  <c r="O5" i="35" s="1"/>
  <c r="H5" i="35"/>
  <c r="G5" i="35"/>
  <c r="F5" i="35"/>
  <c r="E5" i="35"/>
  <c r="D5" i="35"/>
  <c r="N38" i="34"/>
  <c r="O38" i="34"/>
  <c r="N37" i="34"/>
  <c r="O37" i="34" s="1"/>
  <c r="M36" i="34"/>
  <c r="L36" i="34"/>
  <c r="K36" i="34"/>
  <c r="N36" i="34" s="1"/>
  <c r="O36" i="34" s="1"/>
  <c r="J36" i="34"/>
  <c r="I36" i="34"/>
  <c r="H36" i="34"/>
  <c r="G36" i="34"/>
  <c r="F36" i="34"/>
  <c r="E36" i="34"/>
  <c r="D36" i="34"/>
  <c r="N35" i="34"/>
  <c r="O35" i="34" s="1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G31" i="34"/>
  <c r="N31" i="34"/>
  <c r="O31" i="34"/>
  <c r="F31" i="34"/>
  <c r="E31" i="34"/>
  <c r="D31" i="34"/>
  <c r="N30" i="34"/>
  <c r="O30" i="34"/>
  <c r="M29" i="34"/>
  <c r="L29" i="34"/>
  <c r="K29" i="34"/>
  <c r="J29" i="34"/>
  <c r="I29" i="34"/>
  <c r="H29" i="34"/>
  <c r="G29" i="34"/>
  <c r="G39" i="34" s="1"/>
  <c r="F29" i="34"/>
  <c r="E29" i="34"/>
  <c r="D29" i="34"/>
  <c r="N29" i="34" s="1"/>
  <c r="O29" i="34" s="1"/>
  <c r="N28" i="34"/>
  <c r="O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E39" i="34"/>
  <c r="D25" i="34"/>
  <c r="N24" i="34"/>
  <c r="O24" i="34" s="1"/>
  <c r="N23" i="34"/>
  <c r="O23" i="34" s="1"/>
  <c r="N22" i="34"/>
  <c r="O22" i="34"/>
  <c r="N21" i="34"/>
  <c r="O21" i="34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J39" i="34" s="1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/>
  <c r="M11" i="34"/>
  <c r="N11" i="34" s="1"/>
  <c r="O11" i="34" s="1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M39" i="34" s="1"/>
  <c r="L5" i="34"/>
  <c r="L39" i="34"/>
  <c r="K5" i="34"/>
  <c r="N5" i="34" s="1"/>
  <c r="O5" i="34" s="1"/>
  <c r="J5" i="34"/>
  <c r="I5" i="34"/>
  <c r="I39" i="34" s="1"/>
  <c r="H5" i="34"/>
  <c r="H39" i="34" s="1"/>
  <c r="G5" i="34"/>
  <c r="F5" i="34"/>
  <c r="F39" i="34" s="1"/>
  <c r="E5" i="34"/>
  <c r="D5" i="34"/>
  <c r="D39" i="34"/>
  <c r="N37" i="33"/>
  <c r="O37" i="33" s="1"/>
  <c r="N23" i="33"/>
  <c r="O23" i="33" s="1"/>
  <c r="N24" i="33"/>
  <c r="O24" i="33" s="1"/>
  <c r="N25" i="33"/>
  <c r="O25" i="33" s="1"/>
  <c r="N26" i="33"/>
  <c r="O26" i="33" s="1"/>
  <c r="N27" i="33"/>
  <c r="O27" i="33"/>
  <c r="N15" i="33"/>
  <c r="O15" i="33" s="1"/>
  <c r="N16" i="33"/>
  <c r="O16" i="33" s="1"/>
  <c r="N17" i="33"/>
  <c r="O17" i="33" s="1"/>
  <c r="N18" i="33"/>
  <c r="O18" i="33"/>
  <c r="N19" i="33"/>
  <c r="O19" i="33" s="1"/>
  <c r="N20" i="33"/>
  <c r="O20" i="33"/>
  <c r="N21" i="33"/>
  <c r="O21" i="33" s="1"/>
  <c r="E22" i="33"/>
  <c r="F22" i="33"/>
  <c r="G22" i="33"/>
  <c r="H22" i="33"/>
  <c r="I22" i="33"/>
  <c r="J22" i="33"/>
  <c r="K22" i="33"/>
  <c r="L22" i="33"/>
  <c r="M22" i="33"/>
  <c r="M38" i="33" s="1"/>
  <c r="D22" i="33"/>
  <c r="D38" i="33" s="1"/>
  <c r="E14" i="33"/>
  <c r="E38" i="33" s="1"/>
  <c r="F14" i="33"/>
  <c r="G14" i="33"/>
  <c r="H14" i="33"/>
  <c r="I14" i="33"/>
  <c r="J14" i="33"/>
  <c r="K14" i="33"/>
  <c r="L14" i="33"/>
  <c r="M14" i="33"/>
  <c r="D14" i="33"/>
  <c r="E11" i="33"/>
  <c r="F11" i="33"/>
  <c r="N11" i="33" s="1"/>
  <c r="O11" i="33" s="1"/>
  <c r="G11" i="33"/>
  <c r="G38" i="33" s="1"/>
  <c r="H11" i="33"/>
  <c r="I11" i="33"/>
  <c r="J11" i="33"/>
  <c r="K11" i="33"/>
  <c r="L11" i="33"/>
  <c r="M11" i="33"/>
  <c r="D11" i="33"/>
  <c r="E5" i="33"/>
  <c r="F5" i="33"/>
  <c r="G5" i="33"/>
  <c r="H5" i="33"/>
  <c r="H38" i="33"/>
  <c r="I5" i="33"/>
  <c r="J5" i="33"/>
  <c r="K5" i="33"/>
  <c r="L5" i="33"/>
  <c r="M5" i="33"/>
  <c r="D5" i="33"/>
  <c r="E35" i="33"/>
  <c r="F35" i="33"/>
  <c r="G35" i="33"/>
  <c r="N35" i="33" s="1"/>
  <c r="O35" i="33" s="1"/>
  <c r="H35" i="33"/>
  <c r="I35" i="33"/>
  <c r="J35" i="33"/>
  <c r="K35" i="33"/>
  <c r="L35" i="33"/>
  <c r="M35" i="33"/>
  <c r="D35" i="33"/>
  <c r="N36" i="33"/>
  <c r="O36" i="33"/>
  <c r="N32" i="33"/>
  <c r="O32" i="33"/>
  <c r="N33" i="33"/>
  <c r="N34" i="33"/>
  <c r="O34" i="33" s="1"/>
  <c r="N31" i="33"/>
  <c r="O31" i="33"/>
  <c r="E30" i="33"/>
  <c r="F30" i="33"/>
  <c r="G30" i="33"/>
  <c r="H30" i="33"/>
  <c r="I30" i="33"/>
  <c r="N30" i="33" s="1"/>
  <c r="O30" i="33" s="1"/>
  <c r="J30" i="33"/>
  <c r="K30" i="33"/>
  <c r="L30" i="33"/>
  <c r="M30" i="33"/>
  <c r="D30" i="33"/>
  <c r="E28" i="33"/>
  <c r="F28" i="33"/>
  <c r="N28" i="33" s="1"/>
  <c r="O28" i="33" s="1"/>
  <c r="G28" i="33"/>
  <c r="H28" i="33"/>
  <c r="I28" i="33"/>
  <c r="J28" i="33"/>
  <c r="J38" i="33" s="1"/>
  <c r="K28" i="33"/>
  <c r="K38" i="33" s="1"/>
  <c r="L28" i="33"/>
  <c r="L38" i="33" s="1"/>
  <c r="M28" i="33"/>
  <c r="D28" i="33"/>
  <c r="N29" i="33"/>
  <c r="O29" i="33" s="1"/>
  <c r="O33" i="33"/>
  <c r="N12" i="33"/>
  <c r="O12" i="33" s="1"/>
  <c r="N13" i="33"/>
  <c r="O13" i="33"/>
  <c r="N7" i="33"/>
  <c r="O7" i="33" s="1"/>
  <c r="N8" i="33"/>
  <c r="O8" i="33"/>
  <c r="N9" i="33"/>
  <c r="O9" i="33"/>
  <c r="N10" i="33"/>
  <c r="O10" i="33"/>
  <c r="N6" i="33"/>
  <c r="O6" i="33" s="1"/>
  <c r="N25" i="34"/>
  <c r="O25" i="34" s="1"/>
  <c r="M34" i="35"/>
  <c r="H37" i="37"/>
  <c r="I37" i="37"/>
  <c r="N29" i="37"/>
  <c r="O29" i="37" s="1"/>
  <c r="E40" i="38"/>
  <c r="H40" i="38"/>
  <c r="G40" i="38"/>
  <c r="N24" i="38"/>
  <c r="O24" i="38" s="1"/>
  <c r="I40" i="38"/>
  <c r="N5" i="33"/>
  <c r="O5" i="33"/>
  <c r="D34" i="35"/>
  <c r="L39" i="39"/>
  <c r="F39" i="39"/>
  <c r="H39" i="39"/>
  <c r="N35" i="39"/>
  <c r="O35" i="39" s="1"/>
  <c r="D39" i="39"/>
  <c r="K39" i="40"/>
  <c r="I39" i="40"/>
  <c r="J39" i="40"/>
  <c r="L39" i="40"/>
  <c r="D39" i="40"/>
  <c r="I38" i="33"/>
  <c r="E36" i="36"/>
  <c r="N15" i="36"/>
  <c r="O15" i="36" s="1"/>
  <c r="K37" i="41"/>
  <c r="L37" i="41"/>
  <c r="J37" i="41"/>
  <c r="I37" i="41"/>
  <c r="E37" i="41"/>
  <c r="F37" i="41"/>
  <c r="H38" i="42"/>
  <c r="J38" i="42"/>
  <c r="G38" i="42"/>
  <c r="M38" i="42"/>
  <c r="I38" i="42"/>
  <c r="D38" i="42"/>
  <c r="G35" i="43"/>
  <c r="F35" i="43"/>
  <c r="E35" i="43"/>
  <c r="H35" i="43"/>
  <c r="I35" i="43"/>
  <c r="G37" i="44"/>
  <c r="H37" i="44"/>
  <c r="K37" i="44"/>
  <c r="M37" i="44"/>
  <c r="L37" i="44"/>
  <c r="N23" i="44"/>
  <c r="O23" i="44" s="1"/>
  <c r="L35" i="45"/>
  <c r="K35" i="45"/>
  <c r="H35" i="45"/>
  <c r="I35" i="45"/>
  <c r="J41" i="46"/>
  <c r="M41" i="46"/>
  <c r="N41" i="46"/>
  <c r="O39" i="46"/>
  <c r="P39" i="46" s="1"/>
  <c r="D41" i="46"/>
  <c r="O35" i="47" l="1"/>
  <c r="P35" i="47" s="1"/>
  <c r="N37" i="37"/>
  <c r="O37" i="37" s="1"/>
  <c r="O41" i="46"/>
  <c r="P41" i="46" s="1"/>
  <c r="N39" i="34"/>
  <c r="O39" i="34" s="1"/>
  <c r="N34" i="35"/>
  <c r="O34" i="35" s="1"/>
  <c r="N39" i="40"/>
  <c r="O39" i="40" s="1"/>
  <c r="N39" i="39"/>
  <c r="O39" i="39" s="1"/>
  <c r="N37" i="44"/>
  <c r="O37" i="44" s="1"/>
  <c r="N38" i="33"/>
  <c r="O38" i="33" s="1"/>
  <c r="N28" i="44"/>
  <c r="O28" i="44" s="1"/>
  <c r="M35" i="43"/>
  <c r="M37" i="41"/>
  <c r="N37" i="41" s="1"/>
  <c r="O37" i="41" s="1"/>
  <c r="K39" i="34"/>
  <c r="N14" i="35"/>
  <c r="O14" i="35" s="1"/>
  <c r="D36" i="36"/>
  <c r="N36" i="36" s="1"/>
  <c r="O36" i="36" s="1"/>
  <c r="F38" i="33"/>
  <c r="D40" i="38"/>
  <c r="N40" i="38" s="1"/>
  <c r="O40" i="38" s="1"/>
  <c r="G35" i="45"/>
  <c r="N35" i="45" s="1"/>
  <c r="O35" i="45" s="1"/>
  <c r="N5" i="43"/>
  <c r="O5" i="43" s="1"/>
  <c r="K38" i="42"/>
  <c r="N38" i="42" s="1"/>
  <c r="O38" i="42" s="1"/>
  <c r="O15" i="46"/>
  <c r="P15" i="46" s="1"/>
  <c r="N5" i="45"/>
  <c r="O5" i="45" s="1"/>
  <c r="N12" i="44"/>
  <c r="O12" i="44" s="1"/>
  <c r="N24" i="35"/>
  <c r="O24" i="35" s="1"/>
  <c r="I34" i="35"/>
  <c r="N5" i="40"/>
  <c r="O5" i="40" s="1"/>
  <c r="N5" i="38"/>
  <c r="O5" i="38" s="1"/>
  <c r="N27" i="37"/>
  <c r="O27" i="37" s="1"/>
  <c r="E38" i="42"/>
  <c r="N15" i="39"/>
  <c r="O15" i="39" s="1"/>
  <c r="N22" i="33"/>
  <c r="O22" i="33" s="1"/>
  <c r="O5" i="46"/>
  <c r="P5" i="46" s="1"/>
  <c r="M35" i="45"/>
  <c r="N5" i="44"/>
  <c r="O5" i="44" s="1"/>
  <c r="N29" i="39"/>
  <c r="O29" i="39" s="1"/>
  <c r="N5" i="36"/>
  <c r="O5" i="36" s="1"/>
  <c r="E35" i="45"/>
  <c r="D35" i="43"/>
  <c r="N35" i="43" s="1"/>
  <c r="O35" i="43" s="1"/>
  <c r="N14" i="33"/>
  <c r="O14" i="33" s="1"/>
  <c r="N12" i="40"/>
  <c r="O12" i="40" s="1"/>
  <c r="N25" i="40"/>
  <c r="O25" i="40" s="1"/>
  <c r="N23" i="37"/>
  <c r="O23" i="37" s="1"/>
  <c r="O33" i="46"/>
  <c r="P33" i="46" s="1"/>
  <c r="N12" i="41"/>
  <c r="O12" i="41" s="1"/>
  <c r="N28" i="41"/>
  <c r="O28" i="41" s="1"/>
</calcChain>
</file>

<file path=xl/sharedStrings.xml><?xml version="1.0" encoding="utf-8"?>
<sst xmlns="http://schemas.openxmlformats.org/spreadsheetml/2006/main" count="802" uniqueCount="131">
  <si>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</si>
  <si>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</si>
  <si>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</si>
  <si>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</si>
  <si>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</si>
  <si>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</si>
  <si>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</si>
  <si>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</si>
  <si>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</si>
  <si>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</si>
  <si>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</si>
  <si>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</si>
  <si>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Communications Services Taxes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</si>
  <si>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</si>
  <si>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</si>
  <si>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</si>
  <si>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</si>
  <si>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</si>
  <si>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Federal Grant - Physical Environment - Water Supply System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</si>
  <si>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</si>
  <si>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</si>
  <si>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</si>
  <si>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</si>
  <si>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</si>
  <si>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</si>
  <si>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</si>
  <si>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</si>
  <si>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</si>
  <si>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</si>
  <si>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</si>
  <si>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</si>
  <si>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</si>
  <si>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</si>
  <si>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Other Physical Environment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</si>
  <si>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</si>
  <si>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</si>
  <si>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</si>
  <si>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</si>
  <si>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</si>
  <si>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</si>
  <si>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</si>
  <si>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</si>
  <si>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</si>
  <si>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</si>
  <si>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</si>
  <si>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</si>
  <si>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</si>
  <si>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</si>
  <si>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</si>
  <si>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</si>
  <si>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</si>
  <si>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</si>
  <si>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Campbellton Revenues Reported by Account Code and Fund Type</t>
  </si>
  <si>
    <t>Local Fiscal Year Ended September 30, 2010</t>
  </si>
  <si>
    <t>Federal Grant - Transportation - Other Transportation</t>
  </si>
  <si>
    <t>Federal Grant - Economic Environment</t>
  </si>
  <si>
    <t>State Grant - Transportation - Other Transportation</t>
  </si>
  <si>
    <t>State Shared Revenues - General Gov't - Mobile Home License Tax</t>
  </si>
  <si>
    <t>Grants from Other Local Units - Transportation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</si>
  <si>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</si>
  <si>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</si>
  <si>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</si>
  <si>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</si>
  <si>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</si>
  <si>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Local Business Tax</t>
  </si>
  <si>
    <t>State Grant - Physical Environment - Sewer / Wastewater</t>
  </si>
  <si>
    <t>State Shared Revenues - Transportation - Other Transportation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</si>
  <si>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</si>
  <si>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</si>
  <si>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</si>
  <si>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</si>
  <si>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</si>
  <si>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</si>
  <si>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</si>
  <si>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</si>
  <si>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</si>
  <si>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</si>
  <si>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</si>
  <si>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Other Permits and Fees</t>
  </si>
  <si>
    <t>State Grant - General Government</t>
  </si>
  <si>
    <t>Transportation (User Fees) - Other Transportation Charges</t>
  </si>
  <si>
    <t>2008 Municipal Population:</t>
  </si>
  <si>
    <t>Local Fiscal Year Ended September 30, 2014</t>
  </si>
  <si>
    <t>Shared Revenue from Other Local Units</t>
  </si>
  <si>
    <t>General Government - Other General Government Charges and Fees</t>
  </si>
  <si>
    <t>Public Safety - Fire Protection</t>
  </si>
  <si>
    <t>Proceeds of General Capital Asset Dispositions - Sales</t>
  </si>
  <si>
    <t>2014 Municipal Population:</t>
  </si>
  <si>
    <t>Local Fiscal Year Ended September 30, 2015</t>
  </si>
  <si>
    <t>State Grant - Public Safety</t>
  </si>
  <si>
    <t>State Shared Revenues - General Government - Other General Government</t>
  </si>
  <si>
    <t>Transportation - Other Transportation Charges</t>
  </si>
  <si>
    <t>Court-Ordered Judgments and Fines - Other Court-Ordered</t>
  </si>
  <si>
    <t>2015 Municipal Population:</t>
  </si>
  <si>
    <t>Local Fiscal Year Ended September 30, 2016</t>
  </si>
  <si>
    <t>State Grant - Physical Environment - Water Supply System</t>
  </si>
  <si>
    <t>2016 Municipal Population:</t>
  </si>
  <si>
    <t>Local Fiscal Year Ended September 30, 2017</t>
  </si>
  <si>
    <t>State Shared Revenues - Other</t>
  </si>
  <si>
    <t>Other Charges for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</si>
  <si>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</si>
  <si>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</si>
  <si>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</si>
  <si>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</si>
  <si>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Grants from Other Local Units - Other</t>
  </si>
  <si>
    <t>Proceeds of General Capital Asset Dispositions - Compensation for Loss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</si>
  <si>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</si>
  <si>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</si>
  <si>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</si>
  <si>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</si>
  <si>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</si>
  <si>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</si>
  <si>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</si>
  <si>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</si>
  <si>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</si>
  <si>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</si>
  <si>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Utility Service Tax - Water</t>
  </si>
  <si>
    <t>State Communications Services Taxes</t>
  </si>
  <si>
    <t>Other Fees and Special Assessments</t>
  </si>
  <si>
    <t>Intergovernmental Revenues</t>
  </si>
  <si>
    <t>Federal Grant - Culture / Recreation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</si>
  <si>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</si>
  <si>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</si>
  <si>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</si>
  <si>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Grants from Other Local Units - Physical Environment</t>
  </si>
  <si>
    <t>Court-Ordered Judgments and Fines - Other</t>
  </si>
  <si>
    <t>2021 Municipal Population:</t>
  </si>
  <si>
    <t>Local Fiscal Year Ended September 30, 2022</t>
  </si>
  <si>
    <t>Other General Taxes</t>
  </si>
  <si>
    <t>Permits - Other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</si>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</sst>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111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112</v>
      </c>
      <c r="N4" s="35" t="s">
        <v>8</v>
      </c>
      <c r="O4" s="35" t="s">
        <v>113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114</v>
      </c>
      <c r="B5" s="26"/>
      <c r="C5" s="26"/>
      <c r="D5" s="27">
        <f>SUM(D6:D11)</f>
        <v>88215</v>
      </c>
      <c r="E5" s="27">
        <f>SUM(E6:E11)</f>
        <v>0</v>
      </c>
      <c r="F5" s="27">
        <f>SUM(F6:F11)</f>
        <v>0</v>
      </c>
      <c r="G5" s="27">
        <f>SUM(G6:G11)</f>
        <v>0</v>
      </c>
      <c r="H5" s="27">
        <f>SUM(H6:H11)</f>
        <v>0</v>
      </c>
      <c r="I5" s="27">
        <f>SUM(I6:I11)</f>
        <v>0</v>
      </c>
      <c r="J5" s="27">
        <f>SUM(J6:J11)</f>
        <v>0</v>
      </c>
      <c r="K5" s="27">
        <f>SUM(K6:K11)</f>
        <v>0</v>
      </c>
      <c r="L5" s="27">
        <f>SUM(L6:L11)</f>
        <v>0</v>
      </c>
      <c r="M5" s="27">
        <f>SUM(M6:M11)</f>
        <v>0</v>
      </c>
      <c r="N5" s="27">
        <f>SUM(N6:N11)</f>
        <v>0</v>
      </c>
      <c r="O5" s="28">
        <f>SUM(D5:N5)</f>
        <v>88215</v>
      </c>
      <c r="P5" s="33">
        <f>(O5/P$37)</f>
        <v>461.85863874345551</v>
      </c>
      <c r="Q5" s="6"/>
    </row>
    <row r="6" spans="1:134">
      <c r="A6" s="12"/>
      <c r="B6" s="25">
        <v>311</v>
      </c>
      <c r="C6" s="20" t="s">
        <v>1</v>
      </c>
      <c r="D6" s="46">
        <v>29106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29106</v>
      </c>
      <c r="P6" s="47">
        <f>(O6/P$37)</f>
        <v>152.38743455497382</v>
      </c>
      <c r="Q6" s="9"/>
    </row>
    <row r="7" spans="1:134">
      <c r="A7" s="12"/>
      <c r="B7" s="25">
        <v>312.3</v>
      </c>
      <c r="C7" s="20" t="s">
        <v>10</v>
      </c>
      <c r="D7" s="46">
        <v>1056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0">SUM(D7:N7)</f>
        <v>1056</v>
      </c>
      <c r="P7" s="47">
        <f>(O7/P$37)</f>
        <v>5.5287958115183242</v>
      </c>
      <c r="Q7" s="9"/>
    </row>
    <row r="8" spans="1:134">
      <c r="A8" s="12"/>
      <c r="B8" s="25">
        <v>312.41000000000003</v>
      </c>
      <c r="C8" s="20" t="s">
        <v>115</v>
      </c>
      <c r="D8" s="46">
        <v>5966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5966</v>
      </c>
      <c r="P8" s="47">
        <f>(O8/P$37)</f>
        <v>31.235602094240839</v>
      </c>
      <c r="Q8" s="9"/>
    </row>
    <row r="9" spans="1:134">
      <c r="A9" s="12"/>
      <c r="B9" s="25">
        <v>315.10000000000002</v>
      </c>
      <c r="C9" s="20" t="s">
        <v>117</v>
      </c>
      <c r="D9" s="46">
        <v>6556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6556</v>
      </c>
      <c r="P9" s="47">
        <f>(O9/P$37)</f>
        <v>34.324607329842934</v>
      </c>
      <c r="Q9" s="9"/>
    </row>
    <row r="10" spans="1:134">
      <c r="A10" s="12"/>
      <c r="B10" s="25">
        <v>316</v>
      </c>
      <c r="C10" s="20" t="s">
        <v>70</v>
      </c>
      <c r="D10" s="46">
        <v>1670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1670</v>
      </c>
      <c r="P10" s="47">
        <f>(O10/P$37)</f>
        <v>8.7434554973821985</v>
      </c>
      <c r="Q10" s="9"/>
    </row>
    <row r="11" spans="1:134">
      <c r="A11" s="12"/>
      <c r="B11" s="25">
        <v>319.89999999999998</v>
      </c>
      <c r="C11" s="20" t="s">
        <v>128</v>
      </c>
      <c r="D11" s="46">
        <v>43861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43861</v>
      </c>
      <c r="P11" s="47">
        <f>(O11/P$37)</f>
        <v>229.63874345549738</v>
      </c>
      <c r="Q11" s="9"/>
    </row>
    <row r="12" spans="1:134" ht="15.75">
      <c r="A12" s="29" t="s">
        <v>13</v>
      </c>
      <c r="B12" s="30"/>
      <c r="C12" s="31"/>
      <c r="D12" s="32">
        <f>SUM(D13:D14)</f>
        <v>19432</v>
      </c>
      <c r="E12" s="32">
        <f>SUM(E13:E14)</f>
        <v>0</v>
      </c>
      <c r="F12" s="32">
        <f>SUM(F13:F14)</f>
        <v>0</v>
      </c>
      <c r="G12" s="32">
        <f>SUM(G13:G14)</f>
        <v>0</v>
      </c>
      <c r="H12" s="32">
        <f>SUM(H13:H14)</f>
        <v>0</v>
      </c>
      <c r="I12" s="32">
        <f>SUM(I13:I14)</f>
        <v>0</v>
      </c>
      <c r="J12" s="32">
        <f>SUM(J13:J14)</f>
        <v>0</v>
      </c>
      <c r="K12" s="32">
        <f>SUM(K13:K14)</f>
        <v>0</v>
      </c>
      <c r="L12" s="32">
        <f>SUM(L13:L14)</f>
        <v>0</v>
      </c>
      <c r="M12" s="32">
        <f>SUM(M13:M14)</f>
        <v>0</v>
      </c>
      <c r="N12" s="32">
        <f>SUM(N13:N14)</f>
        <v>0</v>
      </c>
      <c r="O12" s="44">
        <f>SUM(D12:N12)</f>
        <v>19432</v>
      </c>
      <c r="P12" s="45">
        <f>(O12/P$37)</f>
        <v>101.73821989528795</v>
      </c>
      <c r="Q12" s="10"/>
    </row>
    <row r="13" spans="1:134">
      <c r="A13" s="12"/>
      <c r="B13" s="25">
        <v>322.89999999999998</v>
      </c>
      <c r="C13" s="20" t="s">
        <v>129</v>
      </c>
      <c r="D13" s="46">
        <v>195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1">SUM(D13:N13)</f>
        <v>195</v>
      </c>
      <c r="P13" s="47">
        <f>(O13/P$37)</f>
        <v>1.0209424083769634</v>
      </c>
      <c r="Q13" s="9"/>
    </row>
    <row r="14" spans="1:134">
      <c r="A14" s="12"/>
      <c r="B14" s="25">
        <v>323.10000000000002</v>
      </c>
      <c r="C14" s="20" t="s">
        <v>14</v>
      </c>
      <c r="D14" s="46">
        <v>19237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19237</v>
      </c>
      <c r="P14" s="47">
        <f>(O14/P$37)</f>
        <v>100.717277486911</v>
      </c>
      <c r="Q14" s="9"/>
    </row>
    <row r="15" spans="1:134" ht="15.75">
      <c r="A15" s="29" t="s">
        <v>119</v>
      </c>
      <c r="B15" s="30"/>
      <c r="C15" s="31"/>
      <c r="D15" s="32">
        <f>SUM(D16:D21)</f>
        <v>236387</v>
      </c>
      <c r="E15" s="32">
        <f>SUM(E16:E21)</f>
        <v>0</v>
      </c>
      <c r="F15" s="32">
        <f>SUM(F16:F21)</f>
        <v>0</v>
      </c>
      <c r="G15" s="32">
        <f>SUM(G16:G21)</f>
        <v>0</v>
      </c>
      <c r="H15" s="32">
        <f>SUM(H16:H21)</f>
        <v>0</v>
      </c>
      <c r="I15" s="32">
        <f>SUM(I16:I21)</f>
        <v>0</v>
      </c>
      <c r="J15" s="32">
        <f>SUM(J16:J21)</f>
        <v>0</v>
      </c>
      <c r="K15" s="32">
        <f>SUM(K16:K21)</f>
        <v>0</v>
      </c>
      <c r="L15" s="32">
        <f>SUM(L16:L21)</f>
        <v>0</v>
      </c>
      <c r="M15" s="32">
        <f>SUM(M16:M21)</f>
        <v>0</v>
      </c>
      <c r="N15" s="32">
        <f>SUM(N16:N21)</f>
        <v>0</v>
      </c>
      <c r="O15" s="44">
        <f>SUM(D15:N15)</f>
        <v>236387</v>
      </c>
      <c r="P15" s="45">
        <f>(O15/P$37)</f>
        <v>1237.628272251309</v>
      </c>
      <c r="Q15" s="10"/>
    </row>
    <row r="16" spans="1:134">
      <c r="A16" s="12"/>
      <c r="B16" s="25">
        <v>335.125</v>
      </c>
      <c r="C16" s="20" t="s">
        <v>121</v>
      </c>
      <c r="D16" s="46">
        <v>12579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2">SUM(D16:N16)</f>
        <v>12579</v>
      </c>
      <c r="P16" s="47">
        <f>(O16/P$37)</f>
        <v>65.858638743455501</v>
      </c>
      <c r="Q16" s="9"/>
    </row>
    <row r="17" spans="1:17">
      <c r="A17" s="12"/>
      <c r="B17" s="25">
        <v>335.14</v>
      </c>
      <c r="C17" s="20" t="s">
        <v>72</v>
      </c>
      <c r="D17" s="46">
        <v>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79</v>
      </c>
      <c r="P17" s="47">
        <f>(O17/P$37)</f>
        <v>0.41361256544502617</v>
      </c>
      <c r="Q17" s="9"/>
    </row>
    <row r="18" spans="1:17">
      <c r="A18" s="12"/>
      <c r="B18" s="25">
        <v>335.15</v>
      </c>
      <c r="C18" s="20" t="s">
        <v>73</v>
      </c>
      <c r="D18" s="46">
        <v>1625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1625</v>
      </c>
      <c r="P18" s="47">
        <f>(O18/P$37)</f>
        <v>8.5078534031413611</v>
      </c>
      <c r="Q18" s="9"/>
    </row>
    <row r="19" spans="1:17">
      <c r="A19" s="12"/>
      <c r="B19" s="25">
        <v>335.18</v>
      </c>
      <c r="C19" s="20" t="s">
        <v>122</v>
      </c>
      <c r="D19" s="46">
        <v>105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105</v>
      </c>
      <c r="P19" s="47">
        <f>(O19/P$37)</f>
        <v>0.54973821989528793</v>
      </c>
      <c r="Q19" s="9"/>
    </row>
    <row r="20" spans="1:17">
      <c r="A20" s="12"/>
      <c r="B20" s="25">
        <v>335.19</v>
      </c>
      <c r="C20" s="20" t="s">
        <v>90</v>
      </c>
      <c r="D20" s="46">
        <v>190988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190988</v>
      </c>
      <c r="P20" s="47">
        <f>(O20/P$37)</f>
        <v>999.93717277486905</v>
      </c>
      <c r="Q20" s="9"/>
    </row>
    <row r="21" spans="1:17">
      <c r="A21" s="12"/>
      <c r="B21" s="25">
        <v>337.2</v>
      </c>
      <c r="C21" s="20" t="s">
        <v>23</v>
      </c>
      <c r="D21" s="46">
        <v>31011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" si="3">SUM(D21:N21)</f>
        <v>31011</v>
      </c>
      <c r="P21" s="47">
        <f>(O21/P$37)</f>
        <v>162.36125654450262</v>
      </c>
      <c r="Q21" s="9"/>
    </row>
    <row r="22" spans="1:17" ht="15.75">
      <c r="A22" s="29" t="s">
        <v>28</v>
      </c>
      <c r="B22" s="30"/>
      <c r="C22" s="31"/>
      <c r="D22" s="32">
        <f>SUM(D23:D27)</f>
        <v>23085</v>
      </c>
      <c r="E22" s="32">
        <f>SUM(E23:E27)</f>
        <v>0</v>
      </c>
      <c r="F22" s="32">
        <f>SUM(F23:F27)</f>
        <v>0</v>
      </c>
      <c r="G22" s="32">
        <f>SUM(G23:G27)</f>
        <v>0</v>
      </c>
      <c r="H22" s="32">
        <f>SUM(H23:H27)</f>
        <v>0</v>
      </c>
      <c r="I22" s="32">
        <f>SUM(I23:I27)</f>
        <v>64659</v>
      </c>
      <c r="J22" s="32">
        <f>SUM(J23:J27)</f>
        <v>0</v>
      </c>
      <c r="K22" s="32">
        <f>SUM(K23:K27)</f>
        <v>0</v>
      </c>
      <c r="L22" s="32">
        <f>SUM(L23:L27)</f>
        <v>0</v>
      </c>
      <c r="M22" s="32">
        <f>SUM(M23:M27)</f>
        <v>0</v>
      </c>
      <c r="N22" s="32">
        <f>SUM(N23:N27)</f>
        <v>0</v>
      </c>
      <c r="O22" s="32">
        <f>SUM(D22:N22)</f>
        <v>87744</v>
      </c>
      <c r="P22" s="45">
        <f>(O22/P$37)</f>
        <v>459.39267015706804</v>
      </c>
      <c r="Q22" s="10"/>
    </row>
    <row r="23" spans="1:17">
      <c r="A23" s="12"/>
      <c r="B23" s="25">
        <v>341.9</v>
      </c>
      <c r="C23" s="20" t="s">
        <v>84</v>
      </c>
      <c r="D23" s="46">
        <v>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7" si="4">SUM(D23:N23)</f>
        <v>13</v>
      </c>
      <c r="P23" s="47">
        <f>(O23/P$37)</f>
        <v>6.8062827225130892E-2</v>
      </c>
      <c r="Q23" s="9"/>
    </row>
    <row r="24" spans="1:17">
      <c r="A24" s="12"/>
      <c r="B24" s="25">
        <v>342.2</v>
      </c>
      <c r="C24" s="20" t="s">
        <v>85</v>
      </c>
      <c r="D24" s="46">
        <v>7500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7500</v>
      </c>
      <c r="P24" s="47">
        <f>(O24/P$37)</f>
        <v>39.267015706806284</v>
      </c>
      <c r="Q24" s="9"/>
    </row>
    <row r="25" spans="1:17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64659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64659</v>
      </c>
      <c r="P25" s="47">
        <f>(O25/P$37)</f>
        <v>338.52879581151831</v>
      </c>
      <c r="Q25" s="9"/>
    </row>
    <row r="26" spans="1:17">
      <c r="A26" s="12"/>
      <c r="B26" s="25">
        <v>344.9</v>
      </c>
      <c r="C26" s="20" t="s">
        <v>91</v>
      </c>
      <c r="D26" s="46">
        <v>9536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9536</v>
      </c>
      <c r="P26" s="47">
        <f>(O26/P$37)</f>
        <v>49.926701570680628</v>
      </c>
      <c r="Q26" s="9"/>
    </row>
    <row r="27" spans="1:17">
      <c r="A27" s="12"/>
      <c r="B27" s="25">
        <v>347.2</v>
      </c>
      <c r="C27" s="20" t="s">
        <v>34</v>
      </c>
      <c r="D27" s="46">
        <v>6036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6036</v>
      </c>
      <c r="P27" s="47">
        <f>(O27/P$37)</f>
        <v>31.602094240837697</v>
      </c>
      <c r="Q27" s="9"/>
    </row>
    <row r="28" spans="1:17" ht="15.75">
      <c r="A28" s="29" t="s">
        <v>29</v>
      </c>
      <c r="B28" s="30"/>
      <c r="C28" s="31"/>
      <c r="D28" s="32">
        <f>SUM(D29:D29)</f>
        <v>388</v>
      </c>
      <c r="E28" s="32">
        <f>SUM(E29:E29)</f>
        <v>200</v>
      </c>
      <c r="F28" s="32">
        <f>SUM(F29:F29)</f>
        <v>0</v>
      </c>
      <c r="G28" s="32">
        <f>SUM(G29:G29)</f>
        <v>0</v>
      </c>
      <c r="H28" s="32">
        <f>SUM(H29:H29)</f>
        <v>0</v>
      </c>
      <c r="I28" s="32">
        <f>SUM(I29:I29)</f>
        <v>0</v>
      </c>
      <c r="J28" s="32">
        <f>SUM(J29:J29)</f>
        <v>0</v>
      </c>
      <c r="K28" s="32">
        <f>SUM(K29:K29)</f>
        <v>0</v>
      </c>
      <c r="L28" s="32">
        <f>SUM(L29:L29)</f>
        <v>0</v>
      </c>
      <c r="M28" s="32">
        <f>SUM(M29:M29)</f>
        <v>0</v>
      </c>
      <c r="N28" s="32">
        <f>SUM(N29:N29)</f>
        <v>0</v>
      </c>
      <c r="O28" s="32">
        <f>SUM(D28:N28)</f>
        <v>588</v>
      </c>
      <c r="P28" s="45">
        <f>(O28/P$37)</f>
        <v>3.0785340314136125</v>
      </c>
      <c r="Q28" s="10"/>
    </row>
    <row r="29" spans="1:17">
      <c r="A29" s="13"/>
      <c r="B29" s="39">
        <v>351.9</v>
      </c>
      <c r="C29" s="21" t="s">
        <v>125</v>
      </c>
      <c r="D29" s="46">
        <v>388</v>
      </c>
      <c r="E29" s="46">
        <v>200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5">SUM(D29:N29)</f>
        <v>588</v>
      </c>
      <c r="P29" s="47">
        <f>(O29/P$37)</f>
        <v>3.0785340314136125</v>
      </c>
      <c r="Q29" s="9"/>
    </row>
    <row r="30" spans="1:17" ht="15.75">
      <c r="A30" s="29" t="s">
        <v>2</v>
      </c>
      <c r="B30" s="30"/>
      <c r="C30" s="31"/>
      <c r="D30" s="32">
        <f>SUM(D31:D32)</f>
        <v>34765</v>
      </c>
      <c r="E30" s="32">
        <f>SUM(E31:E32)</f>
        <v>86</v>
      </c>
      <c r="F30" s="32">
        <f>SUM(F31:F32)</f>
        <v>0</v>
      </c>
      <c r="G30" s="32">
        <f>SUM(G31:G32)</f>
        <v>0</v>
      </c>
      <c r="H30" s="32">
        <f>SUM(H31:H32)</f>
        <v>0</v>
      </c>
      <c r="I30" s="32">
        <f>SUM(I31:I32)</f>
        <v>3354</v>
      </c>
      <c r="J30" s="32">
        <f>SUM(J31:J32)</f>
        <v>0</v>
      </c>
      <c r="K30" s="32">
        <f>SUM(K31:K32)</f>
        <v>0</v>
      </c>
      <c r="L30" s="32">
        <f>SUM(L31:L32)</f>
        <v>0</v>
      </c>
      <c r="M30" s="32">
        <f>SUM(M31:M32)</f>
        <v>0</v>
      </c>
      <c r="N30" s="32">
        <f>SUM(N31:N32)</f>
        <v>0</v>
      </c>
      <c r="O30" s="32">
        <f>SUM(D30:N30)</f>
        <v>38205</v>
      </c>
      <c r="P30" s="45">
        <f>(O30/P$37)</f>
        <v>200.0261780104712</v>
      </c>
      <c r="Q30" s="10"/>
    </row>
    <row r="31" spans="1:17">
      <c r="A31" s="12"/>
      <c r="B31" s="25">
        <v>361.1</v>
      </c>
      <c r="C31" s="20" t="s">
        <v>39</v>
      </c>
      <c r="D31" s="46">
        <v>196</v>
      </c>
      <c r="E31" s="46">
        <v>0</v>
      </c>
      <c r="F31" s="46">
        <v>0</v>
      </c>
      <c r="G31" s="46">
        <v>0</v>
      </c>
      <c r="H31" s="46">
        <v>0</v>
      </c>
      <c r="I31" s="46">
        <v>137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333</v>
      </c>
      <c r="P31" s="47">
        <f>(O31/P$37)</f>
        <v>1.743455497382199</v>
      </c>
      <c r="Q31" s="9"/>
    </row>
    <row r="32" spans="1:17">
      <c r="A32" s="12"/>
      <c r="B32" s="25">
        <v>369.9</v>
      </c>
      <c r="C32" s="20" t="s">
        <v>42</v>
      </c>
      <c r="D32" s="46">
        <v>34569</v>
      </c>
      <c r="E32" s="46">
        <v>86</v>
      </c>
      <c r="F32" s="46">
        <v>0</v>
      </c>
      <c r="G32" s="46">
        <v>0</v>
      </c>
      <c r="H32" s="46">
        <v>0</v>
      </c>
      <c r="I32" s="46">
        <v>3217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6">SUM(D32:N32)</f>
        <v>37872</v>
      </c>
      <c r="P32" s="47">
        <f>(O32/P$37)</f>
        <v>198.282722513089</v>
      </c>
      <c r="Q32" s="9"/>
    </row>
    <row r="33" spans="1:120" ht="15.75">
      <c r="A33" s="29" t="s">
        <v>30</v>
      </c>
      <c r="B33" s="30"/>
      <c r="C33" s="31"/>
      <c r="D33" s="32">
        <f>SUM(D34:D34)</f>
        <v>8881</v>
      </c>
      <c r="E33" s="32">
        <f>SUM(E34:E34)</f>
        <v>0</v>
      </c>
      <c r="F33" s="32">
        <f>SUM(F34:F34)</f>
        <v>0</v>
      </c>
      <c r="G33" s="32">
        <f>SUM(G34:G34)</f>
        <v>0</v>
      </c>
      <c r="H33" s="32">
        <f>SUM(H34:H34)</f>
        <v>0</v>
      </c>
      <c r="I33" s="32">
        <f>SUM(I34:I34)</f>
        <v>30896</v>
      </c>
      <c r="J33" s="32">
        <f>SUM(J34:J34)</f>
        <v>0</v>
      </c>
      <c r="K33" s="32">
        <f>SUM(K34:K34)</f>
        <v>0</v>
      </c>
      <c r="L33" s="32">
        <f>SUM(L34:L34)</f>
        <v>0</v>
      </c>
      <c r="M33" s="32">
        <f>SUM(M34:M34)</f>
        <v>0</v>
      </c>
      <c r="N33" s="32">
        <f>SUM(N34:N34)</f>
        <v>0</v>
      </c>
      <c r="O33" s="32">
        <f t="shared" si="6"/>
        <v>39777</v>
      </c>
      <c r="P33" s="45">
        <f>(O33/P$37)</f>
        <v>208.2565445026178</v>
      </c>
      <c r="Q33" s="9"/>
    </row>
    <row r="34" spans="1:120" ht="15.75" thickBot="1">
      <c r="A34" s="12"/>
      <c r="B34" s="25">
        <v>381</v>
      </c>
      <c r="C34" s="20" t="s">
        <v>43</v>
      </c>
      <c r="D34" s="46">
        <v>8881</v>
      </c>
      <c r="E34" s="46">
        <v>0</v>
      </c>
      <c r="F34" s="46">
        <v>0</v>
      </c>
      <c r="G34" s="46">
        <v>0</v>
      </c>
      <c r="H34" s="46">
        <v>0</v>
      </c>
      <c r="I34" s="46">
        <v>30896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39777</v>
      </c>
      <c r="P34" s="47">
        <f>(O34/P$37)</f>
        <v>208.2565445026178</v>
      </c>
      <c r="Q34" s="9"/>
    </row>
    <row r="35" spans="1:120" ht="16.5" thickBot="1">
      <c r="A35" s="14" t="s">
        <v>36</v>
      </c>
      <c r="B35" s="23"/>
      <c r="C35" s="22"/>
      <c r="D35" s="15">
        <f>SUM(D5,D12,D15,D22,D28,D30,D33)</f>
        <v>411153</v>
      </c>
      <c r="E35" s="15">
        <f>SUM(E5,E12,E15,E22,E28,E30,E33)</f>
        <v>286</v>
      </c>
      <c r="F35" s="15">
        <f>SUM(F5,F12,F15,F22,F28,F30,F33)</f>
        <v>0</v>
      </c>
      <c r="G35" s="15">
        <f>SUM(G5,G12,G15,G22,G28,G30,G33)</f>
        <v>0</v>
      </c>
      <c r="H35" s="15">
        <f>SUM(H5,H12,H15,H22,H28,H30,H33)</f>
        <v>0</v>
      </c>
      <c r="I35" s="15">
        <f>SUM(I5,I12,I15,I22,I28,I30,I33)</f>
        <v>98909</v>
      </c>
      <c r="J35" s="15">
        <f>SUM(J5,J12,J15,J22,J28,J30,J33)</f>
        <v>0</v>
      </c>
      <c r="K35" s="15">
        <f>SUM(K5,K12,K15,K22,K28,K30,K33)</f>
        <v>0</v>
      </c>
      <c r="L35" s="15">
        <f>SUM(L5,L12,L15,L22,L28,L30,L33)</f>
        <v>0</v>
      </c>
      <c r="M35" s="15">
        <f>SUM(M5,M12,M15,M22,M28,M30,M33)</f>
        <v>0</v>
      </c>
      <c r="N35" s="15">
        <f>SUM(N5,N12,N15,N22,N28,N30,N33)</f>
        <v>0</v>
      </c>
      <c r="O35" s="15">
        <f>SUM(D35:N35)</f>
        <v>510348</v>
      </c>
      <c r="P35" s="38">
        <f>(O35/P$37)</f>
        <v>2671.9790575916231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8" t="s">
        <v>130</v>
      </c>
      <c r="N37" s="48"/>
      <c r="O37" s="48"/>
      <c r="P37" s="43">
        <v>191</v>
      </c>
    </row>
    <row r="38" spans="1:120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</row>
    <row r="39" spans="1:120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51237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51237</v>
      </c>
      <c r="O5" s="33">
        <f t="shared" ref="O5:O37" si="2">(N5/O$39)</f>
        <v>224.72368421052633</v>
      </c>
      <c r="P5" s="6"/>
    </row>
    <row r="6" spans="1:133">
      <c r="A6" s="12"/>
      <c r="B6" s="25">
        <v>311</v>
      </c>
      <c r="C6" s="20" t="s">
        <v>1</v>
      </c>
      <c r="D6" s="46">
        <v>14988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14988</v>
      </c>
      <c r="O6" s="47">
        <f t="shared" si="2"/>
        <v>65.736842105263165</v>
      </c>
      <c r="P6" s="9"/>
    </row>
    <row r="7" spans="1:133">
      <c r="A7" s="12"/>
      <c r="B7" s="25">
        <v>312.10000000000002</v>
      </c>
      <c r="C7" s="20" t="s">
        <v>9</v>
      </c>
      <c r="D7" s="46">
        <v>5408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5408</v>
      </c>
      <c r="O7" s="47">
        <f t="shared" si="2"/>
        <v>23.719298245614034</v>
      </c>
      <c r="P7" s="9"/>
    </row>
    <row r="8" spans="1:133">
      <c r="A8" s="12"/>
      <c r="B8" s="25">
        <v>312.3</v>
      </c>
      <c r="C8" s="20" t="s">
        <v>10</v>
      </c>
      <c r="D8" s="46">
        <v>975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975</v>
      </c>
      <c r="O8" s="47">
        <f t="shared" si="2"/>
        <v>4.2763157894736841</v>
      </c>
      <c r="P8" s="9"/>
    </row>
    <row r="9" spans="1:133">
      <c r="A9" s="12"/>
      <c r="B9" s="25">
        <v>312.60000000000002</v>
      </c>
      <c r="C9" s="20" t="s">
        <v>11</v>
      </c>
      <c r="D9" s="46">
        <v>18960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18960</v>
      </c>
      <c r="O9" s="47">
        <f t="shared" si="2"/>
        <v>83.15789473684211</v>
      </c>
      <c r="P9" s="9"/>
    </row>
    <row r="10" spans="1:133">
      <c r="A10" s="12"/>
      <c r="B10" s="25">
        <v>315</v>
      </c>
      <c r="C10" s="20" t="s">
        <v>69</v>
      </c>
      <c r="D10" s="46">
        <v>7500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7500</v>
      </c>
      <c r="O10" s="47">
        <f t="shared" si="2"/>
        <v>32.89473684210526</v>
      </c>
      <c r="P10" s="9"/>
    </row>
    <row r="11" spans="1:133">
      <c r="A11" s="12"/>
      <c r="B11" s="25">
        <v>316</v>
      </c>
      <c r="C11" s="20" t="s">
        <v>70</v>
      </c>
      <c r="D11" s="46">
        <v>3406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3406</v>
      </c>
      <c r="O11" s="47">
        <f t="shared" si="2"/>
        <v>14.93859649122807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9334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9334</v>
      </c>
      <c r="O12" s="45">
        <f t="shared" si="2"/>
        <v>40.938596491228068</v>
      </c>
      <c r="P12" s="10"/>
    </row>
    <row r="13" spans="1:133">
      <c r="A13" s="12"/>
      <c r="B13" s="25">
        <v>323.10000000000002</v>
      </c>
      <c r="C13" s="20" t="s">
        <v>14</v>
      </c>
      <c r="D13" s="46">
        <v>7727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7727</v>
      </c>
      <c r="O13" s="47">
        <f t="shared" si="2"/>
        <v>33.890350877192979</v>
      </c>
      <c r="P13" s="9"/>
    </row>
    <row r="14" spans="1:133">
      <c r="A14" s="12"/>
      <c r="B14" s="25">
        <v>329</v>
      </c>
      <c r="C14" s="20" t="s">
        <v>15</v>
      </c>
      <c r="D14" s="46">
        <v>1607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1607</v>
      </c>
      <c r="O14" s="47">
        <f t="shared" si="2"/>
        <v>7.0482456140350873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40345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24230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64575</v>
      </c>
      <c r="O15" s="45">
        <f t="shared" si="2"/>
        <v>283.2236842105263</v>
      </c>
      <c r="P15" s="10"/>
    </row>
    <row r="16" spans="1:133">
      <c r="A16" s="12"/>
      <c r="B16" s="25">
        <v>334.35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24230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24230</v>
      </c>
      <c r="O16" s="47">
        <f t="shared" si="2"/>
        <v>106.2719298245614</v>
      </c>
      <c r="P16" s="9"/>
    </row>
    <row r="17" spans="1:16">
      <c r="A17" s="12"/>
      <c r="B17" s="25">
        <v>335.12</v>
      </c>
      <c r="C17" s="20" t="s">
        <v>71</v>
      </c>
      <c r="D17" s="46">
        <v>11895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11895</v>
      </c>
      <c r="O17" s="47">
        <f t="shared" si="2"/>
        <v>52.171052631578945</v>
      </c>
      <c r="P17" s="9"/>
    </row>
    <row r="18" spans="1:16">
      <c r="A18" s="12"/>
      <c r="B18" s="25">
        <v>335.14</v>
      </c>
      <c r="C18" s="20" t="s">
        <v>72</v>
      </c>
      <c r="D18" s="46">
        <v>266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266</v>
      </c>
      <c r="O18" s="47">
        <f t="shared" si="2"/>
        <v>1.1666666666666667</v>
      </c>
      <c r="P18" s="9"/>
    </row>
    <row r="19" spans="1:16">
      <c r="A19" s="12"/>
      <c r="B19" s="25">
        <v>335.15</v>
      </c>
      <c r="C19" s="20" t="s">
        <v>73</v>
      </c>
      <c r="D19" s="46">
        <v>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</v>
      </c>
      <c r="O19" s="47">
        <f t="shared" si="2"/>
        <v>0.18421052631578946</v>
      </c>
      <c r="P19" s="9"/>
    </row>
    <row r="20" spans="1:16">
      <c r="A20" s="12"/>
      <c r="B20" s="25">
        <v>335.18</v>
      </c>
      <c r="C20" s="20" t="s">
        <v>74</v>
      </c>
      <c r="D20" s="46">
        <v>10329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10329</v>
      </c>
      <c r="O20" s="47">
        <f t="shared" si="2"/>
        <v>45.30263157894737</v>
      </c>
      <c r="P20" s="9"/>
    </row>
    <row r="21" spans="1:16">
      <c r="A21" s="12"/>
      <c r="B21" s="25">
        <v>335.49</v>
      </c>
      <c r="C21" s="20" t="s">
        <v>66</v>
      </c>
      <c r="D21" s="46">
        <v>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77</v>
      </c>
      <c r="O21" s="47">
        <f t="shared" si="2"/>
        <v>0.33771929824561403</v>
      </c>
      <c r="P21" s="9"/>
    </row>
    <row r="22" spans="1:16">
      <c r="A22" s="12"/>
      <c r="B22" s="25">
        <v>337.2</v>
      </c>
      <c r="C22" s="20" t="s">
        <v>23</v>
      </c>
      <c r="D22" s="46">
        <v>17736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17736</v>
      </c>
      <c r="O22" s="47">
        <f t="shared" si="2"/>
        <v>77.78947368421052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SUM(D24:D26)</f>
        <v>22063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30762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52825</v>
      </c>
      <c r="O23" s="45">
        <f t="shared" si="2"/>
        <v>231.68859649122808</v>
      </c>
      <c r="P23" s="10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30762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30762</v>
      </c>
      <c r="O24" s="47">
        <f t="shared" si="2"/>
        <v>134.92105263157896</v>
      </c>
      <c r="P24" s="9"/>
    </row>
    <row r="25" spans="1:16">
      <c r="A25" s="12"/>
      <c r="B25" s="25">
        <v>343.9</v>
      </c>
      <c r="C25" s="20" t="s">
        <v>33</v>
      </c>
      <c r="D25" s="46">
        <v>21046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21046</v>
      </c>
      <c r="O25" s="47">
        <f t="shared" si="2"/>
        <v>92.307017543859644</v>
      </c>
      <c r="P25" s="9"/>
    </row>
    <row r="26" spans="1:16">
      <c r="A26" s="12"/>
      <c r="B26" s="25">
        <v>347.2</v>
      </c>
      <c r="C26" s="20" t="s">
        <v>34</v>
      </c>
      <c r="D26" s="46">
        <v>1017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1017</v>
      </c>
      <c r="O26" s="47">
        <f t="shared" si="2"/>
        <v>4.4605263157894735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SUM(D28:D28)</f>
        <v>105677</v>
      </c>
      <c r="E27" s="32">
        <f t="shared" si="6"/>
        <v>123750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229427</v>
      </c>
      <c r="O27" s="45">
        <f t="shared" si="2"/>
        <v>1006.2587719298245</v>
      </c>
      <c r="P27" s="10"/>
    </row>
    <row r="28" spans="1:16">
      <c r="A28" s="13"/>
      <c r="B28" s="39">
        <v>359</v>
      </c>
      <c r="C28" s="21" t="s">
        <v>38</v>
      </c>
      <c r="D28" s="46">
        <v>105677</v>
      </c>
      <c r="E28" s="46">
        <v>123750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229427</v>
      </c>
      <c r="O28" s="47">
        <f t="shared" si="2"/>
        <v>1006.2587719298245</v>
      </c>
      <c r="P28" s="9"/>
    </row>
    <row r="29" spans="1:16" ht="15.75">
      <c r="A29" s="29" t="s">
        <v>2</v>
      </c>
      <c r="B29" s="30"/>
      <c r="C29" s="31"/>
      <c r="D29" s="32">
        <f t="shared" ref="D29:M29" si="7">SUM(D30:D33)</f>
        <v>15149</v>
      </c>
      <c r="E29" s="32">
        <f t="shared" si="7"/>
        <v>642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712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16503</v>
      </c>
      <c r="O29" s="45">
        <f t="shared" si="2"/>
        <v>72.381578947368425</v>
      </c>
      <c r="P29" s="10"/>
    </row>
    <row r="30" spans="1:16">
      <c r="A30" s="12"/>
      <c r="B30" s="25">
        <v>361.1</v>
      </c>
      <c r="C30" s="20" t="s">
        <v>39</v>
      </c>
      <c r="D30" s="46">
        <v>325</v>
      </c>
      <c r="E30" s="46">
        <v>142</v>
      </c>
      <c r="F30" s="46">
        <v>0</v>
      </c>
      <c r="G30" s="46">
        <v>0</v>
      </c>
      <c r="H30" s="46">
        <v>0</v>
      </c>
      <c r="I30" s="46">
        <v>711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1178</v>
      </c>
      <c r="O30" s="47">
        <f t="shared" si="2"/>
        <v>5.166666666666667</v>
      </c>
      <c r="P30" s="9"/>
    </row>
    <row r="31" spans="1:16">
      <c r="A31" s="12"/>
      <c r="B31" s="25">
        <v>362</v>
      </c>
      <c r="C31" s="20" t="s">
        <v>40</v>
      </c>
      <c r="D31" s="46">
        <v>7725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7725</v>
      </c>
      <c r="O31" s="47">
        <f t="shared" si="2"/>
        <v>33.881578947368418</v>
      </c>
      <c r="P31" s="9"/>
    </row>
    <row r="32" spans="1:16">
      <c r="A32" s="12"/>
      <c r="B32" s="25">
        <v>366</v>
      </c>
      <c r="C32" s="20" t="s">
        <v>41</v>
      </c>
      <c r="D32" s="46">
        <v>6101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6101</v>
      </c>
      <c r="O32" s="47">
        <f t="shared" si="2"/>
        <v>26.758771929824562</v>
      </c>
      <c r="P32" s="9"/>
    </row>
    <row r="33" spans="1:119">
      <c r="A33" s="12"/>
      <c r="B33" s="25">
        <v>369.9</v>
      </c>
      <c r="C33" s="20" t="s">
        <v>42</v>
      </c>
      <c r="D33" s="46">
        <v>998</v>
      </c>
      <c r="E33" s="46">
        <v>500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1499</v>
      </c>
      <c r="O33" s="47">
        <f t="shared" si="2"/>
        <v>6.5745614035087723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SUM(D35:D36)</f>
        <v>35050</v>
      </c>
      <c r="E34" s="32">
        <f t="shared" si="8"/>
        <v>17845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10254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63149</v>
      </c>
      <c r="O34" s="45">
        <f t="shared" si="2"/>
        <v>276.96929824561403</v>
      </c>
      <c r="P34" s="9"/>
    </row>
    <row r="35" spans="1:119">
      <c r="A35" s="12"/>
      <c r="B35" s="25">
        <v>381</v>
      </c>
      <c r="C35" s="20" t="s">
        <v>43</v>
      </c>
      <c r="D35" s="46">
        <v>0</v>
      </c>
      <c r="E35" s="46">
        <v>17845</v>
      </c>
      <c r="F35" s="46">
        <v>0</v>
      </c>
      <c r="G35" s="46">
        <v>0</v>
      </c>
      <c r="H35" s="46">
        <v>0</v>
      </c>
      <c r="I35" s="46">
        <v>10254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28099</v>
      </c>
      <c r="O35" s="47">
        <f t="shared" si="2"/>
        <v>123.24122807017544</v>
      </c>
      <c r="P35" s="9"/>
    </row>
    <row r="36" spans="1:119" ht="15.75" thickBot="1">
      <c r="A36" s="12"/>
      <c r="B36" s="25">
        <v>384</v>
      </c>
      <c r="C36" s="20" t="s">
        <v>44</v>
      </c>
      <c r="D36" s="46">
        <v>35050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35050</v>
      </c>
      <c r="O36" s="47">
        <f t="shared" si="2"/>
        <v>153.7280701754386</v>
      </c>
      <c r="P36" s="9"/>
    </row>
    <row r="37" spans="1:119" ht="16.5" thickBot="1">
      <c r="A37" s="14" t="s">
        <v>36</v>
      </c>
      <c r="B37" s="23"/>
      <c r="C37" s="22"/>
      <c r="D37" s="15">
        <f t="shared" ref="D37:M37" si="9">SUM(D5,D12,D15,D23,D27,D29,D34)</f>
        <v>278855</v>
      </c>
      <c r="E37" s="15">
        <f t="shared" si="9"/>
        <v>142237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65958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487050</v>
      </c>
      <c r="O37" s="38">
        <f t="shared" si="2"/>
        <v>2136.1842105263158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75</v>
      </c>
      <c r="M39" s="48"/>
      <c r="N39" s="48"/>
      <c r="O39" s="43">
        <v>228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48152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48152</v>
      </c>
      <c r="O5" s="33">
        <f t="shared" ref="O5:O36" si="2">(N5/O$38)</f>
        <v>214.00888888888889</v>
      </c>
      <c r="P5" s="6"/>
    </row>
    <row r="6" spans="1:133">
      <c r="A6" s="12"/>
      <c r="B6" s="25">
        <v>311</v>
      </c>
      <c r="C6" s="20" t="s">
        <v>1</v>
      </c>
      <c r="D6" s="46">
        <v>15316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15316</v>
      </c>
      <c r="O6" s="47">
        <f t="shared" si="2"/>
        <v>68.071111111111108</v>
      </c>
      <c r="P6" s="9"/>
    </row>
    <row r="7" spans="1:133">
      <c r="A7" s="12"/>
      <c r="B7" s="25">
        <v>312.10000000000002</v>
      </c>
      <c r="C7" s="20" t="s">
        <v>9</v>
      </c>
      <c r="D7" s="46">
        <v>5511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5511</v>
      </c>
      <c r="O7" s="47">
        <f t="shared" si="2"/>
        <v>24.493333333333332</v>
      </c>
      <c r="P7" s="9"/>
    </row>
    <row r="8" spans="1:133">
      <c r="A8" s="12"/>
      <c r="B8" s="25">
        <v>312.3</v>
      </c>
      <c r="C8" s="20" t="s">
        <v>10</v>
      </c>
      <c r="D8" s="46">
        <v>1004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1004</v>
      </c>
      <c r="O8" s="47">
        <f t="shared" si="2"/>
        <v>4.4622222222222225</v>
      </c>
      <c r="P8" s="9"/>
    </row>
    <row r="9" spans="1:133">
      <c r="A9" s="12"/>
      <c r="B9" s="25">
        <v>312.60000000000002</v>
      </c>
      <c r="C9" s="20" t="s">
        <v>11</v>
      </c>
      <c r="D9" s="46">
        <v>18258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18258</v>
      </c>
      <c r="O9" s="47">
        <f t="shared" si="2"/>
        <v>81.146666666666661</v>
      </c>
      <c r="P9" s="9"/>
    </row>
    <row r="10" spans="1:133">
      <c r="A10" s="12"/>
      <c r="B10" s="25">
        <v>315</v>
      </c>
      <c r="C10" s="20" t="s">
        <v>12</v>
      </c>
      <c r="D10" s="46">
        <v>7247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7247</v>
      </c>
      <c r="O10" s="47">
        <f t="shared" si="2"/>
        <v>32.208888888888886</v>
      </c>
      <c r="P10" s="9"/>
    </row>
    <row r="11" spans="1:133">
      <c r="A11" s="12"/>
      <c r="B11" s="25">
        <v>316</v>
      </c>
      <c r="C11" s="20" t="s">
        <v>64</v>
      </c>
      <c r="D11" s="46">
        <v>816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816</v>
      </c>
      <c r="O11" s="47">
        <f t="shared" si="2"/>
        <v>3.6266666666666665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8112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8112</v>
      </c>
      <c r="O12" s="45">
        <f t="shared" si="2"/>
        <v>36.053333333333335</v>
      </c>
      <c r="P12" s="10"/>
    </row>
    <row r="13" spans="1:133">
      <c r="A13" s="12"/>
      <c r="B13" s="25">
        <v>323.10000000000002</v>
      </c>
      <c r="C13" s="20" t="s">
        <v>14</v>
      </c>
      <c r="D13" s="46">
        <v>7932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7932</v>
      </c>
      <c r="O13" s="47">
        <f t="shared" si="2"/>
        <v>35.25333333333333</v>
      </c>
      <c r="P13" s="9"/>
    </row>
    <row r="14" spans="1:133">
      <c r="A14" s="12"/>
      <c r="B14" s="25">
        <v>329</v>
      </c>
      <c r="C14" s="20" t="s">
        <v>15</v>
      </c>
      <c r="D14" s="46">
        <v>180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180</v>
      </c>
      <c r="O14" s="47">
        <f t="shared" si="2"/>
        <v>0.8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36478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36729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73207</v>
      </c>
      <c r="O15" s="45">
        <f t="shared" si="2"/>
        <v>325.36444444444442</v>
      </c>
      <c r="P15" s="10"/>
    </row>
    <row r="16" spans="1:133">
      <c r="A16" s="12"/>
      <c r="B16" s="25">
        <v>334.35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36729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36729</v>
      </c>
      <c r="O16" s="47">
        <f t="shared" si="2"/>
        <v>163.24</v>
      </c>
      <c r="P16" s="9"/>
    </row>
    <row r="17" spans="1:16">
      <c r="A17" s="12"/>
      <c r="B17" s="25">
        <v>335.12</v>
      </c>
      <c r="C17" s="20" t="s">
        <v>20</v>
      </c>
      <c r="D17" s="46">
        <v>11890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11890</v>
      </c>
      <c r="O17" s="47">
        <f t="shared" si="2"/>
        <v>52.844444444444441</v>
      </c>
      <c r="P17" s="9"/>
    </row>
    <row r="18" spans="1:16">
      <c r="A18" s="12"/>
      <c r="B18" s="25">
        <v>335.14</v>
      </c>
      <c r="C18" s="20" t="s">
        <v>57</v>
      </c>
      <c r="D18" s="46">
        <v>294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294</v>
      </c>
      <c r="O18" s="47">
        <f t="shared" si="2"/>
        <v>1.3066666666666666</v>
      </c>
      <c r="P18" s="9"/>
    </row>
    <row r="19" spans="1:16">
      <c r="A19" s="12"/>
      <c r="B19" s="25">
        <v>335.18</v>
      </c>
      <c r="C19" s="20" t="s">
        <v>22</v>
      </c>
      <c r="D19" s="46">
        <v>9716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9716</v>
      </c>
      <c r="O19" s="47">
        <f t="shared" si="2"/>
        <v>43.182222222222222</v>
      </c>
      <c r="P19" s="9"/>
    </row>
    <row r="20" spans="1:16">
      <c r="A20" s="12"/>
      <c r="B20" s="25">
        <v>335.49</v>
      </c>
      <c r="C20" s="20" t="s">
        <v>66</v>
      </c>
      <c r="D20" s="46">
        <v>278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278</v>
      </c>
      <c r="O20" s="47">
        <f t="shared" si="2"/>
        <v>1.2355555555555555</v>
      </c>
      <c r="P20" s="9"/>
    </row>
    <row r="21" spans="1:16">
      <c r="A21" s="12"/>
      <c r="B21" s="25">
        <v>337.2</v>
      </c>
      <c r="C21" s="20" t="s">
        <v>23</v>
      </c>
      <c r="D21" s="46">
        <v>14300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14300</v>
      </c>
      <c r="O21" s="47">
        <f t="shared" si="2"/>
        <v>63.555555555555557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SUM(D23:D26)</f>
        <v>22198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32399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54597</v>
      </c>
      <c r="O22" s="45">
        <f t="shared" si="2"/>
        <v>242.65333333333334</v>
      </c>
      <c r="P22" s="10"/>
    </row>
    <row r="23" spans="1:16">
      <c r="A23" s="12"/>
      <c r="B23" s="25">
        <v>341.9</v>
      </c>
      <c r="C23" s="20" t="s">
        <v>31</v>
      </c>
      <c r="D23" s="46">
        <v>112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112</v>
      </c>
      <c r="O23" s="47">
        <f t="shared" si="2"/>
        <v>0.49777777777777776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32319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32319</v>
      </c>
      <c r="O24" s="47">
        <f t="shared" si="2"/>
        <v>143.63999999999999</v>
      </c>
      <c r="P24" s="9"/>
    </row>
    <row r="25" spans="1:16">
      <c r="A25" s="12"/>
      <c r="B25" s="25">
        <v>343.9</v>
      </c>
      <c r="C25" s="20" t="s">
        <v>33</v>
      </c>
      <c r="D25" s="46">
        <v>20813</v>
      </c>
      <c r="E25" s="46">
        <v>0</v>
      </c>
      <c r="F25" s="46">
        <v>0</v>
      </c>
      <c r="G25" s="46">
        <v>0</v>
      </c>
      <c r="H25" s="46">
        <v>0</v>
      </c>
      <c r="I25" s="46">
        <v>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20893</v>
      </c>
      <c r="O25" s="47">
        <f t="shared" si="2"/>
        <v>92.857777777777784</v>
      </c>
      <c r="P25" s="9"/>
    </row>
    <row r="26" spans="1:16">
      <c r="A26" s="12"/>
      <c r="B26" s="25">
        <v>347.2</v>
      </c>
      <c r="C26" s="20" t="s">
        <v>34</v>
      </c>
      <c r="D26" s="46">
        <v>1273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1273</v>
      </c>
      <c r="O26" s="47">
        <f t="shared" si="2"/>
        <v>5.6577777777777776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SUM(D28:D28)</f>
        <v>73085</v>
      </c>
      <c r="E27" s="32">
        <f t="shared" si="6"/>
        <v>184431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257516</v>
      </c>
      <c r="O27" s="45">
        <f t="shared" si="2"/>
        <v>1144.5155555555555</v>
      </c>
      <c r="P27" s="10"/>
    </row>
    <row r="28" spans="1:16">
      <c r="A28" s="13"/>
      <c r="B28" s="39">
        <v>359</v>
      </c>
      <c r="C28" s="21" t="s">
        <v>38</v>
      </c>
      <c r="D28" s="46">
        <v>73085</v>
      </c>
      <c r="E28" s="46">
        <v>184431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257516</v>
      </c>
      <c r="O28" s="47">
        <f t="shared" si="2"/>
        <v>1144.5155555555555</v>
      </c>
      <c r="P28" s="9"/>
    </row>
    <row r="29" spans="1:16" ht="15.75">
      <c r="A29" s="29" t="s">
        <v>2</v>
      </c>
      <c r="B29" s="30"/>
      <c r="C29" s="31"/>
      <c r="D29" s="32">
        <f t="shared" ref="D29:M29" si="7">SUM(D30:D33)</f>
        <v>22688</v>
      </c>
      <c r="E29" s="32">
        <f t="shared" si="7"/>
        <v>500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991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24179</v>
      </c>
      <c r="O29" s="45">
        <f t="shared" si="2"/>
        <v>107.46222222222222</v>
      </c>
      <c r="P29" s="10"/>
    </row>
    <row r="30" spans="1:16">
      <c r="A30" s="12"/>
      <c r="B30" s="25">
        <v>361.1</v>
      </c>
      <c r="C30" s="20" t="s">
        <v>39</v>
      </c>
      <c r="D30" s="46">
        <v>884</v>
      </c>
      <c r="E30" s="46">
        <v>0</v>
      </c>
      <c r="F30" s="46">
        <v>0</v>
      </c>
      <c r="G30" s="46">
        <v>0</v>
      </c>
      <c r="H30" s="46">
        <v>0</v>
      </c>
      <c r="I30" s="46">
        <v>926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1810</v>
      </c>
      <c r="O30" s="47">
        <f t="shared" si="2"/>
        <v>8.0444444444444443</v>
      </c>
      <c r="P30" s="9"/>
    </row>
    <row r="31" spans="1:16">
      <c r="A31" s="12"/>
      <c r="B31" s="25">
        <v>362</v>
      </c>
      <c r="C31" s="20" t="s">
        <v>40</v>
      </c>
      <c r="D31" s="46">
        <v>6525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6525</v>
      </c>
      <c r="O31" s="47">
        <f t="shared" si="2"/>
        <v>29</v>
      </c>
      <c r="P31" s="9"/>
    </row>
    <row r="32" spans="1:16">
      <c r="A32" s="12"/>
      <c r="B32" s="25">
        <v>366</v>
      </c>
      <c r="C32" s="20" t="s">
        <v>41</v>
      </c>
      <c r="D32" s="46">
        <v>13533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13533</v>
      </c>
      <c r="O32" s="47">
        <f t="shared" si="2"/>
        <v>60.146666666666668</v>
      </c>
      <c r="P32" s="9"/>
    </row>
    <row r="33" spans="1:119">
      <c r="A33" s="12"/>
      <c r="B33" s="25">
        <v>369.9</v>
      </c>
      <c r="C33" s="20" t="s">
        <v>42</v>
      </c>
      <c r="D33" s="46">
        <v>1746</v>
      </c>
      <c r="E33" s="46">
        <v>500</v>
      </c>
      <c r="F33" s="46">
        <v>0</v>
      </c>
      <c r="G33" s="46">
        <v>0</v>
      </c>
      <c r="H33" s="46">
        <v>0</v>
      </c>
      <c r="I33" s="46">
        <v>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2311</v>
      </c>
      <c r="O33" s="47">
        <f t="shared" si="2"/>
        <v>10.271111111111111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SUM(D35:D35)</f>
        <v>0</v>
      </c>
      <c r="E34" s="32">
        <f t="shared" si="8"/>
        <v>5458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5458</v>
      </c>
      <c r="O34" s="45">
        <f t="shared" si="2"/>
        <v>24.257777777777779</v>
      </c>
      <c r="P34" s="9"/>
    </row>
    <row r="35" spans="1:119" ht="15.75" thickBot="1">
      <c r="A35" s="12"/>
      <c r="B35" s="25">
        <v>381</v>
      </c>
      <c r="C35" s="20" t="s">
        <v>43</v>
      </c>
      <c r="D35" s="46">
        <v>0</v>
      </c>
      <c r="E35" s="46">
        <v>5458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5458</v>
      </c>
      <c r="O35" s="47">
        <f t="shared" si="2"/>
        <v>24.257777777777779</v>
      </c>
      <c r="P35" s="9"/>
    </row>
    <row r="36" spans="1:119" ht="16.5" thickBot="1">
      <c r="A36" s="14" t="s">
        <v>36</v>
      </c>
      <c r="B36" s="23"/>
      <c r="C36" s="22"/>
      <c r="D36" s="15">
        <f t="shared" ref="D36:M36" si="9">SUM(D5,D12,D15,D22,D27,D29,D34)</f>
        <v>210713</v>
      </c>
      <c r="E36" s="15">
        <f t="shared" si="9"/>
        <v>190389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70119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471221</v>
      </c>
      <c r="O36" s="38">
        <f t="shared" si="2"/>
        <v>2094.3155555555554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67</v>
      </c>
      <c r="M38" s="48"/>
      <c r="N38" s="48"/>
      <c r="O38" s="43">
        <v>225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60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49448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49448</v>
      </c>
      <c r="O5" s="33">
        <f t="shared" ref="O5:O34" si="2">(N5/O$36)</f>
        <v>213.13793103448276</v>
      </c>
      <c r="P5" s="6"/>
    </row>
    <row r="6" spans="1:133">
      <c r="A6" s="12"/>
      <c r="B6" s="25">
        <v>311</v>
      </c>
      <c r="C6" s="20" t="s">
        <v>1</v>
      </c>
      <c r="D6" s="46">
        <v>15965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15965</v>
      </c>
      <c r="O6" s="47">
        <f t="shared" si="2"/>
        <v>68.814655172413794</v>
      </c>
      <c r="P6" s="9"/>
    </row>
    <row r="7" spans="1:133">
      <c r="A7" s="12"/>
      <c r="B7" s="25">
        <v>312.10000000000002</v>
      </c>
      <c r="C7" s="20" t="s">
        <v>9</v>
      </c>
      <c r="D7" s="46">
        <v>5780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5780</v>
      </c>
      <c r="O7" s="47">
        <f t="shared" si="2"/>
        <v>24.913793103448278</v>
      </c>
      <c r="P7" s="9"/>
    </row>
    <row r="8" spans="1:133">
      <c r="A8" s="12"/>
      <c r="B8" s="25">
        <v>312.3</v>
      </c>
      <c r="C8" s="20" t="s">
        <v>10</v>
      </c>
      <c r="D8" s="46">
        <v>1059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1059</v>
      </c>
      <c r="O8" s="47">
        <f t="shared" si="2"/>
        <v>4.5646551724137927</v>
      </c>
      <c r="P8" s="9"/>
    </row>
    <row r="9" spans="1:133">
      <c r="A9" s="12"/>
      <c r="B9" s="25">
        <v>312.60000000000002</v>
      </c>
      <c r="C9" s="20" t="s">
        <v>11</v>
      </c>
      <c r="D9" s="46">
        <v>18088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18088</v>
      </c>
      <c r="O9" s="47">
        <f t="shared" si="2"/>
        <v>77.965517241379317</v>
      </c>
      <c r="P9" s="9"/>
    </row>
    <row r="10" spans="1:133">
      <c r="A10" s="12"/>
      <c r="B10" s="25">
        <v>315</v>
      </c>
      <c r="C10" s="20" t="s">
        <v>12</v>
      </c>
      <c r="D10" s="46">
        <v>8556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8556</v>
      </c>
      <c r="O10" s="47">
        <f t="shared" si="2"/>
        <v>36.879310344827587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12407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12407</v>
      </c>
      <c r="O11" s="45">
        <f t="shared" si="2"/>
        <v>53.478448275862071</v>
      </c>
      <c r="P11" s="10"/>
    </row>
    <row r="12" spans="1:133">
      <c r="A12" s="12"/>
      <c r="B12" s="25">
        <v>323.10000000000002</v>
      </c>
      <c r="C12" s="20" t="s">
        <v>14</v>
      </c>
      <c r="D12" s="46">
        <v>8965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8965</v>
      </c>
      <c r="O12" s="47">
        <f t="shared" si="2"/>
        <v>38.642241379310342</v>
      </c>
      <c r="P12" s="9"/>
    </row>
    <row r="13" spans="1:133">
      <c r="A13" s="12"/>
      <c r="B13" s="25">
        <v>329</v>
      </c>
      <c r="C13" s="20" t="s">
        <v>15</v>
      </c>
      <c r="D13" s="46">
        <v>3442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3442</v>
      </c>
      <c r="O13" s="47">
        <f t="shared" si="2"/>
        <v>14.836206896551724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SUM(D15:D19)</f>
        <v>37570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37570</v>
      </c>
      <c r="O14" s="45">
        <f t="shared" si="2"/>
        <v>161.93965517241378</v>
      </c>
      <c r="P14" s="10"/>
    </row>
    <row r="15" spans="1:133">
      <c r="A15" s="12"/>
      <c r="B15" s="25">
        <v>335.12</v>
      </c>
      <c r="C15" s="20" t="s">
        <v>20</v>
      </c>
      <c r="D15" s="46">
        <v>11910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11910</v>
      </c>
      <c r="O15" s="47">
        <f t="shared" si="2"/>
        <v>51.336206896551722</v>
      </c>
      <c r="P15" s="9"/>
    </row>
    <row r="16" spans="1:133">
      <c r="A16" s="12"/>
      <c r="B16" s="25">
        <v>335.14</v>
      </c>
      <c r="C16" s="20" t="s">
        <v>57</v>
      </c>
      <c r="D16" s="46">
        <v>333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333</v>
      </c>
      <c r="O16" s="47">
        <f t="shared" si="2"/>
        <v>1.4353448275862069</v>
      </c>
      <c r="P16" s="9"/>
    </row>
    <row r="17" spans="1:16">
      <c r="A17" s="12"/>
      <c r="B17" s="25">
        <v>335.15</v>
      </c>
      <c r="C17" s="20" t="s">
        <v>21</v>
      </c>
      <c r="D17" s="46">
        <v>738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738</v>
      </c>
      <c r="O17" s="47">
        <f t="shared" si="2"/>
        <v>3.1810344827586206</v>
      </c>
      <c r="P17" s="9"/>
    </row>
    <row r="18" spans="1:16">
      <c r="A18" s="12"/>
      <c r="B18" s="25">
        <v>335.18</v>
      </c>
      <c r="C18" s="20" t="s">
        <v>22</v>
      </c>
      <c r="D18" s="46">
        <v>9889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9889</v>
      </c>
      <c r="O18" s="47">
        <f t="shared" si="2"/>
        <v>42.625</v>
      </c>
      <c r="P18" s="9"/>
    </row>
    <row r="19" spans="1:16">
      <c r="A19" s="12"/>
      <c r="B19" s="25">
        <v>337.2</v>
      </c>
      <c r="C19" s="20" t="s">
        <v>23</v>
      </c>
      <c r="D19" s="46">
        <v>14700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14700</v>
      </c>
      <c r="O19" s="47">
        <f t="shared" si="2"/>
        <v>63.362068965517238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SUM(D21:D23)</f>
        <v>28021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35293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63314</v>
      </c>
      <c r="O20" s="45">
        <f t="shared" si="2"/>
        <v>272.90517241379308</v>
      </c>
      <c r="P20" s="10"/>
    </row>
    <row r="21" spans="1:16">
      <c r="A21" s="12"/>
      <c r="B21" s="25">
        <v>343.3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31844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31844</v>
      </c>
      <c r="O21" s="47">
        <f t="shared" si="2"/>
        <v>137.25862068965517</v>
      </c>
      <c r="P21" s="9"/>
    </row>
    <row r="22" spans="1:16">
      <c r="A22" s="12"/>
      <c r="B22" s="25">
        <v>343.9</v>
      </c>
      <c r="C22" s="20" t="s">
        <v>33</v>
      </c>
      <c r="D22" s="46">
        <v>24974</v>
      </c>
      <c r="E22" s="46">
        <v>0</v>
      </c>
      <c r="F22" s="46">
        <v>0</v>
      </c>
      <c r="G22" s="46">
        <v>0</v>
      </c>
      <c r="H22" s="46">
        <v>0</v>
      </c>
      <c r="I22" s="46">
        <v>3449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28423</v>
      </c>
      <c r="O22" s="47">
        <f t="shared" si="2"/>
        <v>122.51293103448276</v>
      </c>
      <c r="P22" s="9"/>
    </row>
    <row r="23" spans="1:16">
      <c r="A23" s="12"/>
      <c r="B23" s="25">
        <v>347.2</v>
      </c>
      <c r="C23" s="20" t="s">
        <v>34</v>
      </c>
      <c r="D23" s="46">
        <v>3047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3047</v>
      </c>
      <c r="O23" s="47">
        <f t="shared" si="2"/>
        <v>13.133620689655173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SUM(D25:D25)</f>
        <v>36650</v>
      </c>
      <c r="E24" s="32">
        <f t="shared" si="6"/>
        <v>272589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309239</v>
      </c>
      <c r="O24" s="45">
        <f t="shared" si="2"/>
        <v>1332.9267241379309</v>
      </c>
      <c r="P24" s="10"/>
    </row>
    <row r="25" spans="1:16">
      <c r="A25" s="13"/>
      <c r="B25" s="39">
        <v>359</v>
      </c>
      <c r="C25" s="21" t="s">
        <v>38</v>
      </c>
      <c r="D25" s="46">
        <v>36650</v>
      </c>
      <c r="E25" s="46">
        <v>272589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309239</v>
      </c>
      <c r="O25" s="47">
        <f t="shared" si="2"/>
        <v>1332.9267241379309</v>
      </c>
      <c r="P25" s="9"/>
    </row>
    <row r="26" spans="1:16" ht="15.75">
      <c r="A26" s="29" t="s">
        <v>2</v>
      </c>
      <c r="B26" s="30"/>
      <c r="C26" s="31"/>
      <c r="D26" s="32">
        <f t="shared" ref="D26:M26" si="7">SUM(D27:D30)</f>
        <v>16250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5694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21944</v>
      </c>
      <c r="O26" s="45">
        <f t="shared" si="2"/>
        <v>94.58620689655173</v>
      </c>
      <c r="P26" s="10"/>
    </row>
    <row r="27" spans="1:16">
      <c r="A27" s="12"/>
      <c r="B27" s="25">
        <v>361.1</v>
      </c>
      <c r="C27" s="20" t="s">
        <v>39</v>
      </c>
      <c r="D27" s="46">
        <v>1185</v>
      </c>
      <c r="E27" s="46">
        <v>0</v>
      </c>
      <c r="F27" s="46">
        <v>0</v>
      </c>
      <c r="G27" s="46">
        <v>0</v>
      </c>
      <c r="H27" s="46">
        <v>0</v>
      </c>
      <c r="I27" s="46">
        <v>1062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2247</v>
      </c>
      <c r="O27" s="47">
        <f t="shared" si="2"/>
        <v>9.6853448275862064</v>
      </c>
      <c r="P27" s="9"/>
    </row>
    <row r="28" spans="1:16">
      <c r="A28" s="12"/>
      <c r="B28" s="25">
        <v>362</v>
      </c>
      <c r="C28" s="20" t="s">
        <v>40</v>
      </c>
      <c r="D28" s="46">
        <v>8150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8150</v>
      </c>
      <c r="O28" s="47">
        <f t="shared" si="2"/>
        <v>35.129310344827587</v>
      </c>
      <c r="P28" s="9"/>
    </row>
    <row r="29" spans="1:16">
      <c r="A29" s="12"/>
      <c r="B29" s="25">
        <v>366</v>
      </c>
      <c r="C29" s="20" t="s">
        <v>41</v>
      </c>
      <c r="D29" s="46">
        <v>2327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2327</v>
      </c>
      <c r="O29" s="47">
        <f t="shared" si="2"/>
        <v>10.030172413793103</v>
      </c>
      <c r="P29" s="9"/>
    </row>
    <row r="30" spans="1:16">
      <c r="A30" s="12"/>
      <c r="B30" s="25">
        <v>369.9</v>
      </c>
      <c r="C30" s="20" t="s">
        <v>42</v>
      </c>
      <c r="D30" s="46">
        <v>4588</v>
      </c>
      <c r="E30" s="46">
        <v>0</v>
      </c>
      <c r="F30" s="46">
        <v>0</v>
      </c>
      <c r="G30" s="46">
        <v>0</v>
      </c>
      <c r="H30" s="46">
        <v>0</v>
      </c>
      <c r="I30" s="46">
        <v>4632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9220</v>
      </c>
      <c r="O30" s="47">
        <f t="shared" si="2"/>
        <v>39.741379310344826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SUM(D32:D33)</f>
        <v>26500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21714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48214</v>
      </c>
      <c r="O31" s="45">
        <f t="shared" si="2"/>
        <v>207.81896551724137</v>
      </c>
      <c r="P31" s="9"/>
    </row>
    <row r="32" spans="1:16">
      <c r="A32" s="12"/>
      <c r="B32" s="25">
        <v>381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21714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21714</v>
      </c>
      <c r="O32" s="47">
        <f t="shared" si="2"/>
        <v>93.59482758620689</v>
      </c>
      <c r="P32" s="9"/>
    </row>
    <row r="33" spans="1:119" ht="15.75" thickBot="1">
      <c r="A33" s="12"/>
      <c r="B33" s="25">
        <v>384</v>
      </c>
      <c r="C33" s="20" t="s">
        <v>44</v>
      </c>
      <c r="D33" s="46">
        <v>26500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26500</v>
      </c>
      <c r="O33" s="47">
        <f t="shared" si="2"/>
        <v>114.22413793103448</v>
      </c>
      <c r="P33" s="9"/>
    </row>
    <row r="34" spans="1:119" ht="16.5" thickBot="1">
      <c r="A34" s="14" t="s">
        <v>36</v>
      </c>
      <c r="B34" s="23"/>
      <c r="C34" s="22"/>
      <c r="D34" s="15">
        <f t="shared" ref="D34:M34" si="9">SUM(D5,D11,D14,D20,D24,D26,D31)</f>
        <v>206846</v>
      </c>
      <c r="E34" s="15">
        <f t="shared" si="9"/>
        <v>272589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62701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1"/>
        <v>542136</v>
      </c>
      <c r="O34" s="38">
        <f t="shared" si="2"/>
        <v>2336.7931034482758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62</v>
      </c>
      <c r="M36" s="48"/>
      <c r="N36" s="48"/>
      <c r="O36" s="43">
        <v>232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60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50297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50297</v>
      </c>
      <c r="O5" s="33">
        <f t="shared" ref="O5:O39" si="2">(N5/O$41)</f>
        <v>218.68260869565216</v>
      </c>
      <c r="P5" s="6"/>
    </row>
    <row r="6" spans="1:133">
      <c r="A6" s="12"/>
      <c r="B6" s="25">
        <v>311</v>
      </c>
      <c r="C6" s="20" t="s">
        <v>1</v>
      </c>
      <c r="D6" s="46">
        <v>15688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15688</v>
      </c>
      <c r="O6" s="47">
        <f t="shared" si="2"/>
        <v>68.208695652173915</v>
      </c>
      <c r="P6" s="9"/>
    </row>
    <row r="7" spans="1:133">
      <c r="A7" s="12"/>
      <c r="B7" s="25">
        <v>312.10000000000002</v>
      </c>
      <c r="C7" s="20" t="s">
        <v>9</v>
      </c>
      <c r="D7" s="46">
        <v>6051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6051</v>
      </c>
      <c r="O7" s="47">
        <f t="shared" si="2"/>
        <v>26.308695652173913</v>
      </c>
      <c r="P7" s="9"/>
    </row>
    <row r="8" spans="1:133">
      <c r="A8" s="12"/>
      <c r="B8" s="25">
        <v>312.3</v>
      </c>
      <c r="C8" s="20" t="s">
        <v>10</v>
      </c>
      <c r="D8" s="46">
        <v>1089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1089</v>
      </c>
      <c r="O8" s="47">
        <f t="shared" si="2"/>
        <v>4.7347826086956522</v>
      </c>
      <c r="P8" s="9"/>
    </row>
    <row r="9" spans="1:133">
      <c r="A9" s="12"/>
      <c r="B9" s="25">
        <v>312.60000000000002</v>
      </c>
      <c r="C9" s="20" t="s">
        <v>11</v>
      </c>
      <c r="D9" s="46">
        <v>18020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18020</v>
      </c>
      <c r="O9" s="47">
        <f t="shared" si="2"/>
        <v>78.347826086956516</v>
      </c>
      <c r="P9" s="9"/>
    </row>
    <row r="10" spans="1:133">
      <c r="A10" s="12"/>
      <c r="B10" s="25">
        <v>315</v>
      </c>
      <c r="C10" s="20" t="s">
        <v>12</v>
      </c>
      <c r="D10" s="46">
        <v>9449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9449</v>
      </c>
      <c r="O10" s="47">
        <f t="shared" si="2"/>
        <v>41.082608695652176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11978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11978</v>
      </c>
      <c r="O11" s="45">
        <f t="shared" si="2"/>
        <v>52.07826086956522</v>
      </c>
      <c r="P11" s="10"/>
    </row>
    <row r="12" spans="1:133">
      <c r="A12" s="12"/>
      <c r="B12" s="25">
        <v>323.10000000000002</v>
      </c>
      <c r="C12" s="20" t="s">
        <v>14</v>
      </c>
      <c r="D12" s="46">
        <v>9411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9411</v>
      </c>
      <c r="O12" s="47">
        <f t="shared" si="2"/>
        <v>40.917391304347824</v>
      </c>
      <c r="P12" s="9"/>
    </row>
    <row r="13" spans="1:133">
      <c r="A13" s="12"/>
      <c r="B13" s="25">
        <v>329</v>
      </c>
      <c r="C13" s="20" t="s">
        <v>15</v>
      </c>
      <c r="D13" s="46">
        <v>2567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2567</v>
      </c>
      <c r="O13" s="47">
        <f t="shared" si="2"/>
        <v>11.160869565217391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SUM(D15:D24)</f>
        <v>432745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432745</v>
      </c>
      <c r="O14" s="45">
        <f t="shared" si="2"/>
        <v>1881.5</v>
      </c>
      <c r="P14" s="10"/>
    </row>
    <row r="15" spans="1:133">
      <c r="A15" s="12"/>
      <c r="B15" s="25">
        <v>331.49</v>
      </c>
      <c r="C15" s="20" t="s">
        <v>54</v>
      </c>
      <c r="D15" s="46">
        <v>112217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112217</v>
      </c>
      <c r="O15" s="47">
        <f t="shared" si="2"/>
        <v>487.9</v>
      </c>
      <c r="P15" s="9"/>
    </row>
    <row r="16" spans="1:133">
      <c r="A16" s="12"/>
      <c r="B16" s="25">
        <v>331.5</v>
      </c>
      <c r="C16" s="20" t="s">
        <v>55</v>
      </c>
      <c r="D16" s="46">
        <v>2884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2884</v>
      </c>
      <c r="O16" s="47">
        <f t="shared" si="2"/>
        <v>12.539130434782608</v>
      </c>
      <c r="P16" s="9"/>
    </row>
    <row r="17" spans="1:16">
      <c r="A17" s="12"/>
      <c r="B17" s="25">
        <v>334.49</v>
      </c>
      <c r="C17" s="20" t="s">
        <v>56</v>
      </c>
      <c r="D17" s="46">
        <v>125000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125000</v>
      </c>
      <c r="O17" s="47">
        <f t="shared" si="2"/>
        <v>543.47826086956525</v>
      </c>
      <c r="P17" s="9"/>
    </row>
    <row r="18" spans="1:16">
      <c r="A18" s="12"/>
      <c r="B18" s="25">
        <v>334.7</v>
      </c>
      <c r="C18" s="20" t="s">
        <v>19</v>
      </c>
      <c r="D18" s="46">
        <v>53192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53192</v>
      </c>
      <c r="O18" s="47">
        <f t="shared" si="2"/>
        <v>231.26956521739132</v>
      </c>
      <c r="P18" s="9"/>
    </row>
    <row r="19" spans="1:16">
      <c r="A19" s="12"/>
      <c r="B19" s="25">
        <v>335.12</v>
      </c>
      <c r="C19" s="20" t="s">
        <v>20</v>
      </c>
      <c r="D19" s="46">
        <v>11922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11922</v>
      </c>
      <c r="O19" s="47">
        <f t="shared" si="2"/>
        <v>51.834782608695654</v>
      </c>
      <c r="P19" s="9"/>
    </row>
    <row r="20" spans="1:16">
      <c r="A20" s="12"/>
      <c r="B20" s="25">
        <v>335.14</v>
      </c>
      <c r="C20" s="20" t="s">
        <v>57</v>
      </c>
      <c r="D20" s="46">
        <v>284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284</v>
      </c>
      <c r="O20" s="47">
        <f t="shared" si="2"/>
        <v>1.2347826086956522</v>
      </c>
      <c r="P20" s="9"/>
    </row>
    <row r="21" spans="1:16">
      <c r="A21" s="12"/>
      <c r="B21" s="25">
        <v>335.15</v>
      </c>
      <c r="C21" s="20" t="s">
        <v>21</v>
      </c>
      <c r="D21" s="46">
        <v>738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738</v>
      </c>
      <c r="O21" s="47">
        <f t="shared" si="2"/>
        <v>3.2086956521739132</v>
      </c>
      <c r="P21" s="9"/>
    </row>
    <row r="22" spans="1:16">
      <c r="A22" s="12"/>
      <c r="B22" s="25">
        <v>335.18</v>
      </c>
      <c r="C22" s="20" t="s">
        <v>22</v>
      </c>
      <c r="D22" s="46">
        <v>10015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10015</v>
      </c>
      <c r="O22" s="47">
        <f t="shared" si="2"/>
        <v>43.543478260869563</v>
      </c>
      <c r="P22" s="9"/>
    </row>
    <row r="23" spans="1:16">
      <c r="A23" s="12"/>
      <c r="B23" s="25">
        <v>337.2</v>
      </c>
      <c r="C23" s="20" t="s">
        <v>23</v>
      </c>
      <c r="D23" s="46">
        <v>15097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9" si="6">SUM(D23:M23)</f>
        <v>15097</v>
      </c>
      <c r="O23" s="47">
        <f t="shared" si="2"/>
        <v>65.639130434782615</v>
      </c>
      <c r="P23" s="9"/>
    </row>
    <row r="24" spans="1:16">
      <c r="A24" s="12"/>
      <c r="B24" s="25">
        <v>337.4</v>
      </c>
      <c r="C24" s="20" t="s">
        <v>58</v>
      </c>
      <c r="D24" s="46">
        <v>101396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101396</v>
      </c>
      <c r="O24" s="47">
        <f t="shared" si="2"/>
        <v>440.85217391304349</v>
      </c>
      <c r="P24" s="9"/>
    </row>
    <row r="25" spans="1:16" ht="15.75">
      <c r="A25" s="29" t="s">
        <v>28</v>
      </c>
      <c r="B25" s="30"/>
      <c r="C25" s="31"/>
      <c r="D25" s="32">
        <f t="shared" ref="D25:M25" si="7">SUM(D26:D28)</f>
        <v>23793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32623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56416</v>
      </c>
      <c r="O25" s="45">
        <f t="shared" si="2"/>
        <v>245.28695652173914</v>
      </c>
      <c r="P25" s="10"/>
    </row>
    <row r="26" spans="1:16">
      <c r="A26" s="12"/>
      <c r="B26" s="25">
        <v>343.3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30148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30148</v>
      </c>
      <c r="O26" s="47">
        <f t="shared" si="2"/>
        <v>131.07826086956521</v>
      </c>
      <c r="P26" s="9"/>
    </row>
    <row r="27" spans="1:16">
      <c r="A27" s="12"/>
      <c r="B27" s="25">
        <v>343.9</v>
      </c>
      <c r="C27" s="20" t="s">
        <v>33</v>
      </c>
      <c r="D27" s="46">
        <v>20164</v>
      </c>
      <c r="E27" s="46">
        <v>0</v>
      </c>
      <c r="F27" s="46">
        <v>0</v>
      </c>
      <c r="G27" s="46">
        <v>0</v>
      </c>
      <c r="H27" s="46">
        <v>0</v>
      </c>
      <c r="I27" s="46">
        <v>2475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22639</v>
      </c>
      <c r="O27" s="47">
        <f t="shared" si="2"/>
        <v>98.4304347826087</v>
      </c>
      <c r="P27" s="9"/>
    </row>
    <row r="28" spans="1:16">
      <c r="A28" s="12"/>
      <c r="B28" s="25">
        <v>347.2</v>
      </c>
      <c r="C28" s="20" t="s">
        <v>34</v>
      </c>
      <c r="D28" s="46">
        <v>3629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3629</v>
      </c>
      <c r="O28" s="47">
        <f t="shared" si="2"/>
        <v>15.778260869565218</v>
      </c>
      <c r="P28" s="9"/>
    </row>
    <row r="29" spans="1:16" ht="15.75">
      <c r="A29" s="29" t="s">
        <v>29</v>
      </c>
      <c r="B29" s="30"/>
      <c r="C29" s="31"/>
      <c r="D29" s="32">
        <f t="shared" ref="D29:M29" si="8">SUM(D30:D30)</f>
        <v>54952</v>
      </c>
      <c r="E29" s="32">
        <f t="shared" si="8"/>
        <v>1148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6"/>
        <v>56100</v>
      </c>
      <c r="O29" s="45">
        <f t="shared" si="2"/>
        <v>243.91304347826087</v>
      </c>
      <c r="P29" s="10"/>
    </row>
    <row r="30" spans="1:16">
      <c r="A30" s="13"/>
      <c r="B30" s="39">
        <v>359</v>
      </c>
      <c r="C30" s="21" t="s">
        <v>38</v>
      </c>
      <c r="D30" s="46">
        <v>54952</v>
      </c>
      <c r="E30" s="46">
        <v>1148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56100</v>
      </c>
      <c r="O30" s="47">
        <f t="shared" si="2"/>
        <v>243.91304347826087</v>
      </c>
      <c r="P30" s="9"/>
    </row>
    <row r="31" spans="1:16" ht="15.75">
      <c r="A31" s="29" t="s">
        <v>2</v>
      </c>
      <c r="B31" s="30"/>
      <c r="C31" s="31"/>
      <c r="D31" s="32">
        <f t="shared" ref="D31:M31" si="9">SUM(D32:D35)</f>
        <v>19173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1321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6"/>
        <v>20494</v>
      </c>
      <c r="O31" s="45">
        <f t="shared" si="2"/>
        <v>89.104347826086951</v>
      </c>
      <c r="P31" s="10"/>
    </row>
    <row r="32" spans="1:16">
      <c r="A32" s="12"/>
      <c r="B32" s="25">
        <v>361.1</v>
      </c>
      <c r="C32" s="20" t="s">
        <v>39</v>
      </c>
      <c r="D32" s="46">
        <v>1830</v>
      </c>
      <c r="E32" s="46">
        <v>0</v>
      </c>
      <c r="F32" s="46">
        <v>0</v>
      </c>
      <c r="G32" s="46">
        <v>0</v>
      </c>
      <c r="H32" s="46">
        <v>0</v>
      </c>
      <c r="I32" s="46">
        <v>1321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3151</v>
      </c>
      <c r="O32" s="47">
        <f t="shared" si="2"/>
        <v>13.7</v>
      </c>
      <c r="P32" s="9"/>
    </row>
    <row r="33" spans="1:119">
      <c r="A33" s="12"/>
      <c r="B33" s="25">
        <v>362</v>
      </c>
      <c r="C33" s="20" t="s">
        <v>40</v>
      </c>
      <c r="D33" s="46">
        <v>7550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7550</v>
      </c>
      <c r="O33" s="47">
        <f t="shared" si="2"/>
        <v>32.826086956521742</v>
      </c>
      <c r="P33" s="9"/>
    </row>
    <row r="34" spans="1:119">
      <c r="A34" s="12"/>
      <c r="B34" s="25">
        <v>366</v>
      </c>
      <c r="C34" s="20" t="s">
        <v>41</v>
      </c>
      <c r="D34" s="46">
        <v>863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863</v>
      </c>
      <c r="O34" s="47">
        <f t="shared" si="2"/>
        <v>3.7521739130434781</v>
      </c>
      <c r="P34" s="9"/>
    </row>
    <row r="35" spans="1:119">
      <c r="A35" s="12"/>
      <c r="B35" s="25">
        <v>369.9</v>
      </c>
      <c r="C35" s="20" t="s">
        <v>42</v>
      </c>
      <c r="D35" s="46">
        <v>8930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8930</v>
      </c>
      <c r="O35" s="47">
        <f t="shared" si="2"/>
        <v>38.826086956521742</v>
      </c>
      <c r="P35" s="9"/>
    </row>
    <row r="36" spans="1:119" ht="15.75">
      <c r="A36" s="29" t="s">
        <v>30</v>
      </c>
      <c r="B36" s="30"/>
      <c r="C36" s="31"/>
      <c r="D36" s="32">
        <f t="shared" ref="D36:M36" si="10">SUM(D37:D38)</f>
        <v>56874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9386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6"/>
        <v>66260</v>
      </c>
      <c r="O36" s="45">
        <f t="shared" si="2"/>
        <v>288.08695652173913</v>
      </c>
      <c r="P36" s="9"/>
    </row>
    <row r="37" spans="1:119">
      <c r="A37" s="12"/>
      <c r="B37" s="25">
        <v>381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9386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9386</v>
      </c>
      <c r="O37" s="47">
        <f t="shared" si="2"/>
        <v>40.80869565217391</v>
      </c>
      <c r="P37" s="9"/>
    </row>
    <row r="38" spans="1:119" ht="15.75" thickBot="1">
      <c r="A38" s="12"/>
      <c r="B38" s="25">
        <v>384</v>
      </c>
      <c r="C38" s="20" t="s">
        <v>44</v>
      </c>
      <c r="D38" s="46">
        <v>56874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56874</v>
      </c>
      <c r="O38" s="47">
        <f t="shared" si="2"/>
        <v>247.27826086956523</v>
      </c>
      <c r="P38" s="9"/>
    </row>
    <row r="39" spans="1:119" ht="16.5" thickBot="1">
      <c r="A39" s="14" t="s">
        <v>36</v>
      </c>
      <c r="B39" s="23"/>
      <c r="C39" s="22"/>
      <c r="D39" s="15">
        <f t="shared" ref="D39:M39" si="11">SUM(D5,D11,D14,D25,D29,D31,D36)</f>
        <v>649812</v>
      </c>
      <c r="E39" s="15">
        <f t="shared" si="11"/>
        <v>1148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43330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6"/>
        <v>694290</v>
      </c>
      <c r="O39" s="38">
        <f t="shared" si="2"/>
        <v>3018.6521739130435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59</v>
      </c>
      <c r="M41" s="48"/>
      <c r="N41" s="48"/>
      <c r="O41" s="43">
        <v>230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46339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46339</v>
      </c>
      <c r="O5" s="33">
        <f t="shared" ref="O5:O38" si="2">(N5/O$40)</f>
        <v>185.35599999999999</v>
      </c>
      <c r="P5" s="6"/>
    </row>
    <row r="6" spans="1:133">
      <c r="A6" s="12"/>
      <c r="B6" s="25">
        <v>311</v>
      </c>
      <c r="C6" s="20" t="s">
        <v>1</v>
      </c>
      <c r="D6" s="46">
        <v>11569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11569</v>
      </c>
      <c r="O6" s="47">
        <f t="shared" si="2"/>
        <v>46.276000000000003</v>
      </c>
      <c r="P6" s="9"/>
    </row>
    <row r="7" spans="1:133">
      <c r="A7" s="12"/>
      <c r="B7" s="25">
        <v>312.10000000000002</v>
      </c>
      <c r="C7" s="20" t="s">
        <v>9</v>
      </c>
      <c r="D7" s="46">
        <v>4769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4769</v>
      </c>
      <c r="O7" s="47">
        <f t="shared" si="2"/>
        <v>19.076000000000001</v>
      </c>
      <c r="P7" s="9"/>
    </row>
    <row r="8" spans="1:133">
      <c r="A8" s="12"/>
      <c r="B8" s="25">
        <v>312.3</v>
      </c>
      <c r="C8" s="20" t="s">
        <v>10</v>
      </c>
      <c r="D8" s="46">
        <v>857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857</v>
      </c>
      <c r="O8" s="47">
        <f t="shared" si="2"/>
        <v>3.4279999999999999</v>
      </c>
      <c r="P8" s="9"/>
    </row>
    <row r="9" spans="1:133">
      <c r="A9" s="12"/>
      <c r="B9" s="25">
        <v>312.60000000000002</v>
      </c>
      <c r="C9" s="20" t="s">
        <v>11</v>
      </c>
      <c r="D9" s="46">
        <v>19635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19635</v>
      </c>
      <c r="O9" s="47">
        <f t="shared" si="2"/>
        <v>78.540000000000006</v>
      </c>
      <c r="P9" s="9"/>
    </row>
    <row r="10" spans="1:133">
      <c r="A10" s="12"/>
      <c r="B10" s="25">
        <v>315</v>
      </c>
      <c r="C10" s="20" t="s">
        <v>12</v>
      </c>
      <c r="D10" s="46">
        <v>9509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9509</v>
      </c>
      <c r="O10" s="47">
        <f t="shared" si="2"/>
        <v>38.036000000000001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11152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11152</v>
      </c>
      <c r="O11" s="45">
        <f t="shared" si="2"/>
        <v>44.607999999999997</v>
      </c>
      <c r="P11" s="10"/>
    </row>
    <row r="12" spans="1:133">
      <c r="A12" s="12"/>
      <c r="B12" s="25">
        <v>323.10000000000002</v>
      </c>
      <c r="C12" s="20" t="s">
        <v>14</v>
      </c>
      <c r="D12" s="46">
        <v>9052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9052</v>
      </c>
      <c r="O12" s="47">
        <f t="shared" si="2"/>
        <v>36.207999999999998</v>
      </c>
      <c r="P12" s="9"/>
    </row>
    <row r="13" spans="1:133">
      <c r="A13" s="12"/>
      <c r="B13" s="25">
        <v>329</v>
      </c>
      <c r="C13" s="20" t="s">
        <v>15</v>
      </c>
      <c r="D13" s="46">
        <v>2100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2100</v>
      </c>
      <c r="O13" s="47">
        <f t="shared" si="2"/>
        <v>8.4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369156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146445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515601</v>
      </c>
      <c r="O14" s="45">
        <f t="shared" si="2"/>
        <v>2062.404</v>
      </c>
      <c r="P14" s="10"/>
    </row>
    <row r="15" spans="1:133">
      <c r="A15" s="12"/>
      <c r="B15" s="25">
        <v>331.2</v>
      </c>
      <c r="C15" s="20" t="s">
        <v>16</v>
      </c>
      <c r="D15" s="46">
        <v>2783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2783</v>
      </c>
      <c r="O15" s="47">
        <f t="shared" si="2"/>
        <v>11.132</v>
      </c>
      <c r="P15" s="9"/>
    </row>
    <row r="16" spans="1:133">
      <c r="A16" s="12"/>
      <c r="B16" s="25">
        <v>331.31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146445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146445</v>
      </c>
      <c r="O16" s="47">
        <f t="shared" si="2"/>
        <v>585.78</v>
      </c>
      <c r="P16" s="9"/>
    </row>
    <row r="17" spans="1:16">
      <c r="A17" s="12"/>
      <c r="B17" s="25">
        <v>334.7</v>
      </c>
      <c r="C17" s="20" t="s">
        <v>19</v>
      </c>
      <c r="D17" s="46">
        <v>330237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330237</v>
      </c>
      <c r="O17" s="47">
        <f t="shared" si="2"/>
        <v>1320.9480000000001</v>
      </c>
      <c r="P17" s="9"/>
    </row>
    <row r="18" spans="1:16">
      <c r="A18" s="12"/>
      <c r="B18" s="25">
        <v>335.12</v>
      </c>
      <c r="C18" s="20" t="s">
        <v>20</v>
      </c>
      <c r="D18" s="46">
        <v>11873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11873</v>
      </c>
      <c r="O18" s="47">
        <f t="shared" si="2"/>
        <v>47.491999999999997</v>
      </c>
      <c r="P18" s="9"/>
    </row>
    <row r="19" spans="1:16">
      <c r="A19" s="12"/>
      <c r="B19" s="25">
        <v>335.15</v>
      </c>
      <c r="C19" s="20" t="s">
        <v>21</v>
      </c>
      <c r="D19" s="46">
        <v>743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743</v>
      </c>
      <c r="O19" s="47">
        <f t="shared" si="2"/>
        <v>2.972</v>
      </c>
      <c r="P19" s="9"/>
    </row>
    <row r="20" spans="1:16">
      <c r="A20" s="12"/>
      <c r="B20" s="25">
        <v>335.18</v>
      </c>
      <c r="C20" s="20" t="s">
        <v>22</v>
      </c>
      <c r="D20" s="46">
        <v>10985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10985</v>
      </c>
      <c r="O20" s="47">
        <f t="shared" si="2"/>
        <v>43.94</v>
      </c>
      <c r="P20" s="9"/>
    </row>
    <row r="21" spans="1:16">
      <c r="A21" s="12"/>
      <c r="B21" s="25">
        <v>337.2</v>
      </c>
      <c r="C21" s="20" t="s">
        <v>23</v>
      </c>
      <c r="D21" s="46">
        <v>12535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8" si="6">SUM(D21:M21)</f>
        <v>12535</v>
      </c>
      <c r="O21" s="47">
        <f t="shared" si="2"/>
        <v>50.14</v>
      </c>
      <c r="P21" s="9"/>
    </row>
    <row r="22" spans="1:16" ht="15.75">
      <c r="A22" s="29" t="s">
        <v>28</v>
      </c>
      <c r="B22" s="30"/>
      <c r="C22" s="31"/>
      <c r="D22" s="32">
        <f t="shared" ref="D22:M22" si="7">SUM(D23:D27)</f>
        <v>20669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32489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53158</v>
      </c>
      <c r="O22" s="45">
        <f t="shared" si="2"/>
        <v>212.63200000000001</v>
      </c>
      <c r="P22" s="10"/>
    </row>
    <row r="23" spans="1:16">
      <c r="A23" s="12"/>
      <c r="B23" s="25">
        <v>341.9</v>
      </c>
      <c r="C23" s="20" t="s">
        <v>31</v>
      </c>
      <c r="D23" s="46">
        <v>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</v>
      </c>
      <c r="O23" s="47">
        <f t="shared" si="2"/>
        <v>0.2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28954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28954</v>
      </c>
      <c r="O24" s="47">
        <f t="shared" si="2"/>
        <v>115.816</v>
      </c>
      <c r="P24" s="9"/>
    </row>
    <row r="25" spans="1:16">
      <c r="A25" s="12"/>
      <c r="B25" s="25">
        <v>343.9</v>
      </c>
      <c r="C25" s="20" t="s">
        <v>33</v>
      </c>
      <c r="D25" s="46">
        <v>18848</v>
      </c>
      <c r="E25" s="46">
        <v>0</v>
      </c>
      <c r="F25" s="46">
        <v>0</v>
      </c>
      <c r="G25" s="46">
        <v>0</v>
      </c>
      <c r="H25" s="46">
        <v>0</v>
      </c>
      <c r="I25" s="46">
        <v>3535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22383</v>
      </c>
      <c r="O25" s="47">
        <f t="shared" si="2"/>
        <v>89.531999999999996</v>
      </c>
      <c r="P25" s="9"/>
    </row>
    <row r="26" spans="1:16">
      <c r="A26" s="12"/>
      <c r="B26" s="25">
        <v>347.2</v>
      </c>
      <c r="C26" s="20" t="s">
        <v>34</v>
      </c>
      <c r="D26" s="46">
        <v>1064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1064</v>
      </c>
      <c r="O26" s="47">
        <f t="shared" si="2"/>
        <v>4.2560000000000002</v>
      </c>
      <c r="P26" s="9"/>
    </row>
    <row r="27" spans="1:16">
      <c r="A27" s="12"/>
      <c r="B27" s="25">
        <v>347.4</v>
      </c>
      <c r="C27" s="20" t="s">
        <v>35</v>
      </c>
      <c r="D27" s="46">
        <v>707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707</v>
      </c>
      <c r="O27" s="47">
        <f t="shared" si="2"/>
        <v>2.8279999999999998</v>
      </c>
      <c r="P27" s="9"/>
    </row>
    <row r="28" spans="1:16" ht="15.75">
      <c r="A28" s="29" t="s">
        <v>29</v>
      </c>
      <c r="B28" s="30"/>
      <c r="C28" s="31"/>
      <c r="D28" s="32">
        <f t="shared" ref="D28:M28" si="8">SUM(D29:D29)</f>
        <v>81823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6"/>
        <v>81823</v>
      </c>
      <c r="O28" s="45">
        <f t="shared" si="2"/>
        <v>327.29199999999997</v>
      </c>
      <c r="P28" s="10"/>
    </row>
    <row r="29" spans="1:16">
      <c r="A29" s="13"/>
      <c r="B29" s="39">
        <v>359</v>
      </c>
      <c r="C29" s="21" t="s">
        <v>38</v>
      </c>
      <c r="D29" s="46">
        <v>81823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81823</v>
      </c>
      <c r="O29" s="47">
        <f t="shared" si="2"/>
        <v>327.29199999999997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SUM(D31:D34)</f>
        <v>25409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2979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6"/>
        <v>28388</v>
      </c>
      <c r="O30" s="45">
        <f t="shared" si="2"/>
        <v>113.55200000000001</v>
      </c>
      <c r="P30" s="10"/>
    </row>
    <row r="31" spans="1:16">
      <c r="A31" s="12"/>
      <c r="B31" s="25">
        <v>361.1</v>
      </c>
      <c r="C31" s="20" t="s">
        <v>39</v>
      </c>
      <c r="D31" s="46">
        <v>1953</v>
      </c>
      <c r="E31" s="46">
        <v>0</v>
      </c>
      <c r="F31" s="46">
        <v>0</v>
      </c>
      <c r="G31" s="46">
        <v>0</v>
      </c>
      <c r="H31" s="46">
        <v>0</v>
      </c>
      <c r="I31" s="46">
        <v>1418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3371</v>
      </c>
      <c r="O31" s="47">
        <f t="shared" si="2"/>
        <v>13.484</v>
      </c>
      <c r="P31" s="9"/>
    </row>
    <row r="32" spans="1:16">
      <c r="A32" s="12"/>
      <c r="B32" s="25">
        <v>362</v>
      </c>
      <c r="C32" s="20" t="s">
        <v>40</v>
      </c>
      <c r="D32" s="46">
        <v>9700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9700</v>
      </c>
      <c r="O32" s="47">
        <f t="shared" si="2"/>
        <v>38.799999999999997</v>
      </c>
      <c r="P32" s="9"/>
    </row>
    <row r="33" spans="1:119">
      <c r="A33" s="12"/>
      <c r="B33" s="25">
        <v>366</v>
      </c>
      <c r="C33" s="20" t="s">
        <v>41</v>
      </c>
      <c r="D33" s="46">
        <v>2576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2576</v>
      </c>
      <c r="O33" s="47">
        <f t="shared" si="2"/>
        <v>10.304</v>
      </c>
      <c r="P33" s="9"/>
    </row>
    <row r="34" spans="1:119">
      <c r="A34" s="12"/>
      <c r="B34" s="25">
        <v>369.9</v>
      </c>
      <c r="C34" s="20" t="s">
        <v>42</v>
      </c>
      <c r="D34" s="46">
        <v>11180</v>
      </c>
      <c r="E34" s="46">
        <v>0</v>
      </c>
      <c r="F34" s="46">
        <v>0</v>
      </c>
      <c r="G34" s="46">
        <v>0</v>
      </c>
      <c r="H34" s="46">
        <v>0</v>
      </c>
      <c r="I34" s="46">
        <v>1561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12741</v>
      </c>
      <c r="O34" s="47">
        <f t="shared" si="2"/>
        <v>50.963999999999999</v>
      </c>
      <c r="P34" s="9"/>
    </row>
    <row r="35" spans="1:119" ht="15.75">
      <c r="A35" s="29" t="s">
        <v>30</v>
      </c>
      <c r="B35" s="30"/>
      <c r="C35" s="31"/>
      <c r="D35" s="32">
        <f t="shared" ref="D35:M35" si="10">SUM(D36:D37)</f>
        <v>39860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10811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6"/>
        <v>50671</v>
      </c>
      <c r="O35" s="45">
        <f t="shared" si="2"/>
        <v>202.684</v>
      </c>
      <c r="P35" s="9"/>
    </row>
    <row r="36" spans="1:119">
      <c r="A36" s="12"/>
      <c r="B36" s="25">
        <v>381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10811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10811</v>
      </c>
      <c r="O36" s="47">
        <f t="shared" si="2"/>
        <v>43.244</v>
      </c>
      <c r="P36" s="9"/>
    </row>
    <row r="37" spans="1:119" ht="15.75" thickBot="1">
      <c r="A37" s="12"/>
      <c r="B37" s="25">
        <v>384</v>
      </c>
      <c r="C37" s="20" t="s">
        <v>44</v>
      </c>
      <c r="D37" s="46">
        <v>39860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39860</v>
      </c>
      <c r="O37" s="47">
        <f t="shared" si="2"/>
        <v>159.44</v>
      </c>
      <c r="P37" s="9"/>
    </row>
    <row r="38" spans="1:119" ht="16.5" thickBot="1">
      <c r="A38" s="14" t="s">
        <v>36</v>
      </c>
      <c r="B38" s="23"/>
      <c r="C38" s="22"/>
      <c r="D38" s="15">
        <f t="shared" ref="D38:M38" si="11">SUM(D5,D11,D14,D22,D28,D30,D35)</f>
        <v>594408</v>
      </c>
      <c r="E38" s="15">
        <f t="shared" si="11"/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192724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6"/>
        <v>787132</v>
      </c>
      <c r="O38" s="38">
        <f t="shared" si="2"/>
        <v>3148.5279999999998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51</v>
      </c>
      <c r="M40" s="48"/>
      <c r="N40" s="48"/>
      <c r="O40" s="43">
        <v>250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thickBot="1">
      <c r="A42" s="52" t="s">
        <v>60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A42:O42"/>
    <mergeCell ref="A1:O1"/>
    <mergeCell ref="D3:H3"/>
    <mergeCell ref="I3:J3"/>
    <mergeCell ref="K3:L3"/>
    <mergeCell ref="O3:O4"/>
    <mergeCell ref="A2:O2"/>
    <mergeCell ref="A3:C4"/>
    <mergeCell ref="A41:O41"/>
    <mergeCell ref="L40:N40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47812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47812</v>
      </c>
      <c r="O5" s="33">
        <f t="shared" ref="O5:O40" si="2">(N5/O$42)</f>
        <v>194.35772357723576</v>
      </c>
      <c r="P5" s="6"/>
    </row>
    <row r="6" spans="1:133">
      <c r="A6" s="12"/>
      <c r="B6" s="25">
        <v>311</v>
      </c>
      <c r="C6" s="20" t="s">
        <v>1</v>
      </c>
      <c r="D6" s="46">
        <v>13458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13458</v>
      </c>
      <c r="O6" s="47">
        <f t="shared" si="2"/>
        <v>54.707317073170735</v>
      </c>
      <c r="P6" s="9"/>
    </row>
    <row r="7" spans="1:133">
      <c r="A7" s="12"/>
      <c r="B7" s="25">
        <v>312.10000000000002</v>
      </c>
      <c r="C7" s="20" t="s">
        <v>9</v>
      </c>
      <c r="D7" s="46">
        <v>6368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6368</v>
      </c>
      <c r="O7" s="47">
        <f t="shared" si="2"/>
        <v>25.886178861788618</v>
      </c>
      <c r="P7" s="9"/>
    </row>
    <row r="8" spans="1:133">
      <c r="A8" s="12"/>
      <c r="B8" s="25">
        <v>312.3</v>
      </c>
      <c r="C8" s="20" t="s">
        <v>10</v>
      </c>
      <c r="D8" s="46">
        <v>1189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1189</v>
      </c>
      <c r="O8" s="47">
        <f t="shared" si="2"/>
        <v>4.833333333333333</v>
      </c>
      <c r="P8" s="9"/>
    </row>
    <row r="9" spans="1:133">
      <c r="A9" s="12"/>
      <c r="B9" s="25">
        <v>312.60000000000002</v>
      </c>
      <c r="C9" s="20" t="s">
        <v>11</v>
      </c>
      <c r="D9" s="46">
        <v>19165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19165</v>
      </c>
      <c r="O9" s="47">
        <f t="shared" si="2"/>
        <v>77.90650406504065</v>
      </c>
      <c r="P9" s="9"/>
    </row>
    <row r="10" spans="1:133">
      <c r="A10" s="12"/>
      <c r="B10" s="25">
        <v>315</v>
      </c>
      <c r="C10" s="20" t="s">
        <v>12</v>
      </c>
      <c r="D10" s="46">
        <v>7632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7632</v>
      </c>
      <c r="O10" s="47">
        <f t="shared" si="2"/>
        <v>31.024390243902438</v>
      </c>
      <c r="P10" s="9"/>
    </row>
    <row r="11" spans="1:133" ht="15.75">
      <c r="A11" s="29" t="s">
        <v>77</v>
      </c>
      <c r="B11" s="30"/>
      <c r="C11" s="31"/>
      <c r="D11" s="32">
        <f t="shared" ref="D11:M11" si="3">SUM(D12:D13)</f>
        <v>9224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9224</v>
      </c>
      <c r="O11" s="45">
        <f t="shared" si="2"/>
        <v>37.49593495934959</v>
      </c>
      <c r="P11" s="10"/>
    </row>
    <row r="12" spans="1:133">
      <c r="A12" s="12"/>
      <c r="B12" s="25">
        <v>323.10000000000002</v>
      </c>
      <c r="C12" s="20" t="s">
        <v>14</v>
      </c>
      <c r="D12" s="46">
        <v>6506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6506</v>
      </c>
      <c r="O12" s="47">
        <f t="shared" si="2"/>
        <v>26.447154471544714</v>
      </c>
      <c r="P12" s="9"/>
    </row>
    <row r="13" spans="1:133">
      <c r="A13" s="12"/>
      <c r="B13" s="25">
        <v>329</v>
      </c>
      <c r="C13" s="20" t="s">
        <v>78</v>
      </c>
      <c r="D13" s="46">
        <v>2718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2718</v>
      </c>
      <c r="O13" s="47">
        <f t="shared" si="2"/>
        <v>11.048780487804878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SUM(D15:D23)</f>
        <v>146167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139275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285442</v>
      </c>
      <c r="O14" s="45">
        <f t="shared" si="2"/>
        <v>1160.3333333333333</v>
      </c>
      <c r="P14" s="10"/>
    </row>
    <row r="15" spans="1:133">
      <c r="A15" s="12"/>
      <c r="B15" s="25">
        <v>331.2</v>
      </c>
      <c r="C15" s="20" t="s">
        <v>16</v>
      </c>
      <c r="D15" s="46">
        <v>69217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5">SUM(D15:M15)</f>
        <v>69217</v>
      </c>
      <c r="O15" s="47">
        <f t="shared" si="2"/>
        <v>281.369918699187</v>
      </c>
      <c r="P15" s="9"/>
    </row>
    <row r="16" spans="1:133">
      <c r="A16" s="12"/>
      <c r="B16" s="25">
        <v>331.31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139275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139275</v>
      </c>
      <c r="O16" s="47">
        <f t="shared" si="2"/>
        <v>566.15853658536582</v>
      </c>
      <c r="P16" s="9"/>
    </row>
    <row r="17" spans="1:16">
      <c r="A17" s="12"/>
      <c r="B17" s="25">
        <v>334.1</v>
      </c>
      <c r="C17" s="20" t="s">
        <v>79</v>
      </c>
      <c r="D17" s="46">
        <v>25000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25000</v>
      </c>
      <c r="O17" s="47">
        <f t="shared" si="2"/>
        <v>101.6260162601626</v>
      </c>
      <c r="P17" s="9"/>
    </row>
    <row r="18" spans="1:16">
      <c r="A18" s="12"/>
      <c r="B18" s="25">
        <v>334.7</v>
      </c>
      <c r="C18" s="20" t="s">
        <v>19</v>
      </c>
      <c r="D18" s="46">
        <v>16640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16640</v>
      </c>
      <c r="O18" s="47">
        <f t="shared" si="2"/>
        <v>67.642276422764226</v>
      </c>
      <c r="P18" s="9"/>
    </row>
    <row r="19" spans="1:16">
      <c r="A19" s="12"/>
      <c r="B19" s="25">
        <v>335.12</v>
      </c>
      <c r="C19" s="20" t="s">
        <v>20</v>
      </c>
      <c r="D19" s="46">
        <v>11839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11839</v>
      </c>
      <c r="O19" s="47">
        <f t="shared" si="2"/>
        <v>48.126016260162601</v>
      </c>
      <c r="P19" s="9"/>
    </row>
    <row r="20" spans="1:16">
      <c r="A20" s="12"/>
      <c r="B20" s="25">
        <v>335.14</v>
      </c>
      <c r="C20" s="20" t="s">
        <v>57</v>
      </c>
      <c r="D20" s="46">
        <v>273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273</v>
      </c>
      <c r="O20" s="47">
        <f t="shared" si="2"/>
        <v>1.1097560975609757</v>
      </c>
      <c r="P20" s="9"/>
    </row>
    <row r="21" spans="1:16">
      <c r="A21" s="12"/>
      <c r="B21" s="25">
        <v>335.15</v>
      </c>
      <c r="C21" s="20" t="s">
        <v>21</v>
      </c>
      <c r="D21" s="46">
        <v>743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743</v>
      </c>
      <c r="O21" s="47">
        <f t="shared" si="2"/>
        <v>3.0203252032520327</v>
      </c>
      <c r="P21" s="9"/>
    </row>
    <row r="22" spans="1:16">
      <c r="A22" s="12"/>
      <c r="B22" s="25">
        <v>335.18</v>
      </c>
      <c r="C22" s="20" t="s">
        <v>22</v>
      </c>
      <c r="D22" s="46">
        <v>11405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11405</v>
      </c>
      <c r="O22" s="47">
        <f t="shared" si="2"/>
        <v>46.361788617886177</v>
      </c>
      <c r="P22" s="9"/>
    </row>
    <row r="23" spans="1:16">
      <c r="A23" s="12"/>
      <c r="B23" s="25">
        <v>337.2</v>
      </c>
      <c r="C23" s="20" t="s">
        <v>23</v>
      </c>
      <c r="D23" s="46">
        <v>11050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11050</v>
      </c>
      <c r="O23" s="47">
        <f t="shared" si="2"/>
        <v>44.918699186991873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SUM(D25:D29)</f>
        <v>17491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32215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49706</v>
      </c>
      <c r="O24" s="45">
        <f t="shared" si="2"/>
        <v>202.0569105691057</v>
      </c>
      <c r="P24" s="10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26692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26692</v>
      </c>
      <c r="O25" s="47">
        <f t="shared" si="2"/>
        <v>108.5040650406504</v>
      </c>
      <c r="P25" s="9"/>
    </row>
    <row r="26" spans="1:16">
      <c r="A26" s="12"/>
      <c r="B26" s="25">
        <v>343.9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5523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5523</v>
      </c>
      <c r="O26" s="47">
        <f t="shared" si="2"/>
        <v>22.451219512195124</v>
      </c>
      <c r="P26" s="9"/>
    </row>
    <row r="27" spans="1:16">
      <c r="A27" s="12"/>
      <c r="B27" s="25">
        <v>344.9</v>
      </c>
      <c r="C27" s="20" t="s">
        <v>80</v>
      </c>
      <c r="D27" s="46">
        <v>16277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16277</v>
      </c>
      <c r="O27" s="47">
        <f t="shared" si="2"/>
        <v>66.166666666666671</v>
      </c>
      <c r="P27" s="9"/>
    </row>
    <row r="28" spans="1:16">
      <c r="A28" s="12"/>
      <c r="B28" s="25">
        <v>347.2</v>
      </c>
      <c r="C28" s="20" t="s">
        <v>34</v>
      </c>
      <c r="D28" s="46">
        <v>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50</v>
      </c>
      <c r="O28" s="47">
        <f t="shared" si="2"/>
        <v>0.2032520325203252</v>
      </c>
      <c r="P28" s="9"/>
    </row>
    <row r="29" spans="1:16">
      <c r="A29" s="12"/>
      <c r="B29" s="25">
        <v>347.4</v>
      </c>
      <c r="C29" s="20" t="s">
        <v>35</v>
      </c>
      <c r="D29" s="46">
        <v>1164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1164</v>
      </c>
      <c r="O29" s="47">
        <f t="shared" si="2"/>
        <v>4.7317073170731705</v>
      </c>
      <c r="P29" s="9"/>
    </row>
    <row r="30" spans="1:16" ht="15.75">
      <c r="A30" s="29" t="s">
        <v>29</v>
      </c>
      <c r="B30" s="30"/>
      <c r="C30" s="31"/>
      <c r="D30" s="32">
        <f t="shared" ref="D30:M30" si="8">SUM(D31:D31)</f>
        <v>67777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67777</v>
      </c>
      <c r="O30" s="45">
        <f t="shared" si="2"/>
        <v>275.51626016260161</v>
      </c>
      <c r="P30" s="10"/>
    </row>
    <row r="31" spans="1:16">
      <c r="A31" s="13"/>
      <c r="B31" s="39">
        <v>359</v>
      </c>
      <c r="C31" s="21" t="s">
        <v>38</v>
      </c>
      <c r="D31" s="46">
        <v>67777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9">SUM(D31:M31)</f>
        <v>67777</v>
      </c>
      <c r="O31" s="47">
        <f t="shared" si="2"/>
        <v>275.51626016260161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SUM(D33:D36)</f>
        <v>27182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27422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54604</v>
      </c>
      <c r="O32" s="45">
        <f t="shared" si="2"/>
        <v>221.96747967479675</v>
      </c>
      <c r="P32" s="10"/>
    </row>
    <row r="33" spans="1:119">
      <c r="A33" s="12"/>
      <c r="B33" s="25">
        <v>361.1</v>
      </c>
      <c r="C33" s="20" t="s">
        <v>39</v>
      </c>
      <c r="D33" s="46">
        <v>3789</v>
      </c>
      <c r="E33" s="46">
        <v>0</v>
      </c>
      <c r="F33" s="46">
        <v>0</v>
      </c>
      <c r="G33" s="46">
        <v>0</v>
      </c>
      <c r="H33" s="46">
        <v>0</v>
      </c>
      <c r="I33" s="46">
        <v>2215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6004</v>
      </c>
      <c r="O33" s="47">
        <f t="shared" si="2"/>
        <v>24.40650406504065</v>
      </c>
      <c r="P33" s="9"/>
    </row>
    <row r="34" spans="1:119">
      <c r="A34" s="12"/>
      <c r="B34" s="25">
        <v>362</v>
      </c>
      <c r="C34" s="20" t="s">
        <v>40</v>
      </c>
      <c r="D34" s="46">
        <v>10780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10780</v>
      </c>
      <c r="O34" s="47">
        <f t="shared" si="2"/>
        <v>43.821138211382113</v>
      </c>
      <c r="P34" s="9"/>
    </row>
    <row r="35" spans="1:119">
      <c r="A35" s="12"/>
      <c r="B35" s="25">
        <v>366</v>
      </c>
      <c r="C35" s="20" t="s">
        <v>41</v>
      </c>
      <c r="D35" s="46">
        <v>4333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4333</v>
      </c>
      <c r="O35" s="47">
        <f t="shared" si="2"/>
        <v>17.613821138211382</v>
      </c>
      <c r="P35" s="9"/>
    </row>
    <row r="36" spans="1:119">
      <c r="A36" s="12"/>
      <c r="B36" s="25">
        <v>369.9</v>
      </c>
      <c r="C36" s="20" t="s">
        <v>42</v>
      </c>
      <c r="D36" s="46">
        <v>8280</v>
      </c>
      <c r="E36" s="46">
        <v>0</v>
      </c>
      <c r="F36" s="46">
        <v>0</v>
      </c>
      <c r="G36" s="46">
        <v>0</v>
      </c>
      <c r="H36" s="46">
        <v>0</v>
      </c>
      <c r="I36" s="46">
        <v>25207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33487</v>
      </c>
      <c r="O36" s="47">
        <f t="shared" si="2"/>
        <v>136.1260162601626</v>
      </c>
      <c r="P36" s="9"/>
    </row>
    <row r="37" spans="1:119" ht="15.75">
      <c r="A37" s="29" t="s">
        <v>30</v>
      </c>
      <c r="B37" s="30"/>
      <c r="C37" s="31"/>
      <c r="D37" s="32">
        <f t="shared" ref="D37:M37" si="11">SUM(D38:D39)</f>
        <v>25146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60610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85756</v>
      </c>
      <c r="O37" s="45">
        <f t="shared" si="2"/>
        <v>348.60162601626018</v>
      </c>
      <c r="P37" s="9"/>
    </row>
    <row r="38" spans="1:119">
      <c r="A38" s="12"/>
      <c r="B38" s="25">
        <v>381</v>
      </c>
      <c r="C38" s="20" t="s">
        <v>43</v>
      </c>
      <c r="D38" s="46">
        <v>1146</v>
      </c>
      <c r="E38" s="46">
        <v>0</v>
      </c>
      <c r="F38" s="46">
        <v>0</v>
      </c>
      <c r="G38" s="46">
        <v>0</v>
      </c>
      <c r="H38" s="46">
        <v>0</v>
      </c>
      <c r="I38" s="46">
        <v>60610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61756</v>
      </c>
      <c r="O38" s="47">
        <f t="shared" si="2"/>
        <v>251.04065040650406</v>
      </c>
      <c r="P38" s="9"/>
    </row>
    <row r="39" spans="1:119" ht="15.75" thickBot="1">
      <c r="A39" s="12"/>
      <c r="B39" s="25">
        <v>384</v>
      </c>
      <c r="C39" s="20" t="s">
        <v>44</v>
      </c>
      <c r="D39" s="46">
        <v>24000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24000</v>
      </c>
      <c r="O39" s="47">
        <f t="shared" si="2"/>
        <v>97.560975609756099</v>
      </c>
      <c r="P39" s="9"/>
    </row>
    <row r="40" spans="1:119" ht="16.5" thickBot="1">
      <c r="A40" s="14" t="s">
        <v>36</v>
      </c>
      <c r="B40" s="23"/>
      <c r="C40" s="22"/>
      <c r="D40" s="15">
        <f t="shared" ref="D40:M40" si="12">SUM(D5,D11,D14,D24,D30,D32,D37)</f>
        <v>340799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259522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600321</v>
      </c>
      <c r="O40" s="38">
        <f t="shared" si="2"/>
        <v>2440.3292682926831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81</v>
      </c>
      <c r="M42" s="48"/>
      <c r="N42" s="48"/>
      <c r="O42" s="43">
        <v>246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111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112</v>
      </c>
      <c r="N4" s="35" t="s">
        <v>8</v>
      </c>
      <c r="O4" s="35" t="s">
        <v>113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114</v>
      </c>
      <c r="B5" s="26"/>
      <c r="C5" s="26"/>
      <c r="D5" s="27">
        <f t="shared" ref="D5:N5" si="0">SUM(D6:D11)</f>
        <v>44243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1256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5" si="1">SUM(D5:N5)</f>
        <v>45499</v>
      </c>
      <c r="P5" s="33">
        <f t="shared" ref="P5:P41" si="2">(O5/P$43)</f>
        <v>235.74611398963731</v>
      </c>
      <c r="Q5" s="6"/>
    </row>
    <row r="6" spans="1:134">
      <c r="A6" s="12"/>
      <c r="B6" s="25">
        <v>311</v>
      </c>
      <c r="C6" s="20" t="s">
        <v>1</v>
      </c>
      <c r="D6" s="46">
        <v>27020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27020</v>
      </c>
      <c r="P6" s="47">
        <f t="shared" si="2"/>
        <v>140</v>
      </c>
      <c r="Q6" s="9"/>
    </row>
    <row r="7" spans="1:134">
      <c r="A7" s="12"/>
      <c r="B7" s="25">
        <v>312.3</v>
      </c>
      <c r="C7" s="20" t="s">
        <v>10</v>
      </c>
      <c r="D7" s="46">
        <v>1100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1100</v>
      </c>
      <c r="P7" s="47">
        <f t="shared" si="2"/>
        <v>5.6994818652849739</v>
      </c>
      <c r="Q7" s="9"/>
    </row>
    <row r="8" spans="1:134">
      <c r="A8" s="12"/>
      <c r="B8" s="25">
        <v>312.41000000000003</v>
      </c>
      <c r="C8" s="20" t="s">
        <v>115</v>
      </c>
      <c r="D8" s="46">
        <v>6202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6202</v>
      </c>
      <c r="P8" s="47">
        <f t="shared" si="2"/>
        <v>32.134715025906736</v>
      </c>
      <c r="Q8" s="9"/>
    </row>
    <row r="9" spans="1:134">
      <c r="A9" s="12"/>
      <c r="B9" s="25">
        <v>314.3</v>
      </c>
      <c r="C9" s="20" t="s">
        <v>116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1256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1256</v>
      </c>
      <c r="P9" s="47">
        <f t="shared" si="2"/>
        <v>6.5077720207253886</v>
      </c>
      <c r="Q9" s="9"/>
    </row>
    <row r="10" spans="1:134">
      <c r="A10" s="12"/>
      <c r="B10" s="25">
        <v>315.10000000000002</v>
      </c>
      <c r="C10" s="20" t="s">
        <v>117</v>
      </c>
      <c r="D10" s="46">
        <v>6513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6513</v>
      </c>
      <c r="P10" s="47">
        <f t="shared" si="2"/>
        <v>33.746113989637308</v>
      </c>
      <c r="Q10" s="9"/>
    </row>
    <row r="11" spans="1:134">
      <c r="A11" s="12"/>
      <c r="B11" s="25">
        <v>316</v>
      </c>
      <c r="C11" s="20" t="s">
        <v>70</v>
      </c>
      <c r="D11" s="46">
        <v>3408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3408</v>
      </c>
      <c r="P11" s="47">
        <f t="shared" si="2"/>
        <v>17.6580310880829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SUM(D13:D14)</f>
        <v>20501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20501</v>
      </c>
      <c r="P12" s="45">
        <f t="shared" si="2"/>
        <v>106.22279792746114</v>
      </c>
      <c r="Q12" s="10"/>
    </row>
    <row r="13" spans="1:134">
      <c r="A13" s="12"/>
      <c r="B13" s="25">
        <v>323.10000000000002</v>
      </c>
      <c r="C13" s="20" t="s">
        <v>14</v>
      </c>
      <c r="D13" s="46">
        <v>20101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20101</v>
      </c>
      <c r="P13" s="47">
        <f t="shared" si="2"/>
        <v>104.15025906735751</v>
      </c>
      <c r="Q13" s="9"/>
    </row>
    <row r="14" spans="1:134">
      <c r="A14" s="12"/>
      <c r="B14" s="25">
        <v>329.5</v>
      </c>
      <c r="C14" s="20" t="s">
        <v>118</v>
      </c>
      <c r="D14" s="46">
        <v>400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400</v>
      </c>
      <c r="P14" s="47">
        <f t="shared" si="2"/>
        <v>2.0725388601036268</v>
      </c>
      <c r="Q14" s="9"/>
    </row>
    <row r="15" spans="1:134" ht="15.75">
      <c r="A15" s="29" t="s">
        <v>119</v>
      </c>
      <c r="B15" s="30"/>
      <c r="C15" s="31"/>
      <c r="D15" s="32">
        <f t="shared" ref="D15:N15" si="4">SUM(D16:D26)</f>
        <v>201089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450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201539</v>
      </c>
      <c r="P15" s="45">
        <f t="shared" si="2"/>
        <v>1044.2435233160622</v>
      </c>
      <c r="Q15" s="10"/>
    </row>
    <row r="16" spans="1:134">
      <c r="A16" s="12"/>
      <c r="B16" s="25">
        <v>331.7</v>
      </c>
      <c r="C16" s="20" t="s">
        <v>120</v>
      </c>
      <c r="D16" s="46">
        <v>29250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5">SUM(D16:N16)</f>
        <v>29250</v>
      </c>
      <c r="P16" s="47">
        <f t="shared" si="2"/>
        <v>151.55440414507771</v>
      </c>
      <c r="Q16" s="9"/>
    </row>
    <row r="17" spans="1:17">
      <c r="A17" s="12"/>
      <c r="B17" s="25">
        <v>334.1</v>
      </c>
      <c r="C17" s="20" t="s">
        <v>79</v>
      </c>
      <c r="D17" s="46">
        <v>35000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35000</v>
      </c>
      <c r="P17" s="47">
        <f t="shared" si="2"/>
        <v>181.34715025906735</v>
      </c>
      <c r="Q17" s="9"/>
    </row>
    <row r="18" spans="1:17">
      <c r="A18" s="12"/>
      <c r="B18" s="25">
        <v>334.35</v>
      </c>
      <c r="C18" s="20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450</v>
      </c>
      <c r="P18" s="47">
        <f t="shared" si="2"/>
        <v>2.3316062176165802</v>
      </c>
      <c r="Q18" s="9"/>
    </row>
    <row r="19" spans="1:17">
      <c r="A19" s="12"/>
      <c r="B19" s="25">
        <v>335.125</v>
      </c>
      <c r="C19" s="20" t="s">
        <v>121</v>
      </c>
      <c r="D19" s="46">
        <v>12315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12315</v>
      </c>
      <c r="P19" s="47">
        <f t="shared" si="2"/>
        <v>63.808290155440417</v>
      </c>
      <c r="Q19" s="9"/>
    </row>
    <row r="20" spans="1:17">
      <c r="A20" s="12"/>
      <c r="B20" s="25">
        <v>335.14</v>
      </c>
      <c r="C20" s="20" t="s">
        <v>72</v>
      </c>
      <c r="D20" s="46">
        <v>196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196</v>
      </c>
      <c r="P20" s="47">
        <f t="shared" si="2"/>
        <v>1.0155440414507773</v>
      </c>
      <c r="Q20" s="9"/>
    </row>
    <row r="21" spans="1:17">
      <c r="A21" s="12"/>
      <c r="B21" s="25">
        <v>335.15</v>
      </c>
      <c r="C21" s="20" t="s">
        <v>73</v>
      </c>
      <c r="D21" s="46">
        <v>2580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2580</v>
      </c>
      <c r="P21" s="47">
        <f t="shared" si="2"/>
        <v>13.367875647668393</v>
      </c>
      <c r="Q21" s="9"/>
    </row>
    <row r="22" spans="1:17">
      <c r="A22" s="12"/>
      <c r="B22" s="25">
        <v>335.18</v>
      </c>
      <c r="C22" s="20" t="s">
        <v>122</v>
      </c>
      <c r="D22" s="46">
        <v>13581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13581</v>
      </c>
      <c r="P22" s="47">
        <f t="shared" si="2"/>
        <v>70.367875647668399</v>
      </c>
      <c r="Q22" s="9"/>
    </row>
    <row r="23" spans="1:17">
      <c r="A23" s="12"/>
      <c r="B23" s="25">
        <v>335.19</v>
      </c>
      <c r="C23" s="20" t="s">
        <v>90</v>
      </c>
      <c r="D23" s="46">
        <v>26030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26030</v>
      </c>
      <c r="P23" s="47">
        <f t="shared" si="2"/>
        <v>134.87046632124353</v>
      </c>
      <c r="Q23" s="9"/>
    </row>
    <row r="24" spans="1:17">
      <c r="A24" s="12"/>
      <c r="B24" s="25">
        <v>335.45</v>
      </c>
      <c r="C24" s="20" t="s">
        <v>123</v>
      </c>
      <c r="D24" s="46">
        <v>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1" si="6">SUM(D24:N24)</f>
        <v>50</v>
      </c>
      <c r="P24" s="47">
        <f t="shared" si="2"/>
        <v>0.25906735751295334</v>
      </c>
      <c r="Q24" s="9"/>
    </row>
    <row r="25" spans="1:17">
      <c r="A25" s="12"/>
      <c r="B25" s="25">
        <v>337.2</v>
      </c>
      <c r="C25" s="20" t="s">
        <v>23</v>
      </c>
      <c r="D25" s="46">
        <v>59787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59787</v>
      </c>
      <c r="P25" s="47">
        <f t="shared" si="2"/>
        <v>309.77720207253884</v>
      </c>
      <c r="Q25" s="9"/>
    </row>
    <row r="26" spans="1:17">
      <c r="A26" s="12"/>
      <c r="B26" s="25">
        <v>337.3</v>
      </c>
      <c r="C26" s="20" t="s">
        <v>124</v>
      </c>
      <c r="D26" s="46">
        <v>22300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22300</v>
      </c>
      <c r="P26" s="47">
        <f t="shared" si="2"/>
        <v>115.5440414507772</v>
      </c>
      <c r="Q26" s="9"/>
    </row>
    <row r="27" spans="1:17" ht="15.75">
      <c r="A27" s="29" t="s">
        <v>28</v>
      </c>
      <c r="B27" s="30"/>
      <c r="C27" s="31"/>
      <c r="D27" s="32">
        <f t="shared" ref="D27:N27" si="7">SUM(D28:D32)</f>
        <v>21993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58027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6"/>
        <v>80020</v>
      </c>
      <c r="P27" s="45">
        <f t="shared" si="2"/>
        <v>414.61139896373055</v>
      </c>
      <c r="Q27" s="10"/>
    </row>
    <row r="28" spans="1:17">
      <c r="A28" s="12"/>
      <c r="B28" s="25">
        <v>341.9</v>
      </c>
      <c r="C28" s="20" t="s">
        <v>84</v>
      </c>
      <c r="D28" s="46">
        <v>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</v>
      </c>
      <c r="P28" s="47">
        <f t="shared" si="2"/>
        <v>0.12953367875647667</v>
      </c>
      <c r="Q28" s="9"/>
    </row>
    <row r="29" spans="1:17">
      <c r="A29" s="12"/>
      <c r="B29" s="25">
        <v>342.2</v>
      </c>
      <c r="C29" s="20" t="s">
        <v>85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1256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1256</v>
      </c>
      <c r="P29" s="47">
        <f t="shared" si="2"/>
        <v>6.5077720207253886</v>
      </c>
      <c r="Q29" s="9"/>
    </row>
    <row r="30" spans="1:17">
      <c r="A30" s="12"/>
      <c r="B30" s="25">
        <v>343.3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56771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56771</v>
      </c>
      <c r="P30" s="47">
        <f t="shared" si="2"/>
        <v>294.15025906735752</v>
      </c>
      <c r="Q30" s="9"/>
    </row>
    <row r="31" spans="1:17">
      <c r="A31" s="12"/>
      <c r="B31" s="25">
        <v>344.9</v>
      </c>
      <c r="C31" s="20" t="s">
        <v>91</v>
      </c>
      <c r="D31" s="46">
        <v>21433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21433</v>
      </c>
      <c r="P31" s="47">
        <f t="shared" si="2"/>
        <v>111.05181347150258</v>
      </c>
      <c r="Q31" s="9"/>
    </row>
    <row r="32" spans="1:17">
      <c r="A32" s="12"/>
      <c r="B32" s="25">
        <v>347.2</v>
      </c>
      <c r="C32" s="20" t="s">
        <v>34</v>
      </c>
      <c r="D32" s="46">
        <v>535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535</v>
      </c>
      <c r="P32" s="47">
        <f t="shared" si="2"/>
        <v>2.7720207253886011</v>
      </c>
      <c r="Q32" s="9"/>
    </row>
    <row r="33" spans="1:120" ht="15.75">
      <c r="A33" s="29" t="s">
        <v>29</v>
      </c>
      <c r="B33" s="30"/>
      <c r="C33" s="31"/>
      <c r="D33" s="32">
        <f t="shared" ref="D33:N33" si="8">SUM(D34:D34)</f>
        <v>434</v>
      </c>
      <c r="E33" s="32">
        <f t="shared" si="8"/>
        <v>138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6"/>
        <v>572</v>
      </c>
      <c r="P33" s="45">
        <f t="shared" si="2"/>
        <v>2.9637305699481864</v>
      </c>
      <c r="Q33" s="10"/>
    </row>
    <row r="34" spans="1:120">
      <c r="A34" s="13"/>
      <c r="B34" s="39">
        <v>351.9</v>
      </c>
      <c r="C34" s="21" t="s">
        <v>125</v>
      </c>
      <c r="D34" s="46">
        <v>434</v>
      </c>
      <c r="E34" s="46">
        <v>138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572</v>
      </c>
      <c r="P34" s="47">
        <f t="shared" si="2"/>
        <v>2.9637305699481864</v>
      </c>
      <c r="Q34" s="9"/>
    </row>
    <row r="35" spans="1:120" ht="15.75">
      <c r="A35" s="29" t="s">
        <v>2</v>
      </c>
      <c r="B35" s="30"/>
      <c r="C35" s="31"/>
      <c r="D35" s="32">
        <f t="shared" ref="D35:N35" si="9">SUM(D36:D38)</f>
        <v>6322</v>
      </c>
      <c r="E35" s="32">
        <f t="shared" si="9"/>
        <v>75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850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si="6"/>
        <v>7247</v>
      </c>
      <c r="P35" s="45">
        <f t="shared" si="2"/>
        <v>37.549222797927463</v>
      </c>
      <c r="Q35" s="10"/>
    </row>
    <row r="36" spans="1:120">
      <c r="A36" s="12"/>
      <c r="B36" s="25">
        <v>361.1</v>
      </c>
      <c r="C36" s="20" t="s">
        <v>39</v>
      </c>
      <c r="D36" s="46">
        <v>183</v>
      </c>
      <c r="E36" s="46">
        <v>75</v>
      </c>
      <c r="F36" s="46">
        <v>0</v>
      </c>
      <c r="G36" s="46">
        <v>0</v>
      </c>
      <c r="H36" s="46">
        <v>0</v>
      </c>
      <c r="I36" s="46">
        <v>850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1108</v>
      </c>
      <c r="P36" s="47">
        <f t="shared" si="2"/>
        <v>5.7409326424870466</v>
      </c>
      <c r="Q36" s="9"/>
    </row>
    <row r="37" spans="1:120">
      <c r="A37" s="12"/>
      <c r="B37" s="25">
        <v>362</v>
      </c>
      <c r="C37" s="20" t="s">
        <v>40</v>
      </c>
      <c r="D37" s="46">
        <v>4575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4575</v>
      </c>
      <c r="P37" s="47">
        <f t="shared" si="2"/>
        <v>23.704663212435232</v>
      </c>
      <c r="Q37" s="9"/>
    </row>
    <row r="38" spans="1:120">
      <c r="A38" s="12"/>
      <c r="B38" s="25">
        <v>369.9</v>
      </c>
      <c r="C38" s="20" t="s">
        <v>42</v>
      </c>
      <c r="D38" s="46">
        <v>1564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1564</v>
      </c>
      <c r="P38" s="47">
        <f t="shared" si="2"/>
        <v>8.1036269430051817</v>
      </c>
      <c r="Q38" s="9"/>
    </row>
    <row r="39" spans="1:120" ht="15.75">
      <c r="A39" s="29" t="s">
        <v>30</v>
      </c>
      <c r="B39" s="30"/>
      <c r="C39" s="31"/>
      <c r="D39" s="32">
        <f t="shared" ref="D39:N39" si="10">SUM(D40:D40)</f>
        <v>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13094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 t="shared" si="6"/>
        <v>13094</v>
      </c>
      <c r="P39" s="45">
        <f t="shared" si="2"/>
        <v>67.844559585492235</v>
      </c>
      <c r="Q39" s="9"/>
    </row>
    <row r="40" spans="1:120" ht="15.75" thickBot="1">
      <c r="A40" s="12"/>
      <c r="B40" s="25">
        <v>381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13094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13094</v>
      </c>
      <c r="P40" s="47">
        <f t="shared" si="2"/>
        <v>67.844559585492235</v>
      </c>
      <c r="Q40" s="9"/>
    </row>
    <row r="41" spans="1:120" ht="16.5" thickBot="1">
      <c r="A41" s="14" t="s">
        <v>36</v>
      </c>
      <c r="B41" s="23"/>
      <c r="C41" s="22"/>
      <c r="D41" s="15">
        <f t="shared" ref="D41:N41" si="11">SUM(D5,D12,D15,D27,D33,D35,D39)</f>
        <v>294582</v>
      </c>
      <c r="E41" s="15">
        <f t="shared" si="11"/>
        <v>213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73677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11"/>
        <v>0</v>
      </c>
      <c r="O41" s="15">
        <f t="shared" si="6"/>
        <v>368472</v>
      </c>
      <c r="P41" s="38">
        <f t="shared" si="2"/>
        <v>1909.1813471502592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8" t="s">
        <v>126</v>
      </c>
      <c r="N43" s="48"/>
      <c r="O43" s="48"/>
      <c r="P43" s="43">
        <v>193</v>
      </c>
    </row>
    <row r="44" spans="1:120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</row>
    <row r="45" spans="1:120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72154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72154</v>
      </c>
      <c r="O5" s="33">
        <f t="shared" ref="O5:O35" si="2">(N5/O$37)</f>
        <v>337.1682242990654</v>
      </c>
      <c r="P5" s="6"/>
    </row>
    <row r="6" spans="1:133">
      <c r="A6" s="12"/>
      <c r="B6" s="25">
        <v>311</v>
      </c>
      <c r="C6" s="20" t="s">
        <v>1</v>
      </c>
      <c r="D6" s="46">
        <v>26298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26298</v>
      </c>
      <c r="O6" s="47">
        <f t="shared" si="2"/>
        <v>122.88785046728972</v>
      </c>
      <c r="P6" s="9"/>
    </row>
    <row r="7" spans="1:133">
      <c r="A7" s="12"/>
      <c r="B7" s="25">
        <v>312.3</v>
      </c>
      <c r="C7" s="20" t="s">
        <v>10</v>
      </c>
      <c r="D7" s="46">
        <v>1018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1018</v>
      </c>
      <c r="O7" s="47">
        <f t="shared" si="2"/>
        <v>4.7570093457943923</v>
      </c>
      <c r="P7" s="9"/>
    </row>
    <row r="8" spans="1:133">
      <c r="A8" s="12"/>
      <c r="B8" s="25">
        <v>312.41000000000003</v>
      </c>
      <c r="C8" s="20" t="s">
        <v>108</v>
      </c>
      <c r="D8" s="46">
        <v>4990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4990</v>
      </c>
      <c r="O8" s="47">
        <f t="shared" si="2"/>
        <v>23.317757009345794</v>
      </c>
      <c r="P8" s="9"/>
    </row>
    <row r="9" spans="1:133">
      <c r="A9" s="12"/>
      <c r="B9" s="25">
        <v>312.60000000000002</v>
      </c>
      <c r="C9" s="20" t="s">
        <v>11</v>
      </c>
      <c r="D9" s="46">
        <v>29888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29888</v>
      </c>
      <c r="O9" s="47">
        <f t="shared" si="2"/>
        <v>139.66355140186917</v>
      </c>
      <c r="P9" s="9"/>
    </row>
    <row r="10" spans="1:133">
      <c r="A10" s="12"/>
      <c r="B10" s="25">
        <v>315</v>
      </c>
      <c r="C10" s="20" t="s">
        <v>69</v>
      </c>
      <c r="D10" s="46">
        <v>5748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5748</v>
      </c>
      <c r="O10" s="47">
        <f t="shared" si="2"/>
        <v>26.859813084112151</v>
      </c>
      <c r="P10" s="9"/>
    </row>
    <row r="11" spans="1:133">
      <c r="A11" s="12"/>
      <c r="B11" s="25">
        <v>316</v>
      </c>
      <c r="C11" s="20" t="s">
        <v>70</v>
      </c>
      <c r="D11" s="46">
        <v>4212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4212</v>
      </c>
      <c r="O11" s="47">
        <f t="shared" si="2"/>
        <v>19.682242990654206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15097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15097</v>
      </c>
      <c r="O12" s="45">
        <f t="shared" si="2"/>
        <v>70.546728971962622</v>
      </c>
      <c r="P12" s="10"/>
    </row>
    <row r="13" spans="1:133">
      <c r="A13" s="12"/>
      <c r="B13" s="25">
        <v>323.10000000000002</v>
      </c>
      <c r="C13" s="20" t="s">
        <v>14</v>
      </c>
      <c r="D13" s="46">
        <v>15097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15097</v>
      </c>
      <c r="O13" s="47">
        <f t="shared" si="2"/>
        <v>70.546728971962622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SUM(D15:D20)</f>
        <v>26252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26252</v>
      </c>
      <c r="O14" s="45">
        <f t="shared" si="2"/>
        <v>122.67289719626169</v>
      </c>
      <c r="P14" s="10"/>
    </row>
    <row r="15" spans="1:133">
      <c r="A15" s="12"/>
      <c r="B15" s="25">
        <v>335.12</v>
      </c>
      <c r="C15" s="20" t="s">
        <v>71</v>
      </c>
      <c r="D15" s="46">
        <v>11975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11975</v>
      </c>
      <c r="O15" s="47">
        <f t="shared" si="2"/>
        <v>55.957943925233643</v>
      </c>
      <c r="P15" s="9"/>
    </row>
    <row r="16" spans="1:133">
      <c r="A16" s="12"/>
      <c r="B16" s="25">
        <v>335.14</v>
      </c>
      <c r="C16" s="20" t="s">
        <v>72</v>
      </c>
      <c r="D16" s="46">
        <v>495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495</v>
      </c>
      <c r="O16" s="47">
        <f t="shared" si="2"/>
        <v>2.3130841121495327</v>
      </c>
      <c r="P16" s="9"/>
    </row>
    <row r="17" spans="1:16">
      <c r="A17" s="12"/>
      <c r="B17" s="25">
        <v>335.15</v>
      </c>
      <c r="C17" s="20" t="s">
        <v>73</v>
      </c>
      <c r="D17" s="46">
        <v>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520</v>
      </c>
      <c r="O17" s="47">
        <f t="shared" si="2"/>
        <v>2.4299065420560746</v>
      </c>
      <c r="P17" s="9"/>
    </row>
    <row r="18" spans="1:16">
      <c r="A18" s="12"/>
      <c r="B18" s="25">
        <v>335.18</v>
      </c>
      <c r="C18" s="20" t="s">
        <v>74</v>
      </c>
      <c r="D18" s="46">
        <v>5648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5648</v>
      </c>
      <c r="O18" s="47">
        <f t="shared" si="2"/>
        <v>26.392523364485982</v>
      </c>
      <c r="P18" s="9"/>
    </row>
    <row r="19" spans="1:16">
      <c r="A19" s="12"/>
      <c r="B19" s="25">
        <v>335.19</v>
      </c>
      <c r="C19" s="20" t="s">
        <v>90</v>
      </c>
      <c r="D19" s="46">
        <v>1250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1250</v>
      </c>
      <c r="O19" s="47">
        <f t="shared" si="2"/>
        <v>5.8411214953271031</v>
      </c>
      <c r="P19" s="9"/>
    </row>
    <row r="20" spans="1:16">
      <c r="A20" s="12"/>
      <c r="B20" s="25">
        <v>337.2</v>
      </c>
      <c r="C20" s="20" t="s">
        <v>23</v>
      </c>
      <c r="D20" s="46">
        <v>6364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6364</v>
      </c>
      <c r="O20" s="47">
        <f t="shared" si="2"/>
        <v>29.738317757009344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SUM(D22:D25)</f>
        <v>22310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62918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85228</v>
      </c>
      <c r="O21" s="45">
        <f t="shared" si="2"/>
        <v>398.26168224299067</v>
      </c>
      <c r="P21" s="10"/>
    </row>
    <row r="22" spans="1:16">
      <c r="A22" s="12"/>
      <c r="B22" s="25">
        <v>341.9</v>
      </c>
      <c r="C22" s="20" t="s">
        <v>84</v>
      </c>
      <c r="D22" s="46">
        <v>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</v>
      </c>
      <c r="O22" s="47">
        <f t="shared" si="2"/>
        <v>0.17289719626168223</v>
      </c>
      <c r="P22" s="9"/>
    </row>
    <row r="23" spans="1:16">
      <c r="A23" s="12"/>
      <c r="B23" s="25">
        <v>343.3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62918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62918</v>
      </c>
      <c r="O23" s="47">
        <f t="shared" si="2"/>
        <v>294.00934579439252</v>
      </c>
      <c r="P23" s="9"/>
    </row>
    <row r="24" spans="1:16">
      <c r="A24" s="12"/>
      <c r="B24" s="25">
        <v>344.9</v>
      </c>
      <c r="C24" s="20" t="s">
        <v>91</v>
      </c>
      <c r="D24" s="46">
        <v>21125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21125</v>
      </c>
      <c r="O24" s="47">
        <f t="shared" si="2"/>
        <v>98.714953271028037</v>
      </c>
      <c r="P24" s="9"/>
    </row>
    <row r="25" spans="1:16">
      <c r="A25" s="12"/>
      <c r="B25" s="25">
        <v>347.2</v>
      </c>
      <c r="C25" s="20" t="s">
        <v>34</v>
      </c>
      <c r="D25" s="46">
        <v>1148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1148</v>
      </c>
      <c r="O25" s="47">
        <f t="shared" si="2"/>
        <v>5.3644859813084116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SUM(D27:D27)</f>
        <v>1334</v>
      </c>
      <c r="E26" s="32">
        <f t="shared" si="6"/>
        <v>281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1615</v>
      </c>
      <c r="O26" s="45">
        <f t="shared" si="2"/>
        <v>7.5467289719626169</v>
      </c>
      <c r="P26" s="10"/>
    </row>
    <row r="27" spans="1:16">
      <c r="A27" s="13"/>
      <c r="B27" s="39">
        <v>351.9</v>
      </c>
      <c r="C27" s="21" t="s">
        <v>92</v>
      </c>
      <c r="D27" s="46">
        <v>1334</v>
      </c>
      <c r="E27" s="46">
        <v>281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1615</v>
      </c>
      <c r="O27" s="47">
        <f t="shared" si="2"/>
        <v>7.5467289719626169</v>
      </c>
      <c r="P27" s="9"/>
    </row>
    <row r="28" spans="1:16" ht="15.75">
      <c r="A28" s="29" t="s">
        <v>2</v>
      </c>
      <c r="B28" s="30"/>
      <c r="C28" s="31"/>
      <c r="D28" s="32">
        <f t="shared" ref="D28:M28" si="7">SUM(D29:D31)</f>
        <v>27191</v>
      </c>
      <c r="E28" s="32">
        <f t="shared" si="7"/>
        <v>100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1052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28343</v>
      </c>
      <c r="O28" s="45">
        <f t="shared" si="2"/>
        <v>132.44392523364485</v>
      </c>
      <c r="P28" s="10"/>
    </row>
    <row r="29" spans="1:16">
      <c r="A29" s="12"/>
      <c r="B29" s="25">
        <v>361.1</v>
      </c>
      <c r="C29" s="20" t="s">
        <v>39</v>
      </c>
      <c r="D29" s="46">
        <v>362</v>
      </c>
      <c r="E29" s="46">
        <v>100</v>
      </c>
      <c r="F29" s="46">
        <v>0</v>
      </c>
      <c r="G29" s="46">
        <v>0</v>
      </c>
      <c r="H29" s="46">
        <v>0</v>
      </c>
      <c r="I29" s="46">
        <v>1052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1514</v>
      </c>
      <c r="O29" s="47">
        <f t="shared" si="2"/>
        <v>7.0747663551401869</v>
      </c>
      <c r="P29" s="9"/>
    </row>
    <row r="30" spans="1:16">
      <c r="A30" s="12"/>
      <c r="B30" s="25">
        <v>362</v>
      </c>
      <c r="C30" s="20" t="s">
        <v>40</v>
      </c>
      <c r="D30" s="46">
        <v>4150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4150</v>
      </c>
      <c r="O30" s="47">
        <f t="shared" si="2"/>
        <v>19.392523364485982</v>
      </c>
      <c r="P30" s="9"/>
    </row>
    <row r="31" spans="1:16">
      <c r="A31" s="12"/>
      <c r="B31" s="25">
        <v>369.9</v>
      </c>
      <c r="C31" s="20" t="s">
        <v>42</v>
      </c>
      <c r="D31" s="46">
        <v>22679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22679</v>
      </c>
      <c r="O31" s="47">
        <f t="shared" si="2"/>
        <v>105.9766355140187</v>
      </c>
      <c r="P31" s="9"/>
    </row>
    <row r="32" spans="1:16" ht="15.75">
      <c r="A32" s="29" t="s">
        <v>30</v>
      </c>
      <c r="B32" s="30"/>
      <c r="C32" s="31"/>
      <c r="D32" s="32">
        <f t="shared" ref="D32:M32" si="8">SUM(D33:D34)</f>
        <v>9402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17843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27245</v>
      </c>
      <c r="O32" s="45">
        <f t="shared" si="2"/>
        <v>127.31308411214954</v>
      </c>
      <c r="P32" s="9"/>
    </row>
    <row r="33" spans="1:119">
      <c r="A33" s="12"/>
      <c r="B33" s="25">
        <v>381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17843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17843</v>
      </c>
      <c r="O33" s="47">
        <f t="shared" si="2"/>
        <v>83.378504672897193</v>
      </c>
      <c r="P33" s="9"/>
    </row>
    <row r="34" spans="1:119" ht="15.75" thickBot="1">
      <c r="A34" s="12"/>
      <c r="B34" s="25">
        <v>388.2</v>
      </c>
      <c r="C34" s="20" t="s">
        <v>105</v>
      </c>
      <c r="D34" s="46">
        <v>9402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9402</v>
      </c>
      <c r="O34" s="47">
        <f t="shared" si="2"/>
        <v>43.934579439252339</v>
      </c>
      <c r="P34" s="9"/>
    </row>
    <row r="35" spans="1:119" ht="16.5" thickBot="1">
      <c r="A35" s="14" t="s">
        <v>36</v>
      </c>
      <c r="B35" s="23"/>
      <c r="C35" s="22"/>
      <c r="D35" s="15">
        <f t="shared" ref="D35:M35" si="9">SUM(D5,D12,D14,D21,D26,D28,D32)</f>
        <v>173740</v>
      </c>
      <c r="E35" s="15">
        <f t="shared" si="9"/>
        <v>381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81813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255934</v>
      </c>
      <c r="O35" s="38">
        <f t="shared" si="2"/>
        <v>1195.9532710280373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109</v>
      </c>
      <c r="M37" s="48"/>
      <c r="N37" s="48"/>
      <c r="O37" s="43">
        <v>214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65031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65031</v>
      </c>
      <c r="O5" s="33">
        <f t="shared" ref="O5:O37" si="2">(N5/O$39)</f>
        <v>302.46976744186048</v>
      </c>
      <c r="P5" s="6"/>
    </row>
    <row r="6" spans="1:133">
      <c r="A6" s="12"/>
      <c r="B6" s="25">
        <v>311</v>
      </c>
      <c r="C6" s="20" t="s">
        <v>1</v>
      </c>
      <c r="D6" s="46">
        <v>27882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27882</v>
      </c>
      <c r="O6" s="47">
        <f t="shared" si="2"/>
        <v>129.68372093023257</v>
      </c>
      <c r="P6" s="9"/>
    </row>
    <row r="7" spans="1:133">
      <c r="A7" s="12"/>
      <c r="B7" s="25">
        <v>312.10000000000002</v>
      </c>
      <c r="C7" s="20" t="s">
        <v>9</v>
      </c>
      <c r="D7" s="46">
        <v>5732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5732</v>
      </c>
      <c r="O7" s="47">
        <f t="shared" si="2"/>
        <v>26.66046511627907</v>
      </c>
      <c r="P7" s="9"/>
    </row>
    <row r="8" spans="1:133">
      <c r="A8" s="12"/>
      <c r="B8" s="25">
        <v>312.3</v>
      </c>
      <c r="C8" s="20" t="s">
        <v>10</v>
      </c>
      <c r="D8" s="46">
        <v>1101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1101</v>
      </c>
      <c r="O8" s="47">
        <f t="shared" si="2"/>
        <v>5.1209302325581394</v>
      </c>
      <c r="P8" s="9"/>
    </row>
    <row r="9" spans="1:133">
      <c r="A9" s="12"/>
      <c r="B9" s="25">
        <v>312.60000000000002</v>
      </c>
      <c r="C9" s="20" t="s">
        <v>11</v>
      </c>
      <c r="D9" s="46">
        <v>24295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24295</v>
      </c>
      <c r="O9" s="47">
        <f t="shared" si="2"/>
        <v>113</v>
      </c>
      <c r="P9" s="9"/>
    </row>
    <row r="10" spans="1:133">
      <c r="A10" s="12"/>
      <c r="B10" s="25">
        <v>315</v>
      </c>
      <c r="C10" s="20" t="s">
        <v>69</v>
      </c>
      <c r="D10" s="46">
        <v>5351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5351</v>
      </c>
      <c r="O10" s="47">
        <f t="shared" si="2"/>
        <v>24.888372093023257</v>
      </c>
      <c r="P10" s="9"/>
    </row>
    <row r="11" spans="1:133">
      <c r="A11" s="12"/>
      <c r="B11" s="25">
        <v>316</v>
      </c>
      <c r="C11" s="20" t="s">
        <v>70</v>
      </c>
      <c r="D11" s="46">
        <v>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670</v>
      </c>
      <c r="O11" s="47">
        <f t="shared" si="2"/>
        <v>3.1162790697674421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15131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15131</v>
      </c>
      <c r="O12" s="45">
        <f t="shared" si="2"/>
        <v>70.376744186046508</v>
      </c>
      <c r="P12" s="10"/>
    </row>
    <row r="13" spans="1:133">
      <c r="A13" s="12"/>
      <c r="B13" s="25">
        <v>323.10000000000002</v>
      </c>
      <c r="C13" s="20" t="s">
        <v>14</v>
      </c>
      <c r="D13" s="46">
        <v>15131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15131</v>
      </c>
      <c r="O13" s="47">
        <f t="shared" si="2"/>
        <v>70.376744186046508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SUM(D15:D22)</f>
        <v>322723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322723</v>
      </c>
      <c r="O14" s="45">
        <f t="shared" si="2"/>
        <v>1501.0372093023257</v>
      </c>
      <c r="P14" s="10"/>
    </row>
    <row r="15" spans="1:133">
      <c r="A15" s="12"/>
      <c r="B15" s="25">
        <v>335.12</v>
      </c>
      <c r="C15" s="20" t="s">
        <v>71</v>
      </c>
      <c r="D15" s="46">
        <v>12079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12079</v>
      </c>
      <c r="O15" s="47">
        <f t="shared" si="2"/>
        <v>56.181395348837206</v>
      </c>
      <c r="P15" s="9"/>
    </row>
    <row r="16" spans="1:133">
      <c r="A16" s="12"/>
      <c r="B16" s="25">
        <v>335.14</v>
      </c>
      <c r="C16" s="20" t="s">
        <v>72</v>
      </c>
      <c r="D16" s="46">
        <v>124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124</v>
      </c>
      <c r="O16" s="47">
        <f t="shared" si="2"/>
        <v>0.57674418604651168</v>
      </c>
      <c r="P16" s="9"/>
    </row>
    <row r="17" spans="1:16">
      <c r="A17" s="12"/>
      <c r="B17" s="25">
        <v>335.15</v>
      </c>
      <c r="C17" s="20" t="s">
        <v>73</v>
      </c>
      <c r="D17" s="46">
        <v>1113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1113</v>
      </c>
      <c r="O17" s="47">
        <f t="shared" si="2"/>
        <v>5.1767441860465118</v>
      </c>
      <c r="P17" s="9"/>
    </row>
    <row r="18" spans="1:16">
      <c r="A18" s="12"/>
      <c r="B18" s="25">
        <v>335.18</v>
      </c>
      <c r="C18" s="20" t="s">
        <v>74</v>
      </c>
      <c r="D18" s="46">
        <v>14168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14168</v>
      </c>
      <c r="O18" s="47">
        <f t="shared" si="2"/>
        <v>65.897674418604652</v>
      </c>
      <c r="P18" s="9"/>
    </row>
    <row r="19" spans="1:16">
      <c r="A19" s="12"/>
      <c r="B19" s="25">
        <v>335.19</v>
      </c>
      <c r="C19" s="20" t="s">
        <v>90</v>
      </c>
      <c r="D19" s="46">
        <v>12062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12062</v>
      </c>
      <c r="O19" s="47">
        <f t="shared" si="2"/>
        <v>56.102325581395348</v>
      </c>
      <c r="P19" s="9"/>
    </row>
    <row r="20" spans="1:16">
      <c r="A20" s="12"/>
      <c r="B20" s="25">
        <v>337.2</v>
      </c>
      <c r="C20" s="20" t="s">
        <v>23</v>
      </c>
      <c r="D20" s="46">
        <v>50241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50241</v>
      </c>
      <c r="O20" s="47">
        <f t="shared" si="2"/>
        <v>233.67906976744186</v>
      </c>
      <c r="P20" s="9"/>
    </row>
    <row r="21" spans="1:16">
      <c r="A21" s="12"/>
      <c r="B21" s="25">
        <v>337.4</v>
      </c>
      <c r="C21" s="20" t="s">
        <v>58</v>
      </c>
      <c r="D21" s="46">
        <v>201552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201552</v>
      </c>
      <c r="O21" s="47">
        <f t="shared" si="2"/>
        <v>937.45116279069771</v>
      </c>
      <c r="P21" s="9"/>
    </row>
    <row r="22" spans="1:16">
      <c r="A22" s="12"/>
      <c r="B22" s="25">
        <v>337.9</v>
      </c>
      <c r="C22" s="20" t="s">
        <v>104</v>
      </c>
      <c r="D22" s="46">
        <v>31384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31384</v>
      </c>
      <c r="O22" s="47">
        <f t="shared" si="2"/>
        <v>145.97209302325581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SUM(D24:D27)</f>
        <v>22017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58798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80815</v>
      </c>
      <c r="O23" s="45">
        <f t="shared" si="2"/>
        <v>375.88372093023258</v>
      </c>
      <c r="P23" s="10"/>
    </row>
    <row r="24" spans="1:16">
      <c r="A24" s="12"/>
      <c r="B24" s="25">
        <v>341.9</v>
      </c>
      <c r="C24" s="20" t="s">
        <v>84</v>
      </c>
      <c r="D24" s="46">
        <v>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</v>
      </c>
      <c r="O24" s="47">
        <f t="shared" si="2"/>
        <v>0.11627906976744186</v>
      </c>
      <c r="P24" s="9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58798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58798</v>
      </c>
      <c r="O25" s="47">
        <f t="shared" si="2"/>
        <v>273.47906976744184</v>
      </c>
      <c r="P25" s="9"/>
    </row>
    <row r="26" spans="1:16">
      <c r="A26" s="12"/>
      <c r="B26" s="25">
        <v>344.9</v>
      </c>
      <c r="C26" s="20" t="s">
        <v>91</v>
      </c>
      <c r="D26" s="46">
        <v>20547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20547</v>
      </c>
      <c r="O26" s="47">
        <f t="shared" si="2"/>
        <v>95.567441860465109</v>
      </c>
      <c r="P26" s="9"/>
    </row>
    <row r="27" spans="1:16">
      <c r="A27" s="12"/>
      <c r="B27" s="25">
        <v>347.2</v>
      </c>
      <c r="C27" s="20" t="s">
        <v>34</v>
      </c>
      <c r="D27" s="46">
        <v>1445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1445</v>
      </c>
      <c r="O27" s="47">
        <f t="shared" si="2"/>
        <v>6.7209302325581399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4053</v>
      </c>
      <c r="E28" s="32">
        <f t="shared" si="6"/>
        <v>894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4947</v>
      </c>
      <c r="O28" s="45">
        <f t="shared" si="2"/>
        <v>23.009302325581395</v>
      </c>
      <c r="P28" s="10"/>
    </row>
    <row r="29" spans="1:16">
      <c r="A29" s="13"/>
      <c r="B29" s="39">
        <v>351.9</v>
      </c>
      <c r="C29" s="21" t="s">
        <v>92</v>
      </c>
      <c r="D29" s="46">
        <v>4053</v>
      </c>
      <c r="E29" s="46">
        <v>894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4947</v>
      </c>
      <c r="O29" s="47">
        <f t="shared" si="2"/>
        <v>23.009302325581395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SUM(D31:D33)</f>
        <v>7860</v>
      </c>
      <c r="E30" s="32">
        <f t="shared" si="7"/>
        <v>201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925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8986</v>
      </c>
      <c r="O30" s="45">
        <f t="shared" si="2"/>
        <v>41.795348837209303</v>
      </c>
      <c r="P30" s="10"/>
    </row>
    <row r="31" spans="1:16">
      <c r="A31" s="12"/>
      <c r="B31" s="25">
        <v>361.1</v>
      </c>
      <c r="C31" s="20" t="s">
        <v>39</v>
      </c>
      <c r="D31" s="46">
        <v>326</v>
      </c>
      <c r="E31" s="46">
        <v>201</v>
      </c>
      <c r="F31" s="46">
        <v>0</v>
      </c>
      <c r="G31" s="46">
        <v>0</v>
      </c>
      <c r="H31" s="46">
        <v>0</v>
      </c>
      <c r="I31" s="46">
        <v>925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1452</v>
      </c>
      <c r="O31" s="47">
        <f t="shared" si="2"/>
        <v>6.753488372093023</v>
      </c>
      <c r="P31" s="9"/>
    </row>
    <row r="32" spans="1:16">
      <c r="A32" s="12"/>
      <c r="B32" s="25">
        <v>362</v>
      </c>
      <c r="C32" s="20" t="s">
        <v>40</v>
      </c>
      <c r="D32" s="46">
        <v>5920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5920</v>
      </c>
      <c r="O32" s="47">
        <f t="shared" si="2"/>
        <v>27.534883720930232</v>
      </c>
      <c r="P32" s="9"/>
    </row>
    <row r="33" spans="1:119">
      <c r="A33" s="12"/>
      <c r="B33" s="25">
        <v>369.9</v>
      </c>
      <c r="C33" s="20" t="s">
        <v>42</v>
      </c>
      <c r="D33" s="46">
        <v>1614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1614</v>
      </c>
      <c r="O33" s="47">
        <f t="shared" si="2"/>
        <v>7.5069767441860469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SUM(D35:D36)</f>
        <v>24478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8104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32582</v>
      </c>
      <c r="O34" s="45">
        <f t="shared" si="2"/>
        <v>151.54418604651164</v>
      </c>
      <c r="P34" s="9"/>
    </row>
    <row r="35" spans="1:119">
      <c r="A35" s="12"/>
      <c r="B35" s="25">
        <v>381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8104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8104</v>
      </c>
      <c r="O35" s="47">
        <f t="shared" si="2"/>
        <v>37.693023255813955</v>
      </c>
      <c r="P35" s="9"/>
    </row>
    <row r="36" spans="1:119" ht="15.75" thickBot="1">
      <c r="A36" s="12"/>
      <c r="B36" s="25">
        <v>388.2</v>
      </c>
      <c r="C36" s="20" t="s">
        <v>105</v>
      </c>
      <c r="D36" s="46">
        <v>24478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24478</v>
      </c>
      <c r="O36" s="47">
        <f t="shared" si="2"/>
        <v>113.85116279069767</v>
      </c>
      <c r="P36" s="9"/>
    </row>
    <row r="37" spans="1:119" ht="16.5" thickBot="1">
      <c r="A37" s="14" t="s">
        <v>36</v>
      </c>
      <c r="B37" s="23"/>
      <c r="C37" s="22"/>
      <c r="D37" s="15">
        <f t="shared" ref="D37:M37" si="9">SUM(D5,D12,D14,D23,D28,D30,D34)</f>
        <v>461293</v>
      </c>
      <c r="E37" s="15">
        <f t="shared" si="9"/>
        <v>1095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67827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530215</v>
      </c>
      <c r="O37" s="38">
        <f t="shared" si="2"/>
        <v>2466.1162790697676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106</v>
      </c>
      <c r="M39" s="48"/>
      <c r="N39" s="48"/>
      <c r="O39" s="43">
        <v>215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65059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65059</v>
      </c>
      <c r="O5" s="33">
        <f t="shared" ref="O5:O35" si="2">(N5/O$37)</f>
        <v>302.60000000000002</v>
      </c>
      <c r="P5" s="6"/>
    </row>
    <row r="6" spans="1:133">
      <c r="A6" s="12"/>
      <c r="B6" s="25">
        <v>311</v>
      </c>
      <c r="C6" s="20" t="s">
        <v>1</v>
      </c>
      <c r="D6" s="46">
        <v>27884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27884</v>
      </c>
      <c r="O6" s="47">
        <f t="shared" si="2"/>
        <v>129.69302325581396</v>
      </c>
      <c r="P6" s="9"/>
    </row>
    <row r="7" spans="1:133">
      <c r="A7" s="12"/>
      <c r="B7" s="25">
        <v>312.10000000000002</v>
      </c>
      <c r="C7" s="20" t="s">
        <v>9</v>
      </c>
      <c r="D7" s="46">
        <v>5834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5834</v>
      </c>
      <c r="O7" s="47">
        <f t="shared" si="2"/>
        <v>27.134883720930233</v>
      </c>
      <c r="P7" s="9"/>
    </row>
    <row r="8" spans="1:133">
      <c r="A8" s="12"/>
      <c r="B8" s="25">
        <v>312.3</v>
      </c>
      <c r="C8" s="20" t="s">
        <v>10</v>
      </c>
      <c r="D8" s="46">
        <v>1062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1062</v>
      </c>
      <c r="O8" s="47">
        <f t="shared" si="2"/>
        <v>4.9395348837209303</v>
      </c>
      <c r="P8" s="9"/>
    </row>
    <row r="9" spans="1:133">
      <c r="A9" s="12"/>
      <c r="B9" s="25">
        <v>312.60000000000002</v>
      </c>
      <c r="C9" s="20" t="s">
        <v>11</v>
      </c>
      <c r="D9" s="46">
        <v>20922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20922</v>
      </c>
      <c r="O9" s="47">
        <f t="shared" si="2"/>
        <v>97.311627906976739</v>
      </c>
      <c r="P9" s="9"/>
    </row>
    <row r="10" spans="1:133">
      <c r="A10" s="12"/>
      <c r="B10" s="25">
        <v>315</v>
      </c>
      <c r="C10" s="20" t="s">
        <v>69</v>
      </c>
      <c r="D10" s="46">
        <v>6057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6057</v>
      </c>
      <c r="O10" s="47">
        <f t="shared" si="2"/>
        <v>28.172093023255815</v>
      </c>
      <c r="P10" s="9"/>
    </row>
    <row r="11" spans="1:133">
      <c r="A11" s="12"/>
      <c r="B11" s="25">
        <v>316</v>
      </c>
      <c r="C11" s="20" t="s">
        <v>70</v>
      </c>
      <c r="D11" s="46">
        <v>3300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3300</v>
      </c>
      <c r="O11" s="47">
        <f t="shared" si="2"/>
        <v>15.348837209302326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17426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17426</v>
      </c>
      <c r="O12" s="45">
        <f t="shared" si="2"/>
        <v>81.051162790697674</v>
      </c>
      <c r="P12" s="10"/>
    </row>
    <row r="13" spans="1:133">
      <c r="A13" s="12"/>
      <c r="B13" s="25">
        <v>323.10000000000002</v>
      </c>
      <c r="C13" s="20" t="s">
        <v>14</v>
      </c>
      <c r="D13" s="46">
        <v>17426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17426</v>
      </c>
      <c r="O13" s="47">
        <f t="shared" si="2"/>
        <v>81.051162790697674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SUM(D15:D20)</f>
        <v>56663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56663</v>
      </c>
      <c r="O14" s="45">
        <f t="shared" si="2"/>
        <v>263.54883720930235</v>
      </c>
      <c r="P14" s="10"/>
    </row>
    <row r="15" spans="1:133">
      <c r="A15" s="12"/>
      <c r="B15" s="25">
        <v>335.12</v>
      </c>
      <c r="C15" s="20" t="s">
        <v>71</v>
      </c>
      <c r="D15" s="46">
        <v>12036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12036</v>
      </c>
      <c r="O15" s="47">
        <f t="shared" si="2"/>
        <v>55.981395348837211</v>
      </c>
      <c r="P15" s="9"/>
    </row>
    <row r="16" spans="1:133">
      <c r="A16" s="12"/>
      <c r="B16" s="25">
        <v>335.14</v>
      </c>
      <c r="C16" s="20" t="s">
        <v>72</v>
      </c>
      <c r="D16" s="46">
        <v>107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107</v>
      </c>
      <c r="O16" s="47">
        <f t="shared" si="2"/>
        <v>0.49767441860465117</v>
      </c>
      <c r="P16" s="9"/>
    </row>
    <row r="17" spans="1:16">
      <c r="A17" s="12"/>
      <c r="B17" s="25">
        <v>335.15</v>
      </c>
      <c r="C17" s="20" t="s">
        <v>73</v>
      </c>
      <c r="D17" s="46">
        <v>4501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4501</v>
      </c>
      <c r="O17" s="47">
        <f t="shared" si="2"/>
        <v>20.934883720930234</v>
      </c>
      <c r="P17" s="9"/>
    </row>
    <row r="18" spans="1:16">
      <c r="A18" s="12"/>
      <c r="B18" s="25">
        <v>335.18</v>
      </c>
      <c r="C18" s="20" t="s">
        <v>74</v>
      </c>
      <c r="D18" s="46">
        <v>10256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10256</v>
      </c>
      <c r="O18" s="47">
        <f t="shared" si="2"/>
        <v>47.70232558139535</v>
      </c>
      <c r="P18" s="9"/>
    </row>
    <row r="19" spans="1:16">
      <c r="A19" s="12"/>
      <c r="B19" s="25">
        <v>335.19</v>
      </c>
      <c r="C19" s="20" t="s">
        <v>90</v>
      </c>
      <c r="D19" s="46">
        <v>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97</v>
      </c>
      <c r="O19" s="47">
        <f t="shared" si="2"/>
        <v>0.4511627906976744</v>
      </c>
      <c r="P19" s="9"/>
    </row>
    <row r="20" spans="1:16">
      <c r="A20" s="12"/>
      <c r="B20" s="25">
        <v>337.2</v>
      </c>
      <c r="C20" s="20" t="s">
        <v>23</v>
      </c>
      <c r="D20" s="46">
        <v>29666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29666</v>
      </c>
      <c r="O20" s="47">
        <f t="shared" si="2"/>
        <v>137.9813953488372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SUM(D22:D25)</f>
        <v>21474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59088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80562</v>
      </c>
      <c r="O21" s="45">
        <f t="shared" si="2"/>
        <v>374.70697674418602</v>
      </c>
      <c r="P21" s="10"/>
    </row>
    <row r="22" spans="1:16">
      <c r="A22" s="12"/>
      <c r="B22" s="25">
        <v>341.9</v>
      </c>
      <c r="C22" s="20" t="s">
        <v>84</v>
      </c>
      <c r="D22" s="46">
        <v>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</v>
      </c>
      <c r="O22" s="47">
        <f t="shared" si="2"/>
        <v>0.17209302325581396</v>
      </c>
      <c r="P22" s="9"/>
    </row>
    <row r="23" spans="1:16">
      <c r="A23" s="12"/>
      <c r="B23" s="25">
        <v>343.3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59088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59088</v>
      </c>
      <c r="O23" s="47">
        <f t="shared" si="2"/>
        <v>274.8279069767442</v>
      </c>
      <c r="P23" s="9"/>
    </row>
    <row r="24" spans="1:16">
      <c r="A24" s="12"/>
      <c r="B24" s="25">
        <v>344.9</v>
      </c>
      <c r="C24" s="20" t="s">
        <v>91</v>
      </c>
      <c r="D24" s="46">
        <v>20239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20239</v>
      </c>
      <c r="O24" s="47">
        <f t="shared" si="2"/>
        <v>94.134883720930233</v>
      </c>
      <c r="P24" s="9"/>
    </row>
    <row r="25" spans="1:16">
      <c r="A25" s="12"/>
      <c r="B25" s="25">
        <v>347.2</v>
      </c>
      <c r="C25" s="20" t="s">
        <v>34</v>
      </c>
      <c r="D25" s="46">
        <v>1198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1198</v>
      </c>
      <c r="O25" s="47">
        <f t="shared" si="2"/>
        <v>5.5720930232558139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SUM(D27:D27)</f>
        <v>40096</v>
      </c>
      <c r="E26" s="32">
        <f t="shared" si="6"/>
        <v>10610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50706</v>
      </c>
      <c r="O26" s="45">
        <f t="shared" si="2"/>
        <v>235.84186046511627</v>
      </c>
      <c r="P26" s="10"/>
    </row>
    <row r="27" spans="1:16">
      <c r="A27" s="13"/>
      <c r="B27" s="39">
        <v>351.9</v>
      </c>
      <c r="C27" s="21" t="s">
        <v>92</v>
      </c>
      <c r="D27" s="46">
        <v>40096</v>
      </c>
      <c r="E27" s="46">
        <v>10610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50706</v>
      </c>
      <c r="O27" s="47">
        <f t="shared" si="2"/>
        <v>235.84186046511627</v>
      </c>
      <c r="P27" s="9"/>
    </row>
    <row r="28" spans="1:16" ht="15.75">
      <c r="A28" s="29" t="s">
        <v>2</v>
      </c>
      <c r="B28" s="30"/>
      <c r="C28" s="31"/>
      <c r="D28" s="32">
        <f t="shared" ref="D28:M28" si="7">SUM(D29:D32)</f>
        <v>13944</v>
      </c>
      <c r="E28" s="32">
        <f t="shared" si="7"/>
        <v>443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14467</v>
      </c>
      <c r="O28" s="45">
        <f t="shared" si="2"/>
        <v>67.288372093023256</v>
      </c>
      <c r="P28" s="10"/>
    </row>
    <row r="29" spans="1:16">
      <c r="A29" s="12"/>
      <c r="B29" s="25">
        <v>361.1</v>
      </c>
      <c r="C29" s="20" t="s">
        <v>39</v>
      </c>
      <c r="D29" s="46">
        <v>154</v>
      </c>
      <c r="E29" s="46">
        <v>134</v>
      </c>
      <c r="F29" s="46">
        <v>0</v>
      </c>
      <c r="G29" s="46">
        <v>0</v>
      </c>
      <c r="H29" s="46">
        <v>0</v>
      </c>
      <c r="I29" s="46">
        <v>80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368</v>
      </c>
      <c r="O29" s="47">
        <f t="shared" si="2"/>
        <v>1.7116279069767442</v>
      </c>
      <c r="P29" s="9"/>
    </row>
    <row r="30" spans="1:16">
      <c r="A30" s="12"/>
      <c r="B30" s="25">
        <v>362</v>
      </c>
      <c r="C30" s="20" t="s">
        <v>40</v>
      </c>
      <c r="D30" s="46">
        <v>7950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7950</v>
      </c>
      <c r="O30" s="47">
        <f t="shared" si="2"/>
        <v>36.97674418604651</v>
      </c>
      <c r="P30" s="9"/>
    </row>
    <row r="31" spans="1:16">
      <c r="A31" s="12"/>
      <c r="B31" s="25">
        <v>366</v>
      </c>
      <c r="C31" s="20" t="s">
        <v>41</v>
      </c>
      <c r="D31" s="46">
        <v>2400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2400</v>
      </c>
      <c r="O31" s="47">
        <f t="shared" si="2"/>
        <v>11.162790697674419</v>
      </c>
      <c r="P31" s="9"/>
    </row>
    <row r="32" spans="1:16">
      <c r="A32" s="12"/>
      <c r="B32" s="25">
        <v>369.9</v>
      </c>
      <c r="C32" s="20" t="s">
        <v>42</v>
      </c>
      <c r="D32" s="46">
        <v>3440</v>
      </c>
      <c r="E32" s="46">
        <v>309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3749</v>
      </c>
      <c r="O32" s="47">
        <f t="shared" si="2"/>
        <v>17.437209302325581</v>
      </c>
      <c r="P32" s="9"/>
    </row>
    <row r="33" spans="1:119" ht="15.75">
      <c r="A33" s="29" t="s">
        <v>30</v>
      </c>
      <c r="B33" s="30"/>
      <c r="C33" s="31"/>
      <c r="D33" s="32">
        <f t="shared" ref="D33:M33" si="8">SUM(D34:D34)</f>
        <v>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11077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11077</v>
      </c>
      <c r="O33" s="45">
        <f t="shared" si="2"/>
        <v>51.520930232558136</v>
      </c>
      <c r="P33" s="9"/>
    </row>
    <row r="34" spans="1:119" ht="15.75" thickBot="1">
      <c r="A34" s="12"/>
      <c r="B34" s="25">
        <v>381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11077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11077</v>
      </c>
      <c r="O34" s="47">
        <f t="shared" si="2"/>
        <v>51.520930232558136</v>
      </c>
      <c r="P34" s="9"/>
    </row>
    <row r="35" spans="1:119" ht="16.5" thickBot="1">
      <c r="A35" s="14" t="s">
        <v>36</v>
      </c>
      <c r="B35" s="23"/>
      <c r="C35" s="22"/>
      <c r="D35" s="15">
        <f t="shared" ref="D35:M35" si="9">SUM(D5,D12,D14,D21,D26,D28,D33)</f>
        <v>214662</v>
      </c>
      <c r="E35" s="15">
        <f t="shared" si="9"/>
        <v>11053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70245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295960</v>
      </c>
      <c r="O35" s="38">
        <f t="shared" si="2"/>
        <v>1376.5581395348838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102</v>
      </c>
      <c r="M37" s="48"/>
      <c r="N37" s="48"/>
      <c r="O37" s="43">
        <v>215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73763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73763</v>
      </c>
      <c r="O5" s="33">
        <f t="shared" ref="O5:O38" si="2">(N5/O$40)</f>
        <v>338.36238532110093</v>
      </c>
      <c r="P5" s="6"/>
    </row>
    <row r="6" spans="1:133">
      <c r="A6" s="12"/>
      <c r="B6" s="25">
        <v>311</v>
      </c>
      <c r="C6" s="20" t="s">
        <v>1</v>
      </c>
      <c r="D6" s="46">
        <v>27483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27483</v>
      </c>
      <c r="O6" s="47">
        <f t="shared" si="2"/>
        <v>126.06880733944953</v>
      </c>
      <c r="P6" s="9"/>
    </row>
    <row r="7" spans="1:133">
      <c r="A7" s="12"/>
      <c r="B7" s="25">
        <v>312.10000000000002</v>
      </c>
      <c r="C7" s="20" t="s">
        <v>9</v>
      </c>
      <c r="D7" s="46">
        <v>6398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6398</v>
      </c>
      <c r="O7" s="47">
        <f t="shared" si="2"/>
        <v>29.348623853211009</v>
      </c>
      <c r="P7" s="9"/>
    </row>
    <row r="8" spans="1:133">
      <c r="A8" s="12"/>
      <c r="B8" s="25">
        <v>312.3</v>
      </c>
      <c r="C8" s="20" t="s">
        <v>10</v>
      </c>
      <c r="D8" s="46">
        <v>1144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1144</v>
      </c>
      <c r="O8" s="47">
        <f t="shared" si="2"/>
        <v>5.2477064220183482</v>
      </c>
      <c r="P8" s="9"/>
    </row>
    <row r="9" spans="1:133">
      <c r="A9" s="12"/>
      <c r="B9" s="25">
        <v>312.60000000000002</v>
      </c>
      <c r="C9" s="20" t="s">
        <v>11</v>
      </c>
      <c r="D9" s="46">
        <v>32532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32532</v>
      </c>
      <c r="O9" s="47">
        <f t="shared" si="2"/>
        <v>149.22935779816513</v>
      </c>
      <c r="P9" s="9"/>
    </row>
    <row r="10" spans="1:133">
      <c r="A10" s="12"/>
      <c r="B10" s="25">
        <v>315</v>
      </c>
      <c r="C10" s="20" t="s">
        <v>69</v>
      </c>
      <c r="D10" s="46">
        <v>4536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4536</v>
      </c>
      <c r="O10" s="47">
        <f t="shared" si="2"/>
        <v>20.807339449541285</v>
      </c>
      <c r="P10" s="9"/>
    </row>
    <row r="11" spans="1:133">
      <c r="A11" s="12"/>
      <c r="B11" s="25">
        <v>316</v>
      </c>
      <c r="C11" s="20" t="s">
        <v>70</v>
      </c>
      <c r="D11" s="46">
        <v>1670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1670</v>
      </c>
      <c r="O11" s="47">
        <f t="shared" si="2"/>
        <v>7.6605504587155959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17813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17813</v>
      </c>
      <c r="O12" s="45">
        <f t="shared" si="2"/>
        <v>81.711009174311926</v>
      </c>
      <c r="P12" s="10"/>
    </row>
    <row r="13" spans="1:133">
      <c r="A13" s="12"/>
      <c r="B13" s="25">
        <v>323.10000000000002</v>
      </c>
      <c r="C13" s="20" t="s">
        <v>14</v>
      </c>
      <c r="D13" s="46">
        <v>15863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15863</v>
      </c>
      <c r="O13" s="47">
        <f t="shared" si="2"/>
        <v>72.766055045871553</v>
      </c>
      <c r="P13" s="9"/>
    </row>
    <row r="14" spans="1:133">
      <c r="A14" s="12"/>
      <c r="B14" s="25">
        <v>329</v>
      </c>
      <c r="C14" s="20" t="s">
        <v>15</v>
      </c>
      <c r="D14" s="46">
        <v>1950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1950</v>
      </c>
      <c r="O14" s="47">
        <f t="shared" si="2"/>
        <v>8.9449541284403669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42287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92296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134583</v>
      </c>
      <c r="O15" s="45">
        <f t="shared" si="2"/>
        <v>617.35321100917429</v>
      </c>
      <c r="P15" s="10"/>
    </row>
    <row r="16" spans="1:133">
      <c r="A16" s="12"/>
      <c r="B16" s="25">
        <v>331.2</v>
      </c>
      <c r="C16" s="20" t="s">
        <v>16</v>
      </c>
      <c r="D16" s="46">
        <v>1269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1269</v>
      </c>
      <c r="O16" s="47">
        <f t="shared" si="2"/>
        <v>5.8211009174311927</v>
      </c>
      <c r="P16" s="9"/>
    </row>
    <row r="17" spans="1:16">
      <c r="A17" s="12"/>
      <c r="B17" s="25">
        <v>334.31</v>
      </c>
      <c r="C17" s="20" t="s">
        <v>95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92296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92296</v>
      </c>
      <c r="O17" s="47">
        <f t="shared" si="2"/>
        <v>423.37614678899081</v>
      </c>
      <c r="P17" s="9"/>
    </row>
    <row r="18" spans="1:16">
      <c r="A18" s="12"/>
      <c r="B18" s="25">
        <v>335.12</v>
      </c>
      <c r="C18" s="20" t="s">
        <v>71</v>
      </c>
      <c r="D18" s="46">
        <v>12011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12011</v>
      </c>
      <c r="O18" s="47">
        <f t="shared" si="2"/>
        <v>55.096330275229356</v>
      </c>
      <c r="P18" s="9"/>
    </row>
    <row r="19" spans="1:16">
      <c r="A19" s="12"/>
      <c r="B19" s="25">
        <v>335.14</v>
      </c>
      <c r="C19" s="20" t="s">
        <v>72</v>
      </c>
      <c r="D19" s="46">
        <v>117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117</v>
      </c>
      <c r="O19" s="47">
        <f t="shared" si="2"/>
        <v>0.53669724770642202</v>
      </c>
      <c r="P19" s="9"/>
    </row>
    <row r="20" spans="1:16">
      <c r="A20" s="12"/>
      <c r="B20" s="25">
        <v>335.19</v>
      </c>
      <c r="C20" s="20" t="s">
        <v>90</v>
      </c>
      <c r="D20" s="46">
        <v>5458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5458</v>
      </c>
      <c r="O20" s="47">
        <f t="shared" si="2"/>
        <v>25.036697247706421</v>
      </c>
      <c r="P20" s="9"/>
    </row>
    <row r="21" spans="1:16">
      <c r="A21" s="12"/>
      <c r="B21" s="25">
        <v>335.9</v>
      </c>
      <c r="C21" s="20" t="s">
        <v>98</v>
      </c>
      <c r="D21" s="46">
        <v>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432</v>
      </c>
      <c r="O21" s="47">
        <f t="shared" si="2"/>
        <v>1.9816513761467891</v>
      </c>
      <c r="P21" s="9"/>
    </row>
    <row r="22" spans="1:16">
      <c r="A22" s="12"/>
      <c r="B22" s="25">
        <v>337.2</v>
      </c>
      <c r="C22" s="20" t="s">
        <v>23</v>
      </c>
      <c r="D22" s="46">
        <v>23000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23000</v>
      </c>
      <c r="O22" s="47">
        <f t="shared" si="2"/>
        <v>105.50458715596331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SUM(D24:D28)</f>
        <v>21311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58381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79692</v>
      </c>
      <c r="O23" s="45">
        <f t="shared" si="2"/>
        <v>365.55963302752292</v>
      </c>
      <c r="P23" s="10"/>
    </row>
    <row r="24" spans="1:16">
      <c r="A24" s="12"/>
      <c r="B24" s="25">
        <v>341.9</v>
      </c>
      <c r="C24" s="20" t="s">
        <v>84</v>
      </c>
      <c r="D24" s="46">
        <v>145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145</v>
      </c>
      <c r="O24" s="47">
        <f t="shared" si="2"/>
        <v>0.66513761467889909</v>
      </c>
      <c r="P24" s="9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58381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58381</v>
      </c>
      <c r="O25" s="47">
        <f t="shared" si="2"/>
        <v>267.80275229357801</v>
      </c>
      <c r="P25" s="9"/>
    </row>
    <row r="26" spans="1:16">
      <c r="A26" s="12"/>
      <c r="B26" s="25">
        <v>344.9</v>
      </c>
      <c r="C26" s="20" t="s">
        <v>91</v>
      </c>
      <c r="D26" s="46">
        <v>19961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19961</v>
      </c>
      <c r="O26" s="47">
        <f t="shared" si="2"/>
        <v>91.564220183486242</v>
      </c>
      <c r="P26" s="9"/>
    </row>
    <row r="27" spans="1:16">
      <c r="A27" s="12"/>
      <c r="B27" s="25">
        <v>347.2</v>
      </c>
      <c r="C27" s="20" t="s">
        <v>34</v>
      </c>
      <c r="D27" s="46">
        <v>1167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1167</v>
      </c>
      <c r="O27" s="47">
        <f t="shared" si="2"/>
        <v>5.3532110091743119</v>
      </c>
      <c r="P27" s="9"/>
    </row>
    <row r="28" spans="1:16">
      <c r="A28" s="12"/>
      <c r="B28" s="25">
        <v>349</v>
      </c>
      <c r="C28" s="20" t="s">
        <v>99</v>
      </c>
      <c r="D28" s="46">
        <v>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38</v>
      </c>
      <c r="O28" s="47">
        <f t="shared" si="2"/>
        <v>0.1743119266055046</v>
      </c>
      <c r="P28" s="9"/>
    </row>
    <row r="29" spans="1:16" ht="15.75">
      <c r="A29" s="29" t="s">
        <v>29</v>
      </c>
      <c r="B29" s="30"/>
      <c r="C29" s="31"/>
      <c r="D29" s="32">
        <f t="shared" ref="D29:M29" si="6">SUM(D30:D30)</f>
        <v>58578</v>
      </c>
      <c r="E29" s="32">
        <f t="shared" si="6"/>
        <v>14107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72685</v>
      </c>
      <c r="O29" s="45">
        <f t="shared" si="2"/>
        <v>333.41743119266056</v>
      </c>
      <c r="P29" s="10"/>
    </row>
    <row r="30" spans="1:16">
      <c r="A30" s="13"/>
      <c r="B30" s="39">
        <v>351.9</v>
      </c>
      <c r="C30" s="21" t="s">
        <v>92</v>
      </c>
      <c r="D30" s="46">
        <v>58578</v>
      </c>
      <c r="E30" s="46">
        <v>14107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72685</v>
      </c>
      <c r="O30" s="47">
        <f t="shared" si="2"/>
        <v>333.41743119266056</v>
      </c>
      <c r="P30" s="9"/>
    </row>
    <row r="31" spans="1:16" ht="15.75">
      <c r="A31" s="29" t="s">
        <v>2</v>
      </c>
      <c r="B31" s="30"/>
      <c r="C31" s="31"/>
      <c r="D31" s="32">
        <f t="shared" ref="D31:M31" si="7">SUM(D32:D35)</f>
        <v>25732</v>
      </c>
      <c r="E31" s="32">
        <f t="shared" si="7"/>
        <v>115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402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26249</v>
      </c>
      <c r="O31" s="45">
        <f t="shared" si="2"/>
        <v>120.40825688073394</v>
      </c>
      <c r="P31" s="10"/>
    </row>
    <row r="32" spans="1:16">
      <c r="A32" s="12"/>
      <c r="B32" s="25">
        <v>361.1</v>
      </c>
      <c r="C32" s="20" t="s">
        <v>39</v>
      </c>
      <c r="D32" s="46">
        <v>154</v>
      </c>
      <c r="E32" s="46">
        <v>115</v>
      </c>
      <c r="F32" s="46">
        <v>0</v>
      </c>
      <c r="G32" s="46">
        <v>0</v>
      </c>
      <c r="H32" s="46">
        <v>0</v>
      </c>
      <c r="I32" s="46">
        <v>402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671</v>
      </c>
      <c r="O32" s="47">
        <f t="shared" si="2"/>
        <v>3.0779816513761467</v>
      </c>
      <c r="P32" s="9"/>
    </row>
    <row r="33" spans="1:119">
      <c r="A33" s="12"/>
      <c r="B33" s="25">
        <v>362</v>
      </c>
      <c r="C33" s="20" t="s">
        <v>40</v>
      </c>
      <c r="D33" s="46">
        <v>6350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6350</v>
      </c>
      <c r="O33" s="47">
        <f t="shared" si="2"/>
        <v>29.128440366972477</v>
      </c>
      <c r="P33" s="9"/>
    </row>
    <row r="34" spans="1:119">
      <c r="A34" s="12"/>
      <c r="B34" s="25">
        <v>366</v>
      </c>
      <c r="C34" s="20" t="s">
        <v>41</v>
      </c>
      <c r="D34" s="46">
        <v>7911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7911</v>
      </c>
      <c r="O34" s="47">
        <f t="shared" si="2"/>
        <v>36.288990825688074</v>
      </c>
      <c r="P34" s="9"/>
    </row>
    <row r="35" spans="1:119">
      <c r="A35" s="12"/>
      <c r="B35" s="25">
        <v>369.9</v>
      </c>
      <c r="C35" s="20" t="s">
        <v>42</v>
      </c>
      <c r="D35" s="46">
        <v>11317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11317</v>
      </c>
      <c r="O35" s="47">
        <f t="shared" si="2"/>
        <v>51.912844036697251</v>
      </c>
      <c r="P35" s="9"/>
    </row>
    <row r="36" spans="1:119" ht="15.75">
      <c r="A36" s="29" t="s">
        <v>30</v>
      </c>
      <c r="B36" s="30"/>
      <c r="C36" s="31"/>
      <c r="D36" s="32">
        <f t="shared" ref="D36:M36" si="8">SUM(D37:D37)</f>
        <v>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11058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11058</v>
      </c>
      <c r="O36" s="45">
        <f t="shared" si="2"/>
        <v>50.724770642201833</v>
      </c>
      <c r="P36" s="9"/>
    </row>
    <row r="37" spans="1:119" ht="15.75" thickBot="1">
      <c r="A37" s="12"/>
      <c r="B37" s="25">
        <v>381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11058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11058</v>
      </c>
      <c r="O37" s="47">
        <f t="shared" si="2"/>
        <v>50.724770642201833</v>
      </c>
      <c r="P37" s="9"/>
    </row>
    <row r="38" spans="1:119" ht="16.5" thickBot="1">
      <c r="A38" s="14" t="s">
        <v>36</v>
      </c>
      <c r="B38" s="23"/>
      <c r="C38" s="22"/>
      <c r="D38" s="15">
        <f t="shared" ref="D38:M38" si="9">SUM(D5,D12,D15,D23,D29,D31,D36)</f>
        <v>239484</v>
      </c>
      <c r="E38" s="15">
        <f t="shared" si="9"/>
        <v>14222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162137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415843</v>
      </c>
      <c r="O38" s="38">
        <f t="shared" si="2"/>
        <v>1907.5366972477063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100</v>
      </c>
      <c r="M40" s="48"/>
      <c r="N40" s="48"/>
      <c r="O40" s="43">
        <v>218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60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63400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63400</v>
      </c>
      <c r="O5" s="33">
        <f t="shared" ref="O5:O37" si="2">(N5/O$39)</f>
        <v>285.58558558558559</v>
      </c>
      <c r="P5" s="6"/>
    </row>
    <row r="6" spans="1:133">
      <c r="A6" s="12"/>
      <c r="B6" s="25">
        <v>311</v>
      </c>
      <c r="C6" s="20" t="s">
        <v>1</v>
      </c>
      <c r="D6" s="46">
        <v>26499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26499</v>
      </c>
      <c r="O6" s="47">
        <f t="shared" si="2"/>
        <v>119.36486486486487</v>
      </c>
      <c r="P6" s="9"/>
    </row>
    <row r="7" spans="1:133">
      <c r="A7" s="12"/>
      <c r="B7" s="25">
        <v>312.10000000000002</v>
      </c>
      <c r="C7" s="20" t="s">
        <v>9</v>
      </c>
      <c r="D7" s="46">
        <v>6301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6301</v>
      </c>
      <c r="O7" s="47">
        <f t="shared" si="2"/>
        <v>28.382882882882882</v>
      </c>
      <c r="P7" s="9"/>
    </row>
    <row r="8" spans="1:133">
      <c r="A8" s="12"/>
      <c r="B8" s="25">
        <v>312.3</v>
      </c>
      <c r="C8" s="20" t="s">
        <v>10</v>
      </c>
      <c r="D8" s="46">
        <v>1117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1117</v>
      </c>
      <c r="O8" s="47">
        <f t="shared" si="2"/>
        <v>5.0315315315315319</v>
      </c>
      <c r="P8" s="9"/>
    </row>
    <row r="9" spans="1:133">
      <c r="A9" s="12"/>
      <c r="B9" s="25">
        <v>312.60000000000002</v>
      </c>
      <c r="C9" s="20" t="s">
        <v>11</v>
      </c>
      <c r="D9" s="46">
        <v>21071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21071</v>
      </c>
      <c r="O9" s="47">
        <f t="shared" si="2"/>
        <v>94.914414414414409</v>
      </c>
      <c r="P9" s="9"/>
    </row>
    <row r="10" spans="1:133">
      <c r="A10" s="12"/>
      <c r="B10" s="25">
        <v>315</v>
      </c>
      <c r="C10" s="20" t="s">
        <v>69</v>
      </c>
      <c r="D10" s="46">
        <v>5612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5612</v>
      </c>
      <c r="O10" s="47">
        <f t="shared" si="2"/>
        <v>25.27927927927928</v>
      </c>
      <c r="P10" s="9"/>
    </row>
    <row r="11" spans="1:133">
      <c r="A11" s="12"/>
      <c r="B11" s="25">
        <v>316</v>
      </c>
      <c r="C11" s="20" t="s">
        <v>70</v>
      </c>
      <c r="D11" s="46">
        <v>2800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2800</v>
      </c>
      <c r="O11" s="47">
        <f t="shared" si="2"/>
        <v>12.612612612612613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31449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31449</v>
      </c>
      <c r="O12" s="45">
        <f t="shared" si="2"/>
        <v>141.66216216216216</v>
      </c>
      <c r="P12" s="10"/>
    </row>
    <row r="13" spans="1:133">
      <c r="A13" s="12"/>
      <c r="B13" s="25">
        <v>323.10000000000002</v>
      </c>
      <c r="C13" s="20" t="s">
        <v>14</v>
      </c>
      <c r="D13" s="46">
        <v>16829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16829</v>
      </c>
      <c r="O13" s="47">
        <f t="shared" si="2"/>
        <v>75.806306306306311</v>
      </c>
      <c r="P13" s="9"/>
    </row>
    <row r="14" spans="1:133">
      <c r="A14" s="12"/>
      <c r="B14" s="25">
        <v>329</v>
      </c>
      <c r="C14" s="20" t="s">
        <v>15</v>
      </c>
      <c r="D14" s="46">
        <v>14620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14620</v>
      </c>
      <c r="O14" s="47">
        <f t="shared" si="2"/>
        <v>65.85585585585585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88898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210085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298983</v>
      </c>
      <c r="O15" s="45">
        <f t="shared" si="2"/>
        <v>1346.7702702702702</v>
      </c>
      <c r="P15" s="10"/>
    </row>
    <row r="16" spans="1:133">
      <c r="A16" s="12"/>
      <c r="B16" s="25">
        <v>331.5</v>
      </c>
      <c r="C16" s="20" t="s">
        <v>55</v>
      </c>
      <c r="D16" s="46">
        <v>50346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50346</v>
      </c>
      <c r="O16" s="47">
        <f t="shared" si="2"/>
        <v>226.78378378378378</v>
      </c>
      <c r="P16" s="9"/>
    </row>
    <row r="17" spans="1:16">
      <c r="A17" s="12"/>
      <c r="B17" s="25">
        <v>334.31</v>
      </c>
      <c r="C17" s="20" t="s">
        <v>95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210085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210085</v>
      </c>
      <c r="O17" s="47">
        <f t="shared" si="2"/>
        <v>946.32882882882882</v>
      </c>
      <c r="P17" s="9"/>
    </row>
    <row r="18" spans="1:16">
      <c r="A18" s="12"/>
      <c r="B18" s="25">
        <v>334.49</v>
      </c>
      <c r="C18" s="20" t="s">
        <v>56</v>
      </c>
      <c r="D18" s="46">
        <v>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</v>
      </c>
      <c r="O18" s="47">
        <f t="shared" si="2"/>
        <v>0.15765765765765766</v>
      </c>
      <c r="P18" s="9"/>
    </row>
    <row r="19" spans="1:16">
      <c r="A19" s="12"/>
      <c r="B19" s="25">
        <v>335.12</v>
      </c>
      <c r="C19" s="20" t="s">
        <v>71</v>
      </c>
      <c r="D19" s="46">
        <v>11965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11965</v>
      </c>
      <c r="O19" s="47">
        <f t="shared" si="2"/>
        <v>53.896396396396398</v>
      </c>
      <c r="P19" s="9"/>
    </row>
    <row r="20" spans="1:16">
      <c r="A20" s="12"/>
      <c r="B20" s="25">
        <v>335.14</v>
      </c>
      <c r="C20" s="20" t="s">
        <v>72</v>
      </c>
      <c r="D20" s="46">
        <v>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117</v>
      </c>
      <c r="O20" s="47">
        <f t="shared" si="2"/>
        <v>0.52702702702702697</v>
      </c>
      <c r="P20" s="9"/>
    </row>
    <row r="21" spans="1:16">
      <c r="A21" s="12"/>
      <c r="B21" s="25">
        <v>335.18</v>
      </c>
      <c r="C21" s="20" t="s">
        <v>74</v>
      </c>
      <c r="D21" s="46">
        <v>10135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10135</v>
      </c>
      <c r="O21" s="47">
        <f t="shared" si="2"/>
        <v>45.653153153153156</v>
      </c>
      <c r="P21" s="9"/>
    </row>
    <row r="22" spans="1:16">
      <c r="A22" s="12"/>
      <c r="B22" s="25">
        <v>337.2</v>
      </c>
      <c r="C22" s="20" t="s">
        <v>23</v>
      </c>
      <c r="D22" s="46">
        <v>16300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16300</v>
      </c>
      <c r="O22" s="47">
        <f t="shared" si="2"/>
        <v>73.423423423423429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SUM(D24:D27)</f>
        <v>17461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59948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77409</v>
      </c>
      <c r="O23" s="45">
        <f t="shared" si="2"/>
        <v>348.68918918918916</v>
      </c>
      <c r="P23" s="10"/>
    </row>
    <row r="24" spans="1:16">
      <c r="A24" s="12"/>
      <c r="B24" s="25">
        <v>341.9</v>
      </c>
      <c r="C24" s="20" t="s">
        <v>84</v>
      </c>
      <c r="D24" s="46">
        <v>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58</v>
      </c>
      <c r="O24" s="47">
        <f t="shared" si="2"/>
        <v>0.26126126126126126</v>
      </c>
      <c r="P24" s="9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59948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59948</v>
      </c>
      <c r="O25" s="47">
        <f t="shared" si="2"/>
        <v>270.03603603603602</v>
      </c>
      <c r="P25" s="9"/>
    </row>
    <row r="26" spans="1:16">
      <c r="A26" s="12"/>
      <c r="B26" s="25">
        <v>344.9</v>
      </c>
      <c r="C26" s="20" t="s">
        <v>91</v>
      </c>
      <c r="D26" s="46">
        <v>16311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16311</v>
      </c>
      <c r="O26" s="47">
        <f t="shared" si="2"/>
        <v>73.472972972972968</v>
      </c>
      <c r="P26" s="9"/>
    </row>
    <row r="27" spans="1:16">
      <c r="A27" s="12"/>
      <c r="B27" s="25">
        <v>347.2</v>
      </c>
      <c r="C27" s="20" t="s">
        <v>34</v>
      </c>
      <c r="D27" s="46">
        <v>1092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1092</v>
      </c>
      <c r="O27" s="47">
        <f t="shared" si="2"/>
        <v>4.9189189189189193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61407</v>
      </c>
      <c r="E28" s="32">
        <f t="shared" si="6"/>
        <v>21636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83043</v>
      </c>
      <c r="O28" s="45">
        <f t="shared" si="2"/>
        <v>374.06756756756755</v>
      </c>
      <c r="P28" s="10"/>
    </row>
    <row r="29" spans="1:16">
      <c r="A29" s="13"/>
      <c r="B29" s="39">
        <v>351.9</v>
      </c>
      <c r="C29" s="21" t="s">
        <v>92</v>
      </c>
      <c r="D29" s="46">
        <v>61407</v>
      </c>
      <c r="E29" s="46">
        <v>21636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83043</v>
      </c>
      <c r="O29" s="47">
        <f t="shared" si="2"/>
        <v>374.06756756756755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SUM(D31:D33)</f>
        <v>24117</v>
      </c>
      <c r="E30" s="32">
        <f t="shared" si="7"/>
        <v>72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604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24793</v>
      </c>
      <c r="O30" s="45">
        <f t="shared" si="2"/>
        <v>111.68018018018019</v>
      </c>
      <c r="P30" s="10"/>
    </row>
    <row r="31" spans="1:16">
      <c r="A31" s="12"/>
      <c r="B31" s="25">
        <v>361.1</v>
      </c>
      <c r="C31" s="20" t="s">
        <v>39</v>
      </c>
      <c r="D31" s="46">
        <v>123</v>
      </c>
      <c r="E31" s="46">
        <v>72</v>
      </c>
      <c r="F31" s="46">
        <v>0</v>
      </c>
      <c r="G31" s="46">
        <v>0</v>
      </c>
      <c r="H31" s="46">
        <v>0</v>
      </c>
      <c r="I31" s="46">
        <v>604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799</v>
      </c>
      <c r="O31" s="47">
        <f t="shared" si="2"/>
        <v>3.599099099099099</v>
      </c>
      <c r="P31" s="9"/>
    </row>
    <row r="32" spans="1:16">
      <c r="A32" s="12"/>
      <c r="B32" s="25">
        <v>362</v>
      </c>
      <c r="C32" s="20" t="s">
        <v>40</v>
      </c>
      <c r="D32" s="46">
        <v>7250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7250</v>
      </c>
      <c r="O32" s="47">
        <f t="shared" si="2"/>
        <v>32.657657657657658</v>
      </c>
      <c r="P32" s="9"/>
    </row>
    <row r="33" spans="1:119">
      <c r="A33" s="12"/>
      <c r="B33" s="25">
        <v>369.9</v>
      </c>
      <c r="C33" s="20" t="s">
        <v>42</v>
      </c>
      <c r="D33" s="46">
        <v>16744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16744</v>
      </c>
      <c r="O33" s="47">
        <f t="shared" si="2"/>
        <v>75.423423423423429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SUM(D35:D36)</f>
        <v>17050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53116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70166</v>
      </c>
      <c r="O34" s="45">
        <f t="shared" si="2"/>
        <v>316.06306306306305</v>
      </c>
      <c r="P34" s="9"/>
    </row>
    <row r="35" spans="1:119">
      <c r="A35" s="12"/>
      <c r="B35" s="25">
        <v>381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53116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53116</v>
      </c>
      <c r="O35" s="47">
        <f t="shared" si="2"/>
        <v>239.26126126126127</v>
      </c>
      <c r="P35" s="9"/>
    </row>
    <row r="36" spans="1:119" ht="15.75" thickBot="1">
      <c r="A36" s="12"/>
      <c r="B36" s="25">
        <v>384</v>
      </c>
      <c r="C36" s="20" t="s">
        <v>44</v>
      </c>
      <c r="D36" s="46">
        <v>17050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17050</v>
      </c>
      <c r="O36" s="47">
        <f t="shared" si="2"/>
        <v>76.801801801801801</v>
      </c>
      <c r="P36" s="9"/>
    </row>
    <row r="37" spans="1:119" ht="16.5" thickBot="1">
      <c r="A37" s="14" t="s">
        <v>36</v>
      </c>
      <c r="B37" s="23"/>
      <c r="C37" s="22"/>
      <c r="D37" s="15">
        <f t="shared" ref="D37:M37" si="9">SUM(D5,D12,D15,D23,D28,D30,D34)</f>
        <v>303782</v>
      </c>
      <c r="E37" s="15">
        <f t="shared" si="9"/>
        <v>21708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323753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649243</v>
      </c>
      <c r="O37" s="38">
        <f t="shared" si="2"/>
        <v>2924.5180180180182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96</v>
      </c>
      <c r="M39" s="48"/>
      <c r="N39" s="48"/>
      <c r="O39" s="43">
        <v>222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58480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58480</v>
      </c>
      <c r="O5" s="33">
        <f t="shared" ref="O5:O39" si="2">(N5/O$41)</f>
        <v>252.06896551724137</v>
      </c>
      <c r="P5" s="6"/>
    </row>
    <row r="6" spans="1:133">
      <c r="A6" s="12"/>
      <c r="B6" s="25">
        <v>311</v>
      </c>
      <c r="C6" s="20" t="s">
        <v>1</v>
      </c>
      <c r="D6" s="46">
        <v>24756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24756</v>
      </c>
      <c r="O6" s="47">
        <f t="shared" si="2"/>
        <v>106.70689655172414</v>
      </c>
      <c r="P6" s="9"/>
    </row>
    <row r="7" spans="1:133">
      <c r="A7" s="12"/>
      <c r="B7" s="25">
        <v>312.10000000000002</v>
      </c>
      <c r="C7" s="20" t="s">
        <v>9</v>
      </c>
      <c r="D7" s="46">
        <v>4886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4886</v>
      </c>
      <c r="O7" s="47">
        <f t="shared" si="2"/>
        <v>21.060344827586206</v>
      </c>
      <c r="P7" s="9"/>
    </row>
    <row r="8" spans="1:133">
      <c r="A8" s="12"/>
      <c r="B8" s="25">
        <v>312.3</v>
      </c>
      <c r="C8" s="20" t="s">
        <v>10</v>
      </c>
      <c r="D8" s="46">
        <v>988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988</v>
      </c>
      <c r="O8" s="47">
        <f t="shared" si="2"/>
        <v>4.2586206896551726</v>
      </c>
      <c r="P8" s="9"/>
    </row>
    <row r="9" spans="1:133">
      <c r="A9" s="12"/>
      <c r="B9" s="25">
        <v>312.60000000000002</v>
      </c>
      <c r="C9" s="20" t="s">
        <v>11</v>
      </c>
      <c r="D9" s="46">
        <v>19668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19668</v>
      </c>
      <c r="O9" s="47">
        <f t="shared" si="2"/>
        <v>84.775862068965523</v>
      </c>
      <c r="P9" s="9"/>
    </row>
    <row r="10" spans="1:133">
      <c r="A10" s="12"/>
      <c r="B10" s="25">
        <v>315</v>
      </c>
      <c r="C10" s="20" t="s">
        <v>69</v>
      </c>
      <c r="D10" s="46">
        <v>6740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6740</v>
      </c>
      <c r="O10" s="47">
        <f t="shared" si="2"/>
        <v>29.051724137931036</v>
      </c>
      <c r="P10" s="9"/>
    </row>
    <row r="11" spans="1:133">
      <c r="A11" s="12"/>
      <c r="B11" s="25">
        <v>316</v>
      </c>
      <c r="C11" s="20" t="s">
        <v>70</v>
      </c>
      <c r="D11" s="46">
        <v>1442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1442</v>
      </c>
      <c r="O11" s="47">
        <f t="shared" si="2"/>
        <v>6.2155172413793105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19172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19172</v>
      </c>
      <c r="O12" s="45">
        <f t="shared" si="2"/>
        <v>82.637931034482762</v>
      </c>
      <c r="P12" s="10"/>
    </row>
    <row r="13" spans="1:133">
      <c r="A13" s="12"/>
      <c r="B13" s="25">
        <v>323.10000000000002</v>
      </c>
      <c r="C13" s="20" t="s">
        <v>14</v>
      </c>
      <c r="D13" s="46">
        <v>18990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18990</v>
      </c>
      <c r="O13" s="47">
        <f t="shared" si="2"/>
        <v>81.853448275862064</v>
      </c>
      <c r="P13" s="9"/>
    </row>
    <row r="14" spans="1:133">
      <c r="A14" s="12"/>
      <c r="B14" s="25">
        <v>329</v>
      </c>
      <c r="C14" s="20" t="s">
        <v>15</v>
      </c>
      <c r="D14" s="46">
        <v>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182</v>
      </c>
      <c r="O14" s="47">
        <f t="shared" si="2"/>
        <v>0.78448275862068961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SUM(D16:D24)</f>
        <v>38047</v>
      </c>
      <c r="E15" s="32">
        <f t="shared" si="4"/>
        <v>6000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370185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414232</v>
      </c>
      <c r="O15" s="45">
        <f t="shared" si="2"/>
        <v>1785.4827586206898</v>
      </c>
      <c r="P15" s="10"/>
    </row>
    <row r="16" spans="1:133">
      <c r="A16" s="12"/>
      <c r="B16" s="25">
        <v>334.2</v>
      </c>
      <c r="C16" s="20" t="s">
        <v>89</v>
      </c>
      <c r="D16" s="46">
        <v>0</v>
      </c>
      <c r="E16" s="46">
        <v>6000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6000</v>
      </c>
      <c r="O16" s="47">
        <f t="shared" si="2"/>
        <v>25.862068965517242</v>
      </c>
      <c r="P16" s="9"/>
    </row>
    <row r="17" spans="1:16">
      <c r="A17" s="12"/>
      <c r="B17" s="25">
        <v>334.35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370185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370185</v>
      </c>
      <c r="O17" s="47">
        <f t="shared" si="2"/>
        <v>1595.625</v>
      </c>
      <c r="P17" s="9"/>
    </row>
    <row r="18" spans="1:16">
      <c r="A18" s="12"/>
      <c r="B18" s="25">
        <v>335.12</v>
      </c>
      <c r="C18" s="20" t="s">
        <v>71</v>
      </c>
      <c r="D18" s="46">
        <v>12004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12004</v>
      </c>
      <c r="O18" s="47">
        <f t="shared" si="2"/>
        <v>51.741379310344826</v>
      </c>
      <c r="P18" s="9"/>
    </row>
    <row r="19" spans="1:16">
      <c r="A19" s="12"/>
      <c r="B19" s="25">
        <v>335.14</v>
      </c>
      <c r="C19" s="20" t="s">
        <v>72</v>
      </c>
      <c r="D19" s="46">
        <v>197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197</v>
      </c>
      <c r="O19" s="47">
        <f t="shared" si="2"/>
        <v>0.84913793103448276</v>
      </c>
      <c r="P19" s="9"/>
    </row>
    <row r="20" spans="1:16">
      <c r="A20" s="12"/>
      <c r="B20" s="25">
        <v>335.15</v>
      </c>
      <c r="C20" s="20" t="s">
        <v>73</v>
      </c>
      <c r="D20" s="46">
        <v>182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182</v>
      </c>
      <c r="O20" s="47">
        <f t="shared" si="2"/>
        <v>0.78448275862068961</v>
      </c>
      <c r="P20" s="9"/>
    </row>
    <row r="21" spans="1:16">
      <c r="A21" s="12"/>
      <c r="B21" s="25">
        <v>335.18</v>
      </c>
      <c r="C21" s="20" t="s">
        <v>74</v>
      </c>
      <c r="D21" s="46">
        <v>10590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10590</v>
      </c>
      <c r="O21" s="47">
        <f t="shared" si="2"/>
        <v>45.646551724137929</v>
      </c>
      <c r="P21" s="9"/>
    </row>
    <row r="22" spans="1:16">
      <c r="A22" s="12"/>
      <c r="B22" s="25">
        <v>335.19</v>
      </c>
      <c r="C22" s="20" t="s">
        <v>90</v>
      </c>
      <c r="D22" s="46">
        <v>610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610</v>
      </c>
      <c r="O22" s="47">
        <f t="shared" si="2"/>
        <v>2.6293103448275863</v>
      </c>
      <c r="P22" s="9"/>
    </row>
    <row r="23" spans="1:16">
      <c r="A23" s="12"/>
      <c r="B23" s="25">
        <v>335.49</v>
      </c>
      <c r="C23" s="20" t="s">
        <v>66</v>
      </c>
      <c r="D23" s="46">
        <v>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88</v>
      </c>
      <c r="O23" s="47">
        <f t="shared" si="2"/>
        <v>0.37931034482758619</v>
      </c>
      <c r="P23" s="9"/>
    </row>
    <row r="24" spans="1:16">
      <c r="A24" s="12"/>
      <c r="B24" s="25">
        <v>337.2</v>
      </c>
      <c r="C24" s="20" t="s">
        <v>23</v>
      </c>
      <c r="D24" s="46">
        <v>14376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6">SUM(D24:M24)</f>
        <v>14376</v>
      </c>
      <c r="O24" s="47">
        <f t="shared" si="2"/>
        <v>61.96551724137931</v>
      </c>
      <c r="P24" s="9"/>
    </row>
    <row r="25" spans="1:16" ht="15.75">
      <c r="A25" s="29" t="s">
        <v>28</v>
      </c>
      <c r="B25" s="30"/>
      <c r="C25" s="31"/>
      <c r="D25" s="32">
        <f t="shared" ref="D25:M25" si="7">SUM(D26:D30)</f>
        <v>19470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46702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66172</v>
      </c>
      <c r="O25" s="45">
        <f t="shared" si="2"/>
        <v>285.22413793103448</v>
      </c>
      <c r="P25" s="10"/>
    </row>
    <row r="26" spans="1:16">
      <c r="A26" s="12"/>
      <c r="B26" s="25">
        <v>342.2</v>
      </c>
      <c r="C26" s="20" t="s">
        <v>85</v>
      </c>
      <c r="D26" s="46">
        <v>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</v>
      </c>
      <c r="O26" s="47">
        <f t="shared" si="2"/>
        <v>9.0517241379310345E-2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46702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46702</v>
      </c>
      <c r="O27" s="47">
        <f t="shared" si="2"/>
        <v>201.30172413793105</v>
      </c>
      <c r="P27" s="9"/>
    </row>
    <row r="28" spans="1:16">
      <c r="A28" s="12"/>
      <c r="B28" s="25">
        <v>343.9</v>
      </c>
      <c r="C28" s="20" t="s">
        <v>33</v>
      </c>
      <c r="D28" s="46">
        <v>13569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13569</v>
      </c>
      <c r="O28" s="47">
        <f t="shared" si="2"/>
        <v>58.487068965517238</v>
      </c>
      <c r="P28" s="9"/>
    </row>
    <row r="29" spans="1:16">
      <c r="A29" s="12"/>
      <c r="B29" s="25">
        <v>344.9</v>
      </c>
      <c r="C29" s="20" t="s">
        <v>91</v>
      </c>
      <c r="D29" s="46">
        <v>5655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5655</v>
      </c>
      <c r="O29" s="47">
        <f t="shared" si="2"/>
        <v>24.375</v>
      </c>
      <c r="P29" s="9"/>
    </row>
    <row r="30" spans="1:16">
      <c r="A30" s="12"/>
      <c r="B30" s="25">
        <v>347.2</v>
      </c>
      <c r="C30" s="20" t="s">
        <v>34</v>
      </c>
      <c r="D30" s="46">
        <v>225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225</v>
      </c>
      <c r="O30" s="47">
        <f t="shared" si="2"/>
        <v>0.96982758620689657</v>
      </c>
      <c r="P30" s="9"/>
    </row>
    <row r="31" spans="1:16" ht="15.75">
      <c r="A31" s="29" t="s">
        <v>29</v>
      </c>
      <c r="B31" s="30"/>
      <c r="C31" s="31"/>
      <c r="D31" s="32">
        <f t="shared" ref="D31:M31" si="8">SUM(D32:D32)</f>
        <v>37912</v>
      </c>
      <c r="E31" s="32">
        <f t="shared" si="8"/>
        <v>126820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164732</v>
      </c>
      <c r="O31" s="45">
        <f t="shared" si="2"/>
        <v>710.05172413793105</v>
      </c>
      <c r="P31" s="10"/>
    </row>
    <row r="32" spans="1:16">
      <c r="A32" s="13"/>
      <c r="B32" s="39">
        <v>351.9</v>
      </c>
      <c r="C32" s="21" t="s">
        <v>92</v>
      </c>
      <c r="D32" s="46">
        <v>37912</v>
      </c>
      <c r="E32" s="46">
        <v>126820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164732</v>
      </c>
      <c r="O32" s="47">
        <f t="shared" si="2"/>
        <v>710.05172413793105</v>
      </c>
      <c r="P32" s="9"/>
    </row>
    <row r="33" spans="1:119" ht="15.75">
      <c r="A33" s="29" t="s">
        <v>2</v>
      </c>
      <c r="B33" s="30"/>
      <c r="C33" s="31"/>
      <c r="D33" s="32">
        <f t="shared" ref="D33:M33" si="9">SUM(D34:D36)</f>
        <v>21564</v>
      </c>
      <c r="E33" s="32">
        <f t="shared" si="9"/>
        <v>184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499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22247</v>
      </c>
      <c r="O33" s="45">
        <f t="shared" si="2"/>
        <v>95.892241379310349</v>
      </c>
      <c r="P33" s="10"/>
    </row>
    <row r="34" spans="1:119">
      <c r="A34" s="12"/>
      <c r="B34" s="25">
        <v>361.1</v>
      </c>
      <c r="C34" s="20" t="s">
        <v>39</v>
      </c>
      <c r="D34" s="46">
        <v>80</v>
      </c>
      <c r="E34" s="46">
        <v>184</v>
      </c>
      <c r="F34" s="46">
        <v>0</v>
      </c>
      <c r="G34" s="46">
        <v>0</v>
      </c>
      <c r="H34" s="46">
        <v>0</v>
      </c>
      <c r="I34" s="46">
        <v>499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763</v>
      </c>
      <c r="O34" s="47">
        <f t="shared" si="2"/>
        <v>3.2887931034482758</v>
      </c>
      <c r="P34" s="9"/>
    </row>
    <row r="35" spans="1:119">
      <c r="A35" s="12"/>
      <c r="B35" s="25">
        <v>362</v>
      </c>
      <c r="C35" s="20" t="s">
        <v>40</v>
      </c>
      <c r="D35" s="46">
        <v>6360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6360</v>
      </c>
      <c r="O35" s="47">
        <f t="shared" si="2"/>
        <v>27.413793103448278</v>
      </c>
      <c r="P35" s="9"/>
    </row>
    <row r="36" spans="1:119">
      <c r="A36" s="12"/>
      <c r="B36" s="25">
        <v>369.9</v>
      </c>
      <c r="C36" s="20" t="s">
        <v>42</v>
      </c>
      <c r="D36" s="46">
        <v>15124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15124</v>
      </c>
      <c r="O36" s="47">
        <f t="shared" si="2"/>
        <v>65.189655172413794</v>
      </c>
      <c r="P36" s="9"/>
    </row>
    <row r="37" spans="1:119" ht="15.75">
      <c r="A37" s="29" t="s">
        <v>30</v>
      </c>
      <c r="B37" s="30"/>
      <c r="C37" s="31"/>
      <c r="D37" s="32">
        <f t="shared" ref="D37:M37" si="10">SUM(D38:D38)</f>
        <v>9151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6"/>
        <v>9151</v>
      </c>
      <c r="O37" s="45">
        <f t="shared" si="2"/>
        <v>39.443965517241381</v>
      </c>
      <c r="P37" s="9"/>
    </row>
    <row r="38" spans="1:119" ht="15.75" thickBot="1">
      <c r="A38" s="12"/>
      <c r="B38" s="25">
        <v>381</v>
      </c>
      <c r="C38" s="20" t="s">
        <v>43</v>
      </c>
      <c r="D38" s="46">
        <v>9151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9151</v>
      </c>
      <c r="O38" s="47">
        <f t="shared" si="2"/>
        <v>39.443965517241381</v>
      </c>
      <c r="P38" s="9"/>
    </row>
    <row r="39" spans="1:119" ht="16.5" thickBot="1">
      <c r="A39" s="14" t="s">
        <v>36</v>
      </c>
      <c r="B39" s="23"/>
      <c r="C39" s="22"/>
      <c r="D39" s="15">
        <f t="shared" ref="D39:M39" si="11">SUM(D5,D12,D15,D25,D31,D33,D37)</f>
        <v>203796</v>
      </c>
      <c r="E39" s="15">
        <f t="shared" si="11"/>
        <v>133004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417386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6"/>
        <v>754186</v>
      </c>
      <c r="O39" s="38">
        <f t="shared" si="2"/>
        <v>3250.8017241379312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93</v>
      </c>
      <c r="M41" s="48"/>
      <c r="N41" s="48"/>
      <c r="O41" s="43">
        <v>232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50189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50189</v>
      </c>
      <c r="O5" s="33">
        <f t="shared" ref="O5:O39" si="2">(N5/O$41)</f>
        <v>221.09691629955947</v>
      </c>
      <c r="P5" s="6"/>
    </row>
    <row r="6" spans="1:133">
      <c r="A6" s="12"/>
      <c r="B6" s="25">
        <v>311</v>
      </c>
      <c r="C6" s="20" t="s">
        <v>1</v>
      </c>
      <c r="D6" s="46">
        <v>16108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16108</v>
      </c>
      <c r="O6" s="47">
        <f t="shared" si="2"/>
        <v>70.960352422907491</v>
      </c>
      <c r="P6" s="9"/>
    </row>
    <row r="7" spans="1:133">
      <c r="A7" s="12"/>
      <c r="B7" s="25">
        <v>312.10000000000002</v>
      </c>
      <c r="C7" s="20" t="s">
        <v>9</v>
      </c>
      <c r="D7" s="46">
        <v>5410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5410</v>
      </c>
      <c r="O7" s="47">
        <f t="shared" si="2"/>
        <v>23.832599118942731</v>
      </c>
      <c r="P7" s="9"/>
    </row>
    <row r="8" spans="1:133">
      <c r="A8" s="12"/>
      <c r="B8" s="25">
        <v>312.3</v>
      </c>
      <c r="C8" s="20" t="s">
        <v>10</v>
      </c>
      <c r="D8" s="46">
        <v>957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957</v>
      </c>
      <c r="O8" s="47">
        <f t="shared" si="2"/>
        <v>4.2158590308370041</v>
      </c>
      <c r="P8" s="9"/>
    </row>
    <row r="9" spans="1:133">
      <c r="A9" s="12"/>
      <c r="B9" s="25">
        <v>312.60000000000002</v>
      </c>
      <c r="C9" s="20" t="s">
        <v>11</v>
      </c>
      <c r="D9" s="46">
        <v>19228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19228</v>
      </c>
      <c r="O9" s="47">
        <f t="shared" si="2"/>
        <v>84.704845814977972</v>
      </c>
      <c r="P9" s="9"/>
    </row>
    <row r="10" spans="1:133">
      <c r="A10" s="12"/>
      <c r="B10" s="25">
        <v>315</v>
      </c>
      <c r="C10" s="20" t="s">
        <v>69</v>
      </c>
      <c r="D10" s="46">
        <v>7162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7162</v>
      </c>
      <c r="O10" s="47">
        <f t="shared" si="2"/>
        <v>31.550660792951543</v>
      </c>
      <c r="P10" s="9"/>
    </row>
    <row r="11" spans="1:133">
      <c r="A11" s="12"/>
      <c r="B11" s="25">
        <v>316</v>
      </c>
      <c r="C11" s="20" t="s">
        <v>70</v>
      </c>
      <c r="D11" s="46">
        <v>1324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1324</v>
      </c>
      <c r="O11" s="47">
        <f t="shared" si="2"/>
        <v>5.8325991189427313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15041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15041</v>
      </c>
      <c r="O12" s="45">
        <f t="shared" si="2"/>
        <v>66.259911894273131</v>
      </c>
      <c r="P12" s="10"/>
    </row>
    <row r="13" spans="1:133">
      <c r="A13" s="12"/>
      <c r="B13" s="25">
        <v>323.10000000000002</v>
      </c>
      <c r="C13" s="20" t="s">
        <v>14</v>
      </c>
      <c r="D13" s="46">
        <v>14981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14981</v>
      </c>
      <c r="O13" s="47">
        <f t="shared" si="2"/>
        <v>65.995594713656388</v>
      </c>
      <c r="P13" s="9"/>
    </row>
    <row r="14" spans="1:133">
      <c r="A14" s="12"/>
      <c r="B14" s="25">
        <v>329</v>
      </c>
      <c r="C14" s="20" t="s">
        <v>15</v>
      </c>
      <c r="D14" s="46">
        <v>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</v>
      </c>
      <c r="O14" s="47">
        <f t="shared" si="2"/>
        <v>0.26431718061674009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49533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224355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273888</v>
      </c>
      <c r="O15" s="45">
        <f t="shared" si="2"/>
        <v>1206.5550660792951</v>
      </c>
      <c r="P15" s="10"/>
    </row>
    <row r="16" spans="1:133">
      <c r="A16" s="12"/>
      <c r="B16" s="25">
        <v>334.35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224355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224355</v>
      </c>
      <c r="O16" s="47">
        <f t="shared" si="2"/>
        <v>988.34801762114535</v>
      </c>
      <c r="P16" s="9"/>
    </row>
    <row r="17" spans="1:16">
      <c r="A17" s="12"/>
      <c r="B17" s="25">
        <v>335.12</v>
      </c>
      <c r="C17" s="20" t="s">
        <v>71</v>
      </c>
      <c r="D17" s="46">
        <v>11942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11942</v>
      </c>
      <c r="O17" s="47">
        <f t="shared" si="2"/>
        <v>52.607929515418505</v>
      </c>
      <c r="P17" s="9"/>
    </row>
    <row r="18" spans="1:16">
      <c r="A18" s="12"/>
      <c r="B18" s="25">
        <v>335.15</v>
      </c>
      <c r="C18" s="20" t="s">
        <v>73</v>
      </c>
      <c r="D18" s="46">
        <v>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</v>
      </c>
      <c r="O18" s="47">
        <f t="shared" si="2"/>
        <v>0.18502202643171806</v>
      </c>
      <c r="P18" s="9"/>
    </row>
    <row r="19" spans="1:16">
      <c r="A19" s="12"/>
      <c r="B19" s="25">
        <v>335.18</v>
      </c>
      <c r="C19" s="20" t="s">
        <v>74</v>
      </c>
      <c r="D19" s="46">
        <v>10492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10492</v>
      </c>
      <c r="O19" s="47">
        <f t="shared" si="2"/>
        <v>46.220264317180614</v>
      </c>
      <c r="P19" s="9"/>
    </row>
    <row r="20" spans="1:16">
      <c r="A20" s="12"/>
      <c r="B20" s="25">
        <v>335.49</v>
      </c>
      <c r="C20" s="20" t="s">
        <v>66</v>
      </c>
      <c r="D20" s="46">
        <v>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69</v>
      </c>
      <c r="O20" s="47">
        <f t="shared" si="2"/>
        <v>0.30396475770925108</v>
      </c>
      <c r="P20" s="9"/>
    </row>
    <row r="21" spans="1:16">
      <c r="A21" s="12"/>
      <c r="B21" s="25">
        <v>337.2</v>
      </c>
      <c r="C21" s="20" t="s">
        <v>23</v>
      </c>
      <c r="D21" s="46">
        <v>25788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25788</v>
      </c>
      <c r="O21" s="47">
        <f t="shared" si="2"/>
        <v>113.60352422907489</v>
      </c>
      <c r="P21" s="9"/>
    </row>
    <row r="22" spans="1:16">
      <c r="A22" s="12"/>
      <c r="B22" s="25">
        <v>338</v>
      </c>
      <c r="C22" s="20" t="s">
        <v>83</v>
      </c>
      <c r="D22" s="46">
        <v>1200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1200</v>
      </c>
      <c r="O22" s="47">
        <f t="shared" si="2"/>
        <v>5.286343612334802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SUM(D24:D28)</f>
        <v>23929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49155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73084</v>
      </c>
      <c r="O23" s="45">
        <f t="shared" si="2"/>
        <v>321.95594713656385</v>
      </c>
      <c r="P23" s="10"/>
    </row>
    <row r="24" spans="1:16">
      <c r="A24" s="12"/>
      <c r="B24" s="25">
        <v>341.9</v>
      </c>
      <c r="C24" s="20" t="s">
        <v>84</v>
      </c>
      <c r="D24" s="46">
        <v>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38</v>
      </c>
      <c r="O24" s="47">
        <f t="shared" si="2"/>
        <v>0.16740088105726872</v>
      </c>
      <c r="P24" s="9"/>
    </row>
    <row r="25" spans="1:16">
      <c r="A25" s="12"/>
      <c r="B25" s="25">
        <v>342.2</v>
      </c>
      <c r="C25" s="20" t="s">
        <v>85</v>
      </c>
      <c r="D25" s="46">
        <v>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50</v>
      </c>
      <c r="O25" s="47">
        <f t="shared" si="2"/>
        <v>0.22026431718061673</v>
      </c>
      <c r="P25" s="9"/>
    </row>
    <row r="26" spans="1:16">
      <c r="A26" s="12"/>
      <c r="B26" s="25">
        <v>343.3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49155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49155</v>
      </c>
      <c r="O26" s="47">
        <f t="shared" si="2"/>
        <v>216.54185022026431</v>
      </c>
      <c r="P26" s="9"/>
    </row>
    <row r="27" spans="1:16">
      <c r="A27" s="12"/>
      <c r="B27" s="25">
        <v>343.9</v>
      </c>
      <c r="C27" s="20" t="s">
        <v>33</v>
      </c>
      <c r="D27" s="46">
        <v>22105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22105</v>
      </c>
      <c r="O27" s="47">
        <f t="shared" si="2"/>
        <v>97.378854625550659</v>
      </c>
      <c r="P27" s="9"/>
    </row>
    <row r="28" spans="1:16">
      <c r="A28" s="12"/>
      <c r="B28" s="25">
        <v>347.2</v>
      </c>
      <c r="C28" s="20" t="s">
        <v>34</v>
      </c>
      <c r="D28" s="46">
        <v>1736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1736</v>
      </c>
      <c r="O28" s="47">
        <f t="shared" si="2"/>
        <v>7.6475770925110131</v>
      </c>
      <c r="P28" s="9"/>
    </row>
    <row r="29" spans="1:16" ht="15.75">
      <c r="A29" s="29" t="s">
        <v>29</v>
      </c>
      <c r="B29" s="30"/>
      <c r="C29" s="31"/>
      <c r="D29" s="32">
        <f t="shared" ref="D29:M29" si="6">SUM(D30:D30)</f>
        <v>81173</v>
      </c>
      <c r="E29" s="32">
        <f t="shared" si="6"/>
        <v>197942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279115</v>
      </c>
      <c r="O29" s="45">
        <f t="shared" si="2"/>
        <v>1229.5814977973569</v>
      </c>
      <c r="P29" s="10"/>
    </row>
    <row r="30" spans="1:16">
      <c r="A30" s="13"/>
      <c r="B30" s="39">
        <v>359</v>
      </c>
      <c r="C30" s="21" t="s">
        <v>38</v>
      </c>
      <c r="D30" s="46">
        <v>81173</v>
      </c>
      <c r="E30" s="46">
        <v>197942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279115</v>
      </c>
      <c r="O30" s="47">
        <f t="shared" si="2"/>
        <v>1229.5814977973569</v>
      </c>
      <c r="P30" s="9"/>
    </row>
    <row r="31" spans="1:16" ht="15.75">
      <c r="A31" s="29" t="s">
        <v>2</v>
      </c>
      <c r="B31" s="30"/>
      <c r="C31" s="31"/>
      <c r="D31" s="32">
        <f t="shared" ref="D31:M31" si="7">SUM(D32:D34)</f>
        <v>12673</v>
      </c>
      <c r="E31" s="32">
        <f t="shared" si="7"/>
        <v>5159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600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18432</v>
      </c>
      <c r="O31" s="45">
        <f t="shared" si="2"/>
        <v>81.198237885462561</v>
      </c>
      <c r="P31" s="10"/>
    </row>
    <row r="32" spans="1:16">
      <c r="A32" s="12"/>
      <c r="B32" s="25">
        <v>361.1</v>
      </c>
      <c r="C32" s="20" t="s">
        <v>39</v>
      </c>
      <c r="D32" s="46">
        <v>111</v>
      </c>
      <c r="E32" s="46">
        <v>191</v>
      </c>
      <c r="F32" s="46">
        <v>0</v>
      </c>
      <c r="G32" s="46">
        <v>0</v>
      </c>
      <c r="H32" s="46">
        <v>0</v>
      </c>
      <c r="I32" s="46">
        <v>600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902</v>
      </c>
      <c r="O32" s="47">
        <f t="shared" si="2"/>
        <v>3.9735682819383258</v>
      </c>
      <c r="P32" s="9"/>
    </row>
    <row r="33" spans="1:119">
      <c r="A33" s="12"/>
      <c r="B33" s="25">
        <v>362</v>
      </c>
      <c r="C33" s="20" t="s">
        <v>40</v>
      </c>
      <c r="D33" s="46">
        <v>7825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7825</v>
      </c>
      <c r="O33" s="47">
        <f t="shared" si="2"/>
        <v>34.471365638766521</v>
      </c>
      <c r="P33" s="9"/>
    </row>
    <row r="34" spans="1:119">
      <c r="A34" s="12"/>
      <c r="B34" s="25">
        <v>369.9</v>
      </c>
      <c r="C34" s="20" t="s">
        <v>42</v>
      </c>
      <c r="D34" s="46">
        <v>4737</v>
      </c>
      <c r="E34" s="46">
        <v>4968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9705</v>
      </c>
      <c r="O34" s="47">
        <f t="shared" si="2"/>
        <v>42.753303964757713</v>
      </c>
      <c r="P34" s="9"/>
    </row>
    <row r="35" spans="1:119" ht="15.75">
      <c r="A35" s="29" t="s">
        <v>30</v>
      </c>
      <c r="B35" s="30"/>
      <c r="C35" s="31"/>
      <c r="D35" s="32">
        <f t="shared" ref="D35:M35" si="8">SUM(D36:D38)</f>
        <v>84744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84744</v>
      </c>
      <c r="O35" s="45">
        <f t="shared" si="2"/>
        <v>373.3215859030837</v>
      </c>
      <c r="P35" s="9"/>
    </row>
    <row r="36" spans="1:119">
      <c r="A36" s="12"/>
      <c r="B36" s="25">
        <v>381</v>
      </c>
      <c r="C36" s="20" t="s">
        <v>43</v>
      </c>
      <c r="D36" s="46">
        <v>6194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6194</v>
      </c>
      <c r="O36" s="47">
        <f t="shared" si="2"/>
        <v>27.2863436123348</v>
      </c>
      <c r="P36" s="9"/>
    </row>
    <row r="37" spans="1:119">
      <c r="A37" s="12"/>
      <c r="B37" s="25">
        <v>384</v>
      </c>
      <c r="C37" s="20" t="s">
        <v>44</v>
      </c>
      <c r="D37" s="46">
        <v>33550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33550</v>
      </c>
      <c r="O37" s="47">
        <f t="shared" si="2"/>
        <v>147.79735682819384</v>
      </c>
      <c r="P37" s="9"/>
    </row>
    <row r="38" spans="1:119" ht="15.75" thickBot="1">
      <c r="A38" s="12"/>
      <c r="B38" s="25">
        <v>388.1</v>
      </c>
      <c r="C38" s="20" t="s">
        <v>86</v>
      </c>
      <c r="D38" s="46">
        <v>45000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45000</v>
      </c>
      <c r="O38" s="47">
        <f t="shared" si="2"/>
        <v>198.23788546255506</v>
      </c>
      <c r="P38" s="9"/>
    </row>
    <row r="39" spans="1:119" ht="16.5" thickBot="1">
      <c r="A39" s="14" t="s">
        <v>36</v>
      </c>
      <c r="B39" s="23"/>
      <c r="C39" s="22"/>
      <c r="D39" s="15">
        <f t="shared" ref="D39:M39" si="9">SUM(D5,D12,D15,D23,D29,D31,D35)</f>
        <v>317282</v>
      </c>
      <c r="E39" s="15">
        <f t="shared" si="9"/>
        <v>203101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274110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794493</v>
      </c>
      <c r="O39" s="38">
        <f t="shared" si="2"/>
        <v>3499.9691629955946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87</v>
      </c>
      <c r="M41" s="48"/>
      <c r="N41" s="48"/>
      <c r="O41" s="43">
        <v>227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2024-04-11T18:32:51Z</cp:lastPrinted>
  <dcterms:created xsi:type="dcterms:W3CDTF">2000-08-31T21:26:31Z</dcterms:created>
  <dcterms:modified xsi:type="dcterms:W3CDTF">2024-04-11T18:32:53Z</dcterms:modified>
</cp:coreProperties>
</file>