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9" r:id="rId1"/>
    <sheet name="2021" sheetId="48" r:id="rId2"/>
    <sheet name="2020" sheetId="47" r:id="rId3"/>
    <sheet name="2019" sheetId="46" r:id="rId4"/>
    <sheet name="2018" sheetId="45" r:id="rId5"/>
    <sheet name="2017" sheetId="44" r:id="rId6"/>
    <sheet name="2016" sheetId="43" r:id="rId7"/>
    <sheet name="2015" sheetId="41" r:id="rId8"/>
    <sheet name="2014" sheetId="40" r:id="rId9"/>
    <sheet name="2013" sheetId="38" r:id="rId10"/>
    <sheet name="2012" sheetId="37" r:id="rId11"/>
    <sheet name="2011" sheetId="36" r:id="rId12"/>
    <sheet name="2010" sheetId="34" r:id="rId13"/>
    <sheet name="2009" sheetId="33" r:id="rId14"/>
    <sheet name="2008" sheetId="39" r:id="rId15"/>
    <sheet name="2007" sheetId="42" r:id="rId16"/>
  </sheets>
  <definedNames>
    <definedName name="_xlnm.Print_Area" localSheetId="15">'2007'!$A$1:$O$25</definedName>
    <definedName name="_xlnm.Print_Area" localSheetId="14">'2008'!$A$1:$O$26</definedName>
    <definedName name="_xlnm.Print_Area" localSheetId="13">'2009'!$A$1:$O$24</definedName>
    <definedName name="_xlnm.Print_Area" localSheetId="12">'2010'!$A$1:$O$24</definedName>
    <definedName name="_xlnm.Print_Area" localSheetId="11">'2011'!$A$1:$O$24</definedName>
    <definedName name="_xlnm.Print_Area" localSheetId="10">'2012'!$A$1:$O$24</definedName>
    <definedName name="_xlnm.Print_Area" localSheetId="9">'2013'!$A$1:$O$24</definedName>
    <definedName name="_xlnm.Print_Area" localSheetId="8">'2014'!$A$1:$O$26</definedName>
    <definedName name="_xlnm.Print_Area" localSheetId="7">'2015'!$A$1:$O$25</definedName>
    <definedName name="_xlnm.Print_Area" localSheetId="6">'2016'!$A$1:$O$25</definedName>
    <definedName name="_xlnm.Print_Area" localSheetId="5">'2017'!$A$1:$O$25</definedName>
    <definedName name="_xlnm.Print_Area" localSheetId="4">'2018'!$A$1:$O$25</definedName>
    <definedName name="_xlnm.Print_Area" localSheetId="3">'2019'!$A$1:$O$25</definedName>
    <definedName name="_xlnm.Print_Area" localSheetId="2">'2020'!$A$1:$O$25</definedName>
    <definedName name="_xlnm.Print_Area" localSheetId="1">'2021'!$A$1:$P$23</definedName>
    <definedName name="_xlnm.Print_Area" localSheetId="0">'2022'!$A$1:$P$23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19" i="49" l="1"/>
  <c r="F19" i="49"/>
  <c r="G19" i="49"/>
  <c r="H19" i="49"/>
  <c r="I19" i="49"/>
  <c r="J19" i="49"/>
  <c r="K19" i="49"/>
  <c r="L19" i="49"/>
  <c r="M19" i="49"/>
  <c r="N19" i="49"/>
  <c r="D19" i="49"/>
  <c r="O18" i="49" l="1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7" i="49" l="1"/>
  <c r="P17" i="49" s="1"/>
  <c r="O15" i="49"/>
  <c r="P15" i="49" s="1"/>
  <c r="O13" i="49"/>
  <c r="P13" i="49" s="1"/>
  <c r="O10" i="49"/>
  <c r="P10" i="49" s="1"/>
  <c r="O8" i="49"/>
  <c r="P8" i="49" s="1"/>
  <c r="O5" i="49"/>
  <c r="P5" i="49" s="1"/>
  <c r="I19" i="48"/>
  <c r="O18" i="48"/>
  <c r="P18" i="48" s="1"/>
  <c r="N17" i="48"/>
  <c r="M17" i="48"/>
  <c r="L17" i="48"/>
  <c r="K17" i="48"/>
  <c r="O17" i="48" s="1"/>
  <c r="P17" i="48" s="1"/>
  <c r="J17" i="48"/>
  <c r="I17" i="48"/>
  <c r="H17" i="48"/>
  <c r="G17" i="48"/>
  <c r="F17" i="48"/>
  <c r="E17" i="48"/>
  <c r="D17" i="48"/>
  <c r="O16" i="48"/>
  <c r="P16" i="48"/>
  <c r="N15" i="48"/>
  <c r="M15" i="48"/>
  <c r="L15" i="48"/>
  <c r="O15" i="48" s="1"/>
  <c r="P15" i="48" s="1"/>
  <c r="K15" i="48"/>
  <c r="J15" i="48"/>
  <c r="I15" i="48"/>
  <c r="H15" i="48"/>
  <c r="G15" i="48"/>
  <c r="F15" i="48"/>
  <c r="E15" i="48"/>
  <c r="D15" i="48"/>
  <c r="O14" i="48"/>
  <c r="P14" i="48"/>
  <c r="N13" i="48"/>
  <c r="M13" i="48"/>
  <c r="O13" i="48" s="1"/>
  <c r="P13" i="48" s="1"/>
  <c r="L13" i="48"/>
  <c r="L19" i="48" s="1"/>
  <c r="K13" i="48"/>
  <c r="K19" i="48" s="1"/>
  <c r="J13" i="48"/>
  <c r="I13" i="48"/>
  <c r="H13" i="48"/>
  <c r="G13" i="48"/>
  <c r="F13" i="48"/>
  <c r="E13" i="48"/>
  <c r="D13" i="48"/>
  <c r="O12" i="48"/>
  <c r="P12" i="48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10" i="48" s="1"/>
  <c r="P10" i="48" s="1"/>
  <c r="O9" i="48"/>
  <c r="P9" i="48" s="1"/>
  <c r="N8" i="48"/>
  <c r="N19" i="48" s="1"/>
  <c r="M8" i="48"/>
  <c r="L8" i="48"/>
  <c r="K8" i="48"/>
  <c r="J8" i="48"/>
  <c r="I8" i="48"/>
  <c r="H8" i="48"/>
  <c r="G8" i="48"/>
  <c r="G19" i="48" s="1"/>
  <c r="F8" i="48"/>
  <c r="E8" i="48"/>
  <c r="O8" i="48" s="1"/>
  <c r="P8" i="48" s="1"/>
  <c r="D8" i="48"/>
  <c r="D19" i="48" s="1"/>
  <c r="O7" i="48"/>
  <c r="P7" i="48" s="1"/>
  <c r="O6" i="48"/>
  <c r="P6" i="48"/>
  <c r="N5" i="48"/>
  <c r="M5" i="48"/>
  <c r="M19" i="48" s="1"/>
  <c r="L5" i="48"/>
  <c r="K5" i="48"/>
  <c r="J5" i="48"/>
  <c r="J19" i="48" s="1"/>
  <c r="I5" i="48"/>
  <c r="H5" i="48"/>
  <c r="O5" i="48" s="1"/>
  <c r="P5" i="48" s="1"/>
  <c r="G5" i="48"/>
  <c r="F5" i="48"/>
  <c r="F19" i="48" s="1"/>
  <c r="E5" i="48"/>
  <c r="E19" i="48" s="1"/>
  <c r="D5" i="48"/>
  <c r="K21" i="47"/>
  <c r="N20" i="47"/>
  <c r="O20" i="47" s="1"/>
  <c r="M19" i="47"/>
  <c r="L19" i="47"/>
  <c r="K19" i="47"/>
  <c r="J19" i="47"/>
  <c r="I19" i="47"/>
  <c r="H19" i="47"/>
  <c r="G19" i="47"/>
  <c r="F19" i="47"/>
  <c r="N19" i="47" s="1"/>
  <c r="O19" i="47" s="1"/>
  <c r="E19" i="47"/>
  <c r="D19" i="47"/>
  <c r="N18" i="47"/>
  <c r="O18" i="47" s="1"/>
  <c r="M17" i="47"/>
  <c r="L17" i="47"/>
  <c r="K17" i="47"/>
  <c r="J17" i="47"/>
  <c r="I17" i="47"/>
  <c r="H17" i="47"/>
  <c r="G17" i="47"/>
  <c r="F17" i="47"/>
  <c r="N17" i="47" s="1"/>
  <c r="O17" i="47" s="1"/>
  <c r="E17" i="47"/>
  <c r="D17" i="47"/>
  <c r="N16" i="47"/>
  <c r="O16" i="47" s="1"/>
  <c r="M15" i="47"/>
  <c r="L15" i="47"/>
  <c r="K15" i="47"/>
  <c r="J15" i="47"/>
  <c r="I15" i="47"/>
  <c r="H15" i="47"/>
  <c r="G15" i="47"/>
  <c r="F15" i="47"/>
  <c r="N15" i="47" s="1"/>
  <c r="O15" i="47" s="1"/>
  <c r="E15" i="47"/>
  <c r="D15" i="47"/>
  <c r="N14" i="47"/>
  <c r="O14" i="47" s="1"/>
  <c r="N13" i="47"/>
  <c r="O13" i="47" s="1"/>
  <c r="M12" i="47"/>
  <c r="L12" i="47"/>
  <c r="K12" i="47"/>
  <c r="J12" i="47"/>
  <c r="J21" i="47" s="1"/>
  <c r="I12" i="47"/>
  <c r="H12" i="47"/>
  <c r="N12" i="47" s="1"/>
  <c r="O12" i="47" s="1"/>
  <c r="G12" i="47"/>
  <c r="F12" i="47"/>
  <c r="E12" i="47"/>
  <c r="E21" i="47" s="1"/>
  <c r="D12" i="47"/>
  <c r="N11" i="47"/>
  <c r="O11" i="47" s="1"/>
  <c r="N10" i="47"/>
  <c r="O10" i="47" s="1"/>
  <c r="N9" i="47"/>
  <c r="O9" i="47"/>
  <c r="M8" i="47"/>
  <c r="L8" i="47"/>
  <c r="N8" i="47" s="1"/>
  <c r="O8" i="47" s="1"/>
  <c r="K8" i="47"/>
  <c r="J8" i="47"/>
  <c r="I8" i="47"/>
  <c r="H8" i="47"/>
  <c r="G8" i="47"/>
  <c r="F8" i="47"/>
  <c r="F21" i="47" s="1"/>
  <c r="E8" i="47"/>
  <c r="D8" i="47"/>
  <c r="N7" i="47"/>
  <c r="O7" i="47"/>
  <c r="N6" i="47"/>
  <c r="O6" i="47"/>
  <c r="M5" i="47"/>
  <c r="M21" i="47" s="1"/>
  <c r="L5" i="47"/>
  <c r="K5" i="47"/>
  <c r="J5" i="47"/>
  <c r="I5" i="47"/>
  <c r="I21" i="47" s="1"/>
  <c r="H5" i="47"/>
  <c r="H21" i="47" s="1"/>
  <c r="G5" i="47"/>
  <c r="G21" i="47" s="1"/>
  <c r="F5" i="47"/>
  <c r="E5" i="47"/>
  <c r="D5" i="47"/>
  <c r="D21" i="47" s="1"/>
  <c r="E21" i="46"/>
  <c r="N20" i="46"/>
  <c r="O20" i="46"/>
  <c r="M19" i="46"/>
  <c r="L19" i="46"/>
  <c r="N19" i="46" s="1"/>
  <c r="O19" i="46" s="1"/>
  <c r="K19" i="46"/>
  <c r="J19" i="46"/>
  <c r="I19" i="46"/>
  <c r="H19" i="46"/>
  <c r="G19" i="46"/>
  <c r="F19" i="46"/>
  <c r="E19" i="46"/>
  <c r="D19" i="46"/>
  <c r="N18" i="46"/>
  <c r="O18" i="46"/>
  <c r="M17" i="46"/>
  <c r="L17" i="46"/>
  <c r="N17" i="46" s="1"/>
  <c r="O17" i="46" s="1"/>
  <c r="K17" i="46"/>
  <c r="J17" i="46"/>
  <c r="I17" i="46"/>
  <c r="H17" i="46"/>
  <c r="G17" i="46"/>
  <c r="F17" i="46"/>
  <c r="E17" i="46"/>
  <c r="D17" i="46"/>
  <c r="N16" i="46"/>
  <c r="O16" i="46"/>
  <c r="M15" i="46"/>
  <c r="L15" i="46"/>
  <c r="N15" i="46" s="1"/>
  <c r="O15" i="46" s="1"/>
  <c r="K15" i="46"/>
  <c r="J15" i="46"/>
  <c r="I15" i="46"/>
  <c r="H15" i="46"/>
  <c r="G15" i="46"/>
  <c r="F15" i="46"/>
  <c r="E15" i="46"/>
  <c r="D15" i="46"/>
  <c r="N14" i="46"/>
  <c r="O14" i="46"/>
  <c r="N13" i="46"/>
  <c r="O13" i="46"/>
  <c r="M12" i="46"/>
  <c r="L12" i="46"/>
  <c r="K12" i="46"/>
  <c r="K21" i="46" s="1"/>
  <c r="J12" i="46"/>
  <c r="I12" i="46"/>
  <c r="H12" i="46"/>
  <c r="G12" i="46"/>
  <c r="F12" i="46"/>
  <c r="E12" i="46"/>
  <c r="D12" i="46"/>
  <c r="N12" i="46" s="1"/>
  <c r="O12" i="46" s="1"/>
  <c r="N11" i="46"/>
  <c r="O11" i="46"/>
  <c r="N10" i="46"/>
  <c r="O10" i="46" s="1"/>
  <c r="N9" i="46"/>
  <c r="O9" i="46" s="1"/>
  <c r="M8" i="46"/>
  <c r="L8" i="46"/>
  <c r="L21" i="46" s="1"/>
  <c r="K8" i="46"/>
  <c r="J8" i="46"/>
  <c r="I8" i="46"/>
  <c r="H8" i="46"/>
  <c r="G8" i="46"/>
  <c r="F8" i="46"/>
  <c r="F21" i="46" s="1"/>
  <c r="E8" i="46"/>
  <c r="D8" i="46"/>
  <c r="N7" i="46"/>
  <c r="O7" i="46" s="1"/>
  <c r="N6" i="46"/>
  <c r="O6" i="46" s="1"/>
  <c r="M5" i="46"/>
  <c r="M21" i="46" s="1"/>
  <c r="L5" i="46"/>
  <c r="K5" i="46"/>
  <c r="J5" i="46"/>
  <c r="J21" i="46" s="1"/>
  <c r="I5" i="46"/>
  <c r="I21" i="46" s="1"/>
  <c r="H5" i="46"/>
  <c r="N5" i="46" s="1"/>
  <c r="O5" i="46" s="1"/>
  <c r="G5" i="46"/>
  <c r="G21" i="46" s="1"/>
  <c r="F5" i="46"/>
  <c r="E5" i="46"/>
  <c r="D5" i="46"/>
  <c r="D21" i="46" s="1"/>
  <c r="K21" i="45"/>
  <c r="N20" i="45"/>
  <c r="O20" i="45" s="1"/>
  <c r="M19" i="45"/>
  <c r="L19" i="45"/>
  <c r="K19" i="45"/>
  <c r="J19" i="45"/>
  <c r="I19" i="45"/>
  <c r="H19" i="45"/>
  <c r="G19" i="45"/>
  <c r="F19" i="45"/>
  <c r="N19" i="45" s="1"/>
  <c r="O19" i="45" s="1"/>
  <c r="E19" i="45"/>
  <c r="D19" i="45"/>
  <c r="N18" i="45"/>
  <c r="O18" i="45" s="1"/>
  <c r="M17" i="45"/>
  <c r="L17" i="45"/>
  <c r="K17" i="45"/>
  <c r="J17" i="45"/>
  <c r="I17" i="45"/>
  <c r="H17" i="45"/>
  <c r="G17" i="45"/>
  <c r="F17" i="45"/>
  <c r="N17" i="45" s="1"/>
  <c r="O17" i="45" s="1"/>
  <c r="E17" i="45"/>
  <c r="D17" i="45"/>
  <c r="N16" i="45"/>
  <c r="O16" i="45" s="1"/>
  <c r="M15" i="45"/>
  <c r="L15" i="45"/>
  <c r="K15" i="45"/>
  <c r="J15" i="45"/>
  <c r="I15" i="45"/>
  <c r="H15" i="45"/>
  <c r="G15" i="45"/>
  <c r="F15" i="45"/>
  <c r="N15" i="45" s="1"/>
  <c r="O15" i="45" s="1"/>
  <c r="E15" i="45"/>
  <c r="D15" i="45"/>
  <c r="N14" i="45"/>
  <c r="O14" i="45" s="1"/>
  <c r="N13" i="45"/>
  <c r="O13" i="45" s="1"/>
  <c r="M12" i="45"/>
  <c r="L12" i="45"/>
  <c r="K12" i="45"/>
  <c r="J12" i="45"/>
  <c r="J21" i="45" s="1"/>
  <c r="I12" i="45"/>
  <c r="H12" i="45"/>
  <c r="N12" i="45" s="1"/>
  <c r="O12" i="45" s="1"/>
  <c r="G12" i="45"/>
  <c r="F12" i="45"/>
  <c r="E12" i="45"/>
  <c r="E21" i="45" s="1"/>
  <c r="D12" i="45"/>
  <c r="N11" i="45"/>
  <c r="O11" i="45" s="1"/>
  <c r="N10" i="45"/>
  <c r="O10" i="45" s="1"/>
  <c r="N9" i="45"/>
  <c r="O9" i="45"/>
  <c r="M8" i="45"/>
  <c r="L8" i="45"/>
  <c r="L21" i="45" s="1"/>
  <c r="K8" i="45"/>
  <c r="J8" i="45"/>
  <c r="I8" i="45"/>
  <c r="H8" i="45"/>
  <c r="G8" i="45"/>
  <c r="F8" i="45"/>
  <c r="F21" i="45" s="1"/>
  <c r="E8" i="45"/>
  <c r="D8" i="45"/>
  <c r="N7" i="45"/>
  <c r="O7" i="45"/>
  <c r="N6" i="45"/>
  <c r="O6" i="45"/>
  <c r="M5" i="45"/>
  <c r="M21" i="45" s="1"/>
  <c r="L5" i="45"/>
  <c r="K5" i="45"/>
  <c r="J5" i="45"/>
  <c r="I5" i="45"/>
  <c r="I21" i="45" s="1"/>
  <c r="H5" i="45"/>
  <c r="H21" i="45" s="1"/>
  <c r="G5" i="45"/>
  <c r="G21" i="45" s="1"/>
  <c r="F5" i="45"/>
  <c r="E5" i="45"/>
  <c r="D5" i="45"/>
  <c r="D21" i="45" s="1"/>
  <c r="E21" i="44"/>
  <c r="N20" i="44"/>
  <c r="O20" i="44"/>
  <c r="M19" i="44"/>
  <c r="L19" i="44"/>
  <c r="N19" i="44" s="1"/>
  <c r="O19" i="44" s="1"/>
  <c r="K19" i="44"/>
  <c r="J19" i="44"/>
  <c r="I19" i="44"/>
  <c r="H19" i="44"/>
  <c r="G19" i="44"/>
  <c r="F19" i="44"/>
  <c r="E19" i="44"/>
  <c r="D19" i="44"/>
  <c r="N18" i="44"/>
  <c r="O18" i="44"/>
  <c r="M17" i="44"/>
  <c r="L17" i="44"/>
  <c r="N17" i="44" s="1"/>
  <c r="O17" i="44" s="1"/>
  <c r="K17" i="44"/>
  <c r="J17" i="44"/>
  <c r="I17" i="44"/>
  <c r="H17" i="44"/>
  <c r="G17" i="44"/>
  <c r="F17" i="44"/>
  <c r="E17" i="44"/>
  <c r="D17" i="44"/>
  <c r="N16" i="44"/>
  <c r="O16" i="44"/>
  <c r="M15" i="44"/>
  <c r="L15" i="44"/>
  <c r="N15" i="44" s="1"/>
  <c r="O15" i="44" s="1"/>
  <c r="K15" i="44"/>
  <c r="J15" i="44"/>
  <c r="I15" i="44"/>
  <c r="H15" i="44"/>
  <c r="G15" i="44"/>
  <c r="F15" i="44"/>
  <c r="E15" i="44"/>
  <c r="D15" i="44"/>
  <c r="N14" i="44"/>
  <c r="O14" i="44"/>
  <c r="N13" i="44"/>
  <c r="O13" i="44"/>
  <c r="M12" i="44"/>
  <c r="L12" i="44"/>
  <c r="K12" i="44"/>
  <c r="K21" i="44" s="1"/>
  <c r="J12" i="44"/>
  <c r="I12" i="44"/>
  <c r="H12" i="44"/>
  <c r="G12" i="44"/>
  <c r="F12" i="44"/>
  <c r="E12" i="44"/>
  <c r="D12" i="44"/>
  <c r="N11" i="44"/>
  <c r="O11" i="44"/>
  <c r="N10" i="44"/>
  <c r="O10" i="44" s="1"/>
  <c r="N9" i="44"/>
  <c r="O9" i="44" s="1"/>
  <c r="M8" i="44"/>
  <c r="L8" i="44"/>
  <c r="K8" i="44"/>
  <c r="J8" i="44"/>
  <c r="I8" i="44"/>
  <c r="H8" i="44"/>
  <c r="G8" i="44"/>
  <c r="F8" i="44"/>
  <c r="N8" i="44" s="1"/>
  <c r="O8" i="44" s="1"/>
  <c r="E8" i="44"/>
  <c r="D8" i="44"/>
  <c r="N7" i="44"/>
  <c r="O7" i="44" s="1"/>
  <c r="N6" i="44"/>
  <c r="O6" i="44" s="1"/>
  <c r="M5" i="44"/>
  <c r="M21" i="44" s="1"/>
  <c r="L5" i="44"/>
  <c r="L21" i="44" s="1"/>
  <c r="K5" i="44"/>
  <c r="J5" i="44"/>
  <c r="J21" i="44" s="1"/>
  <c r="I5" i="44"/>
  <c r="I21" i="44" s="1"/>
  <c r="H5" i="44"/>
  <c r="H21" i="44" s="1"/>
  <c r="G5" i="44"/>
  <c r="G21" i="44" s="1"/>
  <c r="F5" i="44"/>
  <c r="E5" i="44"/>
  <c r="D5" i="44"/>
  <c r="D21" i="44" s="1"/>
  <c r="L21" i="43"/>
  <c r="N20" i="43"/>
  <c r="O20" i="43" s="1"/>
  <c r="M19" i="43"/>
  <c r="L19" i="43"/>
  <c r="K19" i="43"/>
  <c r="J19" i="43"/>
  <c r="I19" i="43"/>
  <c r="H19" i="43"/>
  <c r="G19" i="43"/>
  <c r="F19" i="43"/>
  <c r="N19" i="43" s="1"/>
  <c r="O19" i="43" s="1"/>
  <c r="E19" i="43"/>
  <c r="D19" i="43"/>
  <c r="N18" i="43"/>
  <c r="O18" i="43" s="1"/>
  <c r="M17" i="43"/>
  <c r="L17" i="43"/>
  <c r="K17" i="43"/>
  <c r="J17" i="43"/>
  <c r="I17" i="43"/>
  <c r="H17" i="43"/>
  <c r="G17" i="43"/>
  <c r="F17" i="43"/>
  <c r="N17" i="43" s="1"/>
  <c r="O17" i="43" s="1"/>
  <c r="E17" i="43"/>
  <c r="D17" i="43"/>
  <c r="N16" i="43"/>
  <c r="O16" i="43" s="1"/>
  <c r="M15" i="43"/>
  <c r="L15" i="43"/>
  <c r="K15" i="43"/>
  <c r="J15" i="43"/>
  <c r="I15" i="43"/>
  <c r="H15" i="43"/>
  <c r="G15" i="43"/>
  <c r="F15" i="43"/>
  <c r="N15" i="43" s="1"/>
  <c r="O15" i="43" s="1"/>
  <c r="E15" i="43"/>
  <c r="D15" i="43"/>
  <c r="N14" i="43"/>
  <c r="O14" i="43" s="1"/>
  <c r="N13" i="43"/>
  <c r="O13" i="43" s="1"/>
  <c r="M12" i="43"/>
  <c r="L12" i="43"/>
  <c r="K12" i="43"/>
  <c r="J12" i="43"/>
  <c r="I12" i="43"/>
  <c r="H12" i="43"/>
  <c r="N12" i="43" s="1"/>
  <c r="O12" i="43" s="1"/>
  <c r="G12" i="43"/>
  <c r="F12" i="43"/>
  <c r="E12" i="43"/>
  <c r="D12" i="43"/>
  <c r="N11" i="43"/>
  <c r="O11" i="43" s="1"/>
  <c r="N10" i="43"/>
  <c r="O10" i="43" s="1"/>
  <c r="M9" i="43"/>
  <c r="L9" i="43"/>
  <c r="K9" i="43"/>
  <c r="K21" i="43" s="1"/>
  <c r="J9" i="43"/>
  <c r="J21" i="43" s="1"/>
  <c r="I9" i="43"/>
  <c r="H9" i="43"/>
  <c r="G9" i="43"/>
  <c r="F9" i="43"/>
  <c r="E9" i="43"/>
  <c r="D9" i="43"/>
  <c r="N8" i="43"/>
  <c r="O8" i="43" s="1"/>
  <c r="N7" i="43"/>
  <c r="O7" i="43"/>
  <c r="N6" i="43"/>
  <c r="O6" i="43"/>
  <c r="M5" i="43"/>
  <c r="M21" i="43" s="1"/>
  <c r="L5" i="43"/>
  <c r="K5" i="43"/>
  <c r="J5" i="43"/>
  <c r="I5" i="43"/>
  <c r="I21" i="43" s="1"/>
  <c r="H5" i="43"/>
  <c r="H21" i="43" s="1"/>
  <c r="G5" i="43"/>
  <c r="G21" i="43" s="1"/>
  <c r="F5" i="43"/>
  <c r="F21" i="43" s="1"/>
  <c r="E5" i="43"/>
  <c r="E21" i="43" s="1"/>
  <c r="D5" i="43"/>
  <c r="D21" i="43" s="1"/>
  <c r="F21" i="42"/>
  <c r="N20" i="42"/>
  <c r="O20" i="42"/>
  <c r="M19" i="42"/>
  <c r="L19" i="42"/>
  <c r="N19" i="42" s="1"/>
  <c r="O19" i="42" s="1"/>
  <c r="K19" i="42"/>
  <c r="J19" i="42"/>
  <c r="I19" i="42"/>
  <c r="H19" i="42"/>
  <c r="G19" i="42"/>
  <c r="F19" i="42"/>
  <c r="E19" i="42"/>
  <c r="D19" i="42"/>
  <c r="N18" i="42"/>
  <c r="O18" i="42"/>
  <c r="M17" i="42"/>
  <c r="L17" i="42"/>
  <c r="N17" i="42" s="1"/>
  <c r="O17" i="42" s="1"/>
  <c r="K17" i="42"/>
  <c r="J17" i="42"/>
  <c r="I17" i="42"/>
  <c r="H17" i="42"/>
  <c r="G17" i="42"/>
  <c r="F17" i="42"/>
  <c r="E17" i="42"/>
  <c r="D17" i="42"/>
  <c r="N16" i="42"/>
  <c r="O16" i="42"/>
  <c r="M15" i="42"/>
  <c r="L15" i="42"/>
  <c r="N15" i="42" s="1"/>
  <c r="O15" i="42" s="1"/>
  <c r="K15" i="42"/>
  <c r="J15" i="42"/>
  <c r="I15" i="42"/>
  <c r="H15" i="42"/>
  <c r="G15" i="42"/>
  <c r="F15" i="42"/>
  <c r="E15" i="42"/>
  <c r="D15" i="42"/>
  <c r="N14" i="42"/>
  <c r="O14" i="42"/>
  <c r="N13" i="42"/>
  <c r="O13" i="42"/>
  <c r="M12" i="42"/>
  <c r="L12" i="42"/>
  <c r="K12" i="42"/>
  <c r="J12" i="42"/>
  <c r="I12" i="42"/>
  <c r="H12" i="42"/>
  <c r="G12" i="42"/>
  <c r="F12" i="42"/>
  <c r="E12" i="42"/>
  <c r="D12" i="42"/>
  <c r="N12" i="42" s="1"/>
  <c r="O12" i="42" s="1"/>
  <c r="N11" i="42"/>
  <c r="O11" i="42"/>
  <c r="N10" i="42"/>
  <c r="O10" i="42" s="1"/>
  <c r="M9" i="42"/>
  <c r="L9" i="42"/>
  <c r="K9" i="42"/>
  <c r="J9" i="42"/>
  <c r="I9" i="42"/>
  <c r="H9" i="42"/>
  <c r="G9" i="42"/>
  <c r="F9" i="42"/>
  <c r="E9" i="42"/>
  <c r="E21" i="42" s="1"/>
  <c r="D9" i="42"/>
  <c r="N9" i="42" s="1"/>
  <c r="O9" i="42" s="1"/>
  <c r="N8" i="42"/>
  <c r="O8" i="42" s="1"/>
  <c r="N7" i="42"/>
  <c r="O7" i="42" s="1"/>
  <c r="N6" i="42"/>
  <c r="O6" i="42" s="1"/>
  <c r="M5" i="42"/>
  <c r="M21" i="42" s="1"/>
  <c r="L5" i="42"/>
  <c r="L21" i="42" s="1"/>
  <c r="K5" i="42"/>
  <c r="K21" i="42" s="1"/>
  <c r="J5" i="42"/>
  <c r="J21" i="42" s="1"/>
  <c r="I5" i="42"/>
  <c r="I21" i="42" s="1"/>
  <c r="H5" i="42"/>
  <c r="N5" i="42" s="1"/>
  <c r="O5" i="42" s="1"/>
  <c r="G5" i="42"/>
  <c r="G21" i="42" s="1"/>
  <c r="F5" i="42"/>
  <c r="E5" i="42"/>
  <c r="D5" i="42"/>
  <c r="D21" i="42" s="1"/>
  <c r="L21" i="41"/>
  <c r="N20" i="41"/>
  <c r="O20" i="41" s="1"/>
  <c r="M19" i="41"/>
  <c r="L19" i="41"/>
  <c r="K19" i="41"/>
  <c r="J19" i="41"/>
  <c r="I19" i="41"/>
  <c r="H19" i="41"/>
  <c r="G19" i="41"/>
  <c r="F19" i="41"/>
  <c r="N19" i="41" s="1"/>
  <c r="O19" i="41" s="1"/>
  <c r="E19" i="41"/>
  <c r="D19" i="41"/>
  <c r="N18" i="41"/>
  <c r="O18" i="41" s="1"/>
  <c r="M17" i="41"/>
  <c r="L17" i="41"/>
  <c r="K17" i="41"/>
  <c r="J17" i="41"/>
  <c r="I17" i="41"/>
  <c r="H17" i="41"/>
  <c r="G17" i="41"/>
  <c r="F17" i="41"/>
  <c r="N17" i="41" s="1"/>
  <c r="O17" i="41" s="1"/>
  <c r="E17" i="41"/>
  <c r="D17" i="41"/>
  <c r="N16" i="41"/>
  <c r="O16" i="41" s="1"/>
  <c r="M15" i="41"/>
  <c r="L15" i="41"/>
  <c r="K15" i="41"/>
  <c r="J15" i="41"/>
  <c r="I15" i="41"/>
  <c r="H15" i="41"/>
  <c r="G15" i="41"/>
  <c r="F15" i="41"/>
  <c r="N15" i="41" s="1"/>
  <c r="O15" i="41" s="1"/>
  <c r="E15" i="41"/>
  <c r="D15" i="41"/>
  <c r="N14" i="41"/>
  <c r="O14" i="41" s="1"/>
  <c r="N13" i="41"/>
  <c r="O13" i="41" s="1"/>
  <c r="M12" i="41"/>
  <c r="L12" i="41"/>
  <c r="K12" i="41"/>
  <c r="J12" i="41"/>
  <c r="I12" i="41"/>
  <c r="H12" i="41"/>
  <c r="N12" i="41" s="1"/>
  <c r="O12" i="41" s="1"/>
  <c r="G12" i="41"/>
  <c r="F12" i="41"/>
  <c r="E12" i="41"/>
  <c r="D12" i="41"/>
  <c r="N11" i="41"/>
  <c r="O11" i="41" s="1"/>
  <c r="N10" i="41"/>
  <c r="O10" i="41" s="1"/>
  <c r="M9" i="41"/>
  <c r="L9" i="41"/>
  <c r="K9" i="41"/>
  <c r="K21" i="41" s="1"/>
  <c r="J9" i="41"/>
  <c r="J21" i="41" s="1"/>
  <c r="I9" i="41"/>
  <c r="H9" i="41"/>
  <c r="G9" i="41"/>
  <c r="F9" i="41"/>
  <c r="E9" i="41"/>
  <c r="D9" i="41"/>
  <c r="N8" i="41"/>
  <c r="O8" i="41" s="1"/>
  <c r="N7" i="41"/>
  <c r="O7" i="41"/>
  <c r="N6" i="41"/>
  <c r="O6" i="41"/>
  <c r="M5" i="41"/>
  <c r="M21" i="41" s="1"/>
  <c r="L5" i="41"/>
  <c r="K5" i="41"/>
  <c r="J5" i="41"/>
  <c r="I5" i="41"/>
  <c r="I21" i="41" s="1"/>
  <c r="H5" i="41"/>
  <c r="H21" i="41" s="1"/>
  <c r="G5" i="41"/>
  <c r="G21" i="41" s="1"/>
  <c r="F5" i="41"/>
  <c r="F21" i="41" s="1"/>
  <c r="E5" i="41"/>
  <c r="E21" i="41" s="1"/>
  <c r="D5" i="41"/>
  <c r="N5" i="41" s="1"/>
  <c r="O5" i="41" s="1"/>
  <c r="D5" i="39"/>
  <c r="E5" i="39"/>
  <c r="N5" i="39" s="1"/>
  <c r="O5" i="39" s="1"/>
  <c r="F5" i="39"/>
  <c r="F22" i="39" s="1"/>
  <c r="G5" i="39"/>
  <c r="H5" i="39"/>
  <c r="I5" i="39"/>
  <c r="J5" i="39"/>
  <c r="J22" i="39" s="1"/>
  <c r="K5" i="39"/>
  <c r="L5" i="39"/>
  <c r="M5" i="39"/>
  <c r="M22" i="39" s="1"/>
  <c r="N6" i="39"/>
  <c r="O6" i="39" s="1"/>
  <c r="N7" i="39"/>
  <c r="O7" i="39" s="1"/>
  <c r="N8" i="39"/>
  <c r="O8" i="39" s="1"/>
  <c r="N9" i="39"/>
  <c r="O9" i="39" s="1"/>
  <c r="D10" i="39"/>
  <c r="E10" i="39"/>
  <c r="N10" i="39" s="1"/>
  <c r="O10" i="39" s="1"/>
  <c r="F10" i="39"/>
  <c r="G10" i="39"/>
  <c r="G22" i="39" s="1"/>
  <c r="H10" i="39"/>
  <c r="H22" i="39" s="1"/>
  <c r="I10" i="39"/>
  <c r="I22" i="39" s="1"/>
  <c r="J10" i="39"/>
  <c r="K10" i="39"/>
  <c r="L10" i="39"/>
  <c r="M10" i="39"/>
  <c r="N11" i="39"/>
  <c r="O11" i="39"/>
  <c r="N12" i="39"/>
  <c r="O12" i="39"/>
  <c r="D13" i="39"/>
  <c r="E13" i="39"/>
  <c r="F13" i="39"/>
  <c r="G13" i="39"/>
  <c r="H13" i="39"/>
  <c r="I13" i="39"/>
  <c r="J13" i="39"/>
  <c r="K13" i="39"/>
  <c r="L13" i="39"/>
  <c r="M13" i="39"/>
  <c r="N13" i="39"/>
  <c r="O13" i="39"/>
  <c r="N14" i="39"/>
  <c r="O14" i="39" s="1"/>
  <c r="N15" i="39"/>
  <c r="O15" i="39" s="1"/>
  <c r="D16" i="39"/>
  <c r="E16" i="39"/>
  <c r="F16" i="39"/>
  <c r="G16" i="39"/>
  <c r="H16" i="39"/>
  <c r="I16" i="39"/>
  <c r="N16" i="39" s="1"/>
  <c r="O16" i="39" s="1"/>
  <c r="J16" i="39"/>
  <c r="K16" i="39"/>
  <c r="K22" i="39" s="1"/>
  <c r="L16" i="39"/>
  <c r="L22" i="39" s="1"/>
  <c r="M16" i="39"/>
  <c r="N17" i="39"/>
  <c r="O17" i="39" s="1"/>
  <c r="D18" i="39"/>
  <c r="N18" i="39" s="1"/>
  <c r="O18" i="39" s="1"/>
  <c r="E18" i="39"/>
  <c r="F18" i="39"/>
  <c r="G18" i="39"/>
  <c r="H18" i="39"/>
  <c r="I18" i="39"/>
  <c r="J18" i="39"/>
  <c r="K18" i="39"/>
  <c r="L18" i="39"/>
  <c r="M18" i="39"/>
  <c r="N19" i="39"/>
  <c r="O19" i="39" s="1"/>
  <c r="D20" i="39"/>
  <c r="E20" i="39"/>
  <c r="N20" i="39" s="1"/>
  <c r="O20" i="39" s="1"/>
  <c r="F20" i="39"/>
  <c r="G20" i="39"/>
  <c r="H20" i="39"/>
  <c r="I20" i="39"/>
  <c r="J20" i="39"/>
  <c r="K20" i="39"/>
  <c r="L20" i="39"/>
  <c r="M20" i="39"/>
  <c r="N21" i="39"/>
  <c r="O21" i="39"/>
  <c r="D22" i="39"/>
  <c r="E22" i="39"/>
  <c r="D5" i="33"/>
  <c r="N5" i="33" s="1"/>
  <c r="O5" i="33" s="1"/>
  <c r="E5" i="33"/>
  <c r="E20" i="33" s="1"/>
  <c r="F5" i="33"/>
  <c r="F20" i="33" s="1"/>
  <c r="G5" i="33"/>
  <c r="G20" i="33" s="1"/>
  <c r="H5" i="33"/>
  <c r="H20" i="33" s="1"/>
  <c r="I5" i="33"/>
  <c r="I20" i="33" s="1"/>
  <c r="J5" i="33"/>
  <c r="K5" i="33"/>
  <c r="L5" i="33"/>
  <c r="M5" i="33"/>
  <c r="N6" i="33"/>
  <c r="O6" i="33"/>
  <c r="N7" i="33"/>
  <c r="O7" i="33"/>
  <c r="D8" i="33"/>
  <c r="N8" i="33" s="1"/>
  <c r="O8" i="33" s="1"/>
  <c r="E8" i="33"/>
  <c r="F8" i="33"/>
  <c r="G8" i="33"/>
  <c r="H8" i="33"/>
  <c r="I8" i="33"/>
  <c r="J8" i="33"/>
  <c r="K8" i="33"/>
  <c r="K20" i="33" s="1"/>
  <c r="L8" i="33"/>
  <c r="L20" i="33" s="1"/>
  <c r="M8" i="33"/>
  <c r="M20" i="33" s="1"/>
  <c r="N9" i="33"/>
  <c r="O9" i="33" s="1"/>
  <c r="N10" i="33"/>
  <c r="O10" i="33" s="1"/>
  <c r="D11" i="33"/>
  <c r="N11" i="33" s="1"/>
  <c r="O11" i="33" s="1"/>
  <c r="E11" i="33"/>
  <c r="F11" i="33"/>
  <c r="G11" i="33"/>
  <c r="H11" i="33"/>
  <c r="I11" i="33"/>
  <c r="J11" i="33"/>
  <c r="J20" i="33" s="1"/>
  <c r="K11" i="33"/>
  <c r="L11" i="33"/>
  <c r="M11" i="33"/>
  <c r="N12" i="33"/>
  <c r="O12" i="33" s="1"/>
  <c r="N13" i="33"/>
  <c r="O13" i="33" s="1"/>
  <c r="D14" i="33"/>
  <c r="E14" i="33"/>
  <c r="N14" i="33" s="1"/>
  <c r="O14" i="33" s="1"/>
  <c r="F14" i="33"/>
  <c r="G14" i="33"/>
  <c r="H14" i="33"/>
  <c r="I14" i="33"/>
  <c r="J14" i="33"/>
  <c r="K14" i="33"/>
  <c r="L14" i="33"/>
  <c r="M14" i="33"/>
  <c r="N15" i="33"/>
  <c r="O15" i="33"/>
  <c r="D16" i="33"/>
  <c r="N16" i="33" s="1"/>
  <c r="O16" i="33" s="1"/>
  <c r="E16" i="33"/>
  <c r="F16" i="33"/>
  <c r="G16" i="33"/>
  <c r="H16" i="33"/>
  <c r="I16" i="33"/>
  <c r="J16" i="33"/>
  <c r="K16" i="33"/>
  <c r="L16" i="33"/>
  <c r="M16" i="33"/>
  <c r="N17" i="33"/>
  <c r="O17" i="33"/>
  <c r="D18" i="33"/>
  <c r="N18" i="33" s="1"/>
  <c r="O18" i="33" s="1"/>
  <c r="E18" i="33"/>
  <c r="F18" i="33"/>
  <c r="G18" i="33"/>
  <c r="H18" i="33"/>
  <c r="I18" i="33"/>
  <c r="J18" i="33"/>
  <c r="K18" i="33"/>
  <c r="L18" i="33"/>
  <c r="M18" i="33"/>
  <c r="N19" i="33"/>
  <c r="O19" i="33" s="1"/>
  <c r="D5" i="34"/>
  <c r="N5" i="34" s="1"/>
  <c r="O5" i="34" s="1"/>
  <c r="E5" i="34"/>
  <c r="E20" i="34" s="1"/>
  <c r="F5" i="34"/>
  <c r="F20" i="34" s="1"/>
  <c r="G5" i="34"/>
  <c r="H5" i="34"/>
  <c r="I5" i="34"/>
  <c r="J5" i="34"/>
  <c r="J20" i="34" s="1"/>
  <c r="K5" i="34"/>
  <c r="L5" i="34"/>
  <c r="M5" i="34"/>
  <c r="N6" i="34"/>
  <c r="O6" i="34" s="1"/>
  <c r="N7" i="34"/>
  <c r="O7" i="34" s="1"/>
  <c r="D8" i="34"/>
  <c r="E8" i="34"/>
  <c r="F8" i="34"/>
  <c r="G8" i="34"/>
  <c r="H8" i="34"/>
  <c r="I8" i="34"/>
  <c r="J8" i="34"/>
  <c r="N8" i="34" s="1"/>
  <c r="O8" i="34" s="1"/>
  <c r="K8" i="34"/>
  <c r="K20" i="34" s="1"/>
  <c r="L8" i="34"/>
  <c r="L20" i="34" s="1"/>
  <c r="M8" i="34"/>
  <c r="M20" i="34" s="1"/>
  <c r="N9" i="34"/>
  <c r="O9" i="34" s="1"/>
  <c r="N10" i="34"/>
  <c r="O10" i="34" s="1"/>
  <c r="D11" i="34"/>
  <c r="E11" i="34"/>
  <c r="F11" i="34"/>
  <c r="N11" i="34" s="1"/>
  <c r="O11" i="34" s="1"/>
  <c r="G11" i="34"/>
  <c r="G20" i="34" s="1"/>
  <c r="H11" i="34"/>
  <c r="H20" i="34" s="1"/>
  <c r="I11" i="34"/>
  <c r="J11" i="34"/>
  <c r="K11" i="34"/>
  <c r="L11" i="34"/>
  <c r="M11" i="34"/>
  <c r="N12" i="34"/>
  <c r="O12" i="34" s="1"/>
  <c r="N13" i="34"/>
  <c r="O13" i="34"/>
  <c r="D14" i="34"/>
  <c r="N14" i="34" s="1"/>
  <c r="O14" i="34" s="1"/>
  <c r="E14" i="34"/>
  <c r="F14" i="34"/>
  <c r="G14" i="34"/>
  <c r="H14" i="34"/>
  <c r="I14" i="34"/>
  <c r="J14" i="34"/>
  <c r="K14" i="34"/>
  <c r="L14" i="34"/>
  <c r="M14" i="34"/>
  <c r="N15" i="34"/>
  <c r="O15" i="34" s="1"/>
  <c r="D16" i="34"/>
  <c r="N16" i="34" s="1"/>
  <c r="O16" i="34" s="1"/>
  <c r="E16" i="34"/>
  <c r="F16" i="34"/>
  <c r="G16" i="34"/>
  <c r="H16" i="34"/>
  <c r="I16" i="34"/>
  <c r="J16" i="34"/>
  <c r="K16" i="34"/>
  <c r="L16" i="34"/>
  <c r="M16" i="34"/>
  <c r="N17" i="34"/>
  <c r="O17" i="34" s="1"/>
  <c r="D18" i="34"/>
  <c r="E18" i="34"/>
  <c r="F18" i="34"/>
  <c r="G18" i="34"/>
  <c r="H18" i="34"/>
  <c r="I18" i="34"/>
  <c r="J18" i="34"/>
  <c r="N18" i="34" s="1"/>
  <c r="O18" i="34" s="1"/>
  <c r="K18" i="34"/>
  <c r="L18" i="34"/>
  <c r="M18" i="34"/>
  <c r="N19" i="34"/>
  <c r="O19" i="34" s="1"/>
  <c r="I20" i="34"/>
  <c r="D5" i="36"/>
  <c r="N5" i="36" s="1"/>
  <c r="O5" i="36" s="1"/>
  <c r="E5" i="36"/>
  <c r="F5" i="36"/>
  <c r="G5" i="36"/>
  <c r="H5" i="36"/>
  <c r="I5" i="36"/>
  <c r="I20" i="36" s="1"/>
  <c r="J5" i="36"/>
  <c r="J20" i="36" s="1"/>
  <c r="K5" i="36"/>
  <c r="K20" i="36" s="1"/>
  <c r="L5" i="36"/>
  <c r="L20" i="36" s="1"/>
  <c r="M5" i="36"/>
  <c r="N6" i="36"/>
  <c r="O6" i="36" s="1"/>
  <c r="N7" i="36"/>
  <c r="O7" i="36" s="1"/>
  <c r="D8" i="36"/>
  <c r="D20" i="36" s="1"/>
  <c r="N8" i="36"/>
  <c r="O8" i="36"/>
  <c r="E8" i="36"/>
  <c r="F8" i="36"/>
  <c r="G8" i="36"/>
  <c r="H8" i="36"/>
  <c r="I8" i="36"/>
  <c r="J8" i="36"/>
  <c r="K8" i="36"/>
  <c r="L8" i="36"/>
  <c r="M8" i="36"/>
  <c r="N9" i="36"/>
  <c r="O9" i="36"/>
  <c r="N10" i="36"/>
  <c r="O10" i="36" s="1"/>
  <c r="D11" i="36"/>
  <c r="N11" i="36" s="1"/>
  <c r="O11" i="36" s="1"/>
  <c r="E11" i="36"/>
  <c r="F11" i="36"/>
  <c r="G11" i="36"/>
  <c r="H11" i="36"/>
  <c r="I11" i="36"/>
  <c r="J11" i="36"/>
  <c r="K11" i="36"/>
  <c r="L11" i="36"/>
  <c r="M11" i="36"/>
  <c r="M20" i="36" s="1"/>
  <c r="N12" i="36"/>
  <c r="O12" i="36" s="1"/>
  <c r="N13" i="36"/>
  <c r="O13" i="36" s="1"/>
  <c r="D14" i="36"/>
  <c r="N14" i="36" s="1"/>
  <c r="O14" i="36" s="1"/>
  <c r="E14" i="36"/>
  <c r="F14" i="36"/>
  <c r="F20" i="36" s="1"/>
  <c r="G14" i="36"/>
  <c r="G20" i="36" s="1"/>
  <c r="H14" i="36"/>
  <c r="H20" i="36" s="1"/>
  <c r="I14" i="36"/>
  <c r="J14" i="36"/>
  <c r="K14" i="36"/>
  <c r="L14" i="36"/>
  <c r="M14" i="36"/>
  <c r="N15" i="36"/>
  <c r="O15" i="36" s="1"/>
  <c r="D16" i="36"/>
  <c r="E16" i="36"/>
  <c r="F16" i="36"/>
  <c r="N16" i="36" s="1"/>
  <c r="O16" i="36" s="1"/>
  <c r="G16" i="36"/>
  <c r="H16" i="36"/>
  <c r="I16" i="36"/>
  <c r="J16" i="36"/>
  <c r="K16" i="36"/>
  <c r="L16" i="36"/>
  <c r="M16" i="36"/>
  <c r="N17" i="36"/>
  <c r="O17" i="36" s="1"/>
  <c r="D18" i="36"/>
  <c r="N18" i="36"/>
  <c r="O18" i="36"/>
  <c r="E18" i="36"/>
  <c r="F18" i="36"/>
  <c r="G18" i="36"/>
  <c r="H18" i="36"/>
  <c r="I18" i="36"/>
  <c r="J18" i="36"/>
  <c r="K18" i="36"/>
  <c r="L18" i="36"/>
  <c r="M18" i="36"/>
  <c r="N19" i="36"/>
  <c r="O19" i="36"/>
  <c r="E20" i="36"/>
  <c r="D5" i="37"/>
  <c r="E5" i="37"/>
  <c r="F5" i="37"/>
  <c r="G5" i="37"/>
  <c r="N5" i="37" s="1"/>
  <c r="O5" i="37" s="1"/>
  <c r="H5" i="37"/>
  <c r="H20" i="37" s="1"/>
  <c r="I5" i="37"/>
  <c r="I20" i="37" s="1"/>
  <c r="J5" i="37"/>
  <c r="J20" i="37" s="1"/>
  <c r="K5" i="37"/>
  <c r="L5" i="37"/>
  <c r="M5" i="37"/>
  <c r="N6" i="37"/>
  <c r="O6" i="37"/>
  <c r="N7" i="37"/>
  <c r="O7" i="37"/>
  <c r="D8" i="37"/>
  <c r="D20" i="37" s="1"/>
  <c r="E8" i="37"/>
  <c r="E20" i="37" s="1"/>
  <c r="F8" i="37"/>
  <c r="G8" i="37"/>
  <c r="H8" i="37"/>
  <c r="I8" i="37"/>
  <c r="J8" i="37"/>
  <c r="K8" i="37"/>
  <c r="L8" i="37"/>
  <c r="M8" i="37"/>
  <c r="N8" i="37"/>
  <c r="O8" i="37"/>
  <c r="N9" i="37"/>
  <c r="O9" i="37" s="1"/>
  <c r="N10" i="37"/>
  <c r="O10" i="37" s="1"/>
  <c r="D11" i="37"/>
  <c r="E11" i="37"/>
  <c r="F11" i="37"/>
  <c r="G11" i="37"/>
  <c r="H11" i="37"/>
  <c r="I11" i="37"/>
  <c r="N11" i="37" s="1"/>
  <c r="O11" i="37" s="1"/>
  <c r="J11" i="37"/>
  <c r="K11" i="37"/>
  <c r="K20" i="37" s="1"/>
  <c r="L11" i="37"/>
  <c r="M11" i="37"/>
  <c r="N12" i="37"/>
  <c r="O12" i="37"/>
  <c r="N13" i="37"/>
  <c r="O13" i="37" s="1"/>
  <c r="D14" i="37"/>
  <c r="E14" i="37"/>
  <c r="N14" i="37" s="1"/>
  <c r="O14" i="37" s="1"/>
  <c r="F14" i="37"/>
  <c r="F20" i="37" s="1"/>
  <c r="G14" i="37"/>
  <c r="H14" i="37"/>
  <c r="I14" i="37"/>
  <c r="J14" i="37"/>
  <c r="K14" i="37"/>
  <c r="L14" i="37"/>
  <c r="M14" i="37"/>
  <c r="N15" i="37"/>
  <c r="O15" i="37"/>
  <c r="D16" i="37"/>
  <c r="N16" i="37"/>
  <c r="O16" i="37" s="1"/>
  <c r="E16" i="37"/>
  <c r="F16" i="37"/>
  <c r="G16" i="37"/>
  <c r="H16" i="37"/>
  <c r="I16" i="37"/>
  <c r="J16" i="37"/>
  <c r="K16" i="37"/>
  <c r="L16" i="37"/>
  <c r="M16" i="37"/>
  <c r="N17" i="37"/>
  <c r="O17" i="37"/>
  <c r="D18" i="37"/>
  <c r="E18" i="37"/>
  <c r="F18" i="37"/>
  <c r="G18" i="37"/>
  <c r="H18" i="37"/>
  <c r="I18" i="37"/>
  <c r="J18" i="37"/>
  <c r="K18" i="37"/>
  <c r="L18" i="37"/>
  <c r="M18" i="37"/>
  <c r="N18" i="37"/>
  <c r="O18" i="37"/>
  <c r="N19" i="37"/>
  <c r="O19" i="37" s="1"/>
  <c r="L20" i="37"/>
  <c r="M20" i="37"/>
  <c r="D5" i="38"/>
  <c r="N5" i="38" s="1"/>
  <c r="O5" i="38" s="1"/>
  <c r="E5" i="38"/>
  <c r="F5" i="38"/>
  <c r="G5" i="38"/>
  <c r="H5" i="38"/>
  <c r="H20" i="38" s="1"/>
  <c r="I5" i="38"/>
  <c r="J5" i="38"/>
  <c r="J20" i="38" s="1"/>
  <c r="K5" i="38"/>
  <c r="K20" i="38" s="1"/>
  <c r="L5" i="38"/>
  <c r="L20" i="38" s="1"/>
  <c r="M5" i="38"/>
  <c r="M20" i="38" s="1"/>
  <c r="N6" i="38"/>
  <c r="O6" i="38" s="1"/>
  <c r="N7" i="38"/>
  <c r="O7" i="38"/>
  <c r="D8" i="38"/>
  <c r="N8" i="38" s="1"/>
  <c r="O8" i="38" s="1"/>
  <c r="E8" i="38"/>
  <c r="E20" i="38" s="1"/>
  <c r="F8" i="38"/>
  <c r="F20" i="38" s="1"/>
  <c r="G8" i="38"/>
  <c r="G20" i="38" s="1"/>
  <c r="H8" i="38"/>
  <c r="I8" i="38"/>
  <c r="J8" i="38"/>
  <c r="K8" i="38"/>
  <c r="L8" i="38"/>
  <c r="M8" i="38"/>
  <c r="N9" i="38"/>
  <c r="O9" i="38" s="1"/>
  <c r="N10" i="38"/>
  <c r="O10" i="38"/>
  <c r="D11" i="38"/>
  <c r="N11" i="38"/>
  <c r="O11" i="38" s="1"/>
  <c r="E11" i="38"/>
  <c r="F11" i="38"/>
  <c r="G11" i="38"/>
  <c r="H11" i="38"/>
  <c r="I11" i="38"/>
  <c r="J11" i="38"/>
  <c r="K11" i="38"/>
  <c r="L11" i="38"/>
  <c r="M11" i="38"/>
  <c r="N12" i="38"/>
  <c r="O12" i="38"/>
  <c r="N13" i="38"/>
  <c r="O13" i="38" s="1"/>
  <c r="D14" i="38"/>
  <c r="N14" i="38" s="1"/>
  <c r="O14" i="38" s="1"/>
  <c r="E14" i="38"/>
  <c r="F14" i="38"/>
  <c r="G14" i="38"/>
  <c r="H14" i="38"/>
  <c r="I14" i="38"/>
  <c r="J14" i="38"/>
  <c r="K14" i="38"/>
  <c r="L14" i="38"/>
  <c r="M14" i="38"/>
  <c r="N15" i="38"/>
  <c r="O15" i="38" s="1"/>
  <c r="D16" i="38"/>
  <c r="E16" i="38"/>
  <c r="F16" i="38"/>
  <c r="G16" i="38"/>
  <c r="H16" i="38"/>
  <c r="I16" i="38"/>
  <c r="N16" i="38" s="1"/>
  <c r="O16" i="38" s="1"/>
  <c r="J16" i="38"/>
  <c r="K16" i="38"/>
  <c r="L16" i="38"/>
  <c r="M16" i="38"/>
  <c r="N17" i="38"/>
  <c r="O17" i="38"/>
  <c r="D18" i="38"/>
  <c r="N18" i="38" s="1"/>
  <c r="O18" i="38" s="1"/>
  <c r="E18" i="38"/>
  <c r="F18" i="38"/>
  <c r="G18" i="38"/>
  <c r="H18" i="38"/>
  <c r="I18" i="38"/>
  <c r="J18" i="38"/>
  <c r="K18" i="38"/>
  <c r="L18" i="38"/>
  <c r="M18" i="38"/>
  <c r="N19" i="38"/>
  <c r="O19" i="38" s="1"/>
  <c r="I20" i="38"/>
  <c r="D5" i="40"/>
  <c r="E5" i="40"/>
  <c r="F5" i="40"/>
  <c r="F22" i="40" s="1"/>
  <c r="G5" i="40"/>
  <c r="H5" i="40"/>
  <c r="I5" i="40"/>
  <c r="N5" i="40" s="1"/>
  <c r="O5" i="40" s="1"/>
  <c r="J5" i="40"/>
  <c r="K5" i="40"/>
  <c r="L5" i="40"/>
  <c r="M5" i="40"/>
  <c r="N6" i="40"/>
  <c r="O6" i="40" s="1"/>
  <c r="N7" i="40"/>
  <c r="O7" i="40" s="1"/>
  <c r="N8" i="40"/>
  <c r="O8" i="40"/>
  <c r="N9" i="40"/>
  <c r="O9" i="40" s="1"/>
  <c r="D10" i="40"/>
  <c r="D22" i="40" s="1"/>
  <c r="E10" i="40"/>
  <c r="F10" i="40"/>
  <c r="G10" i="40"/>
  <c r="H10" i="40"/>
  <c r="I10" i="40"/>
  <c r="J10" i="40"/>
  <c r="K10" i="40"/>
  <c r="L10" i="40"/>
  <c r="M10" i="40"/>
  <c r="N11" i="40"/>
  <c r="O11" i="40" s="1"/>
  <c r="N12" i="40"/>
  <c r="O12" i="40" s="1"/>
  <c r="D13" i="40"/>
  <c r="E13" i="40"/>
  <c r="F13" i="40"/>
  <c r="G13" i="40"/>
  <c r="H13" i="40"/>
  <c r="H22" i="40" s="1"/>
  <c r="I13" i="40"/>
  <c r="I22" i="40" s="1"/>
  <c r="J13" i="40"/>
  <c r="J22" i="40" s="1"/>
  <c r="K13" i="40"/>
  <c r="L13" i="40"/>
  <c r="M13" i="40"/>
  <c r="N14" i="40"/>
  <c r="O14" i="40" s="1"/>
  <c r="N15" i="40"/>
  <c r="O15" i="40" s="1"/>
  <c r="D16" i="40"/>
  <c r="N16" i="40" s="1"/>
  <c r="O16" i="40" s="1"/>
  <c r="E16" i="40"/>
  <c r="E22" i="40" s="1"/>
  <c r="F16" i="40"/>
  <c r="G16" i="40"/>
  <c r="G22" i="40" s="1"/>
  <c r="H16" i="40"/>
  <c r="I16" i="40"/>
  <c r="J16" i="40"/>
  <c r="K16" i="40"/>
  <c r="L16" i="40"/>
  <c r="M16" i="40"/>
  <c r="N17" i="40"/>
  <c r="O17" i="40"/>
  <c r="D18" i="40"/>
  <c r="N18" i="40" s="1"/>
  <c r="O18" i="40" s="1"/>
  <c r="E18" i="40"/>
  <c r="F18" i="40"/>
  <c r="G18" i="40"/>
  <c r="H18" i="40"/>
  <c r="I18" i="40"/>
  <c r="J18" i="40"/>
  <c r="K18" i="40"/>
  <c r="L18" i="40"/>
  <c r="M18" i="40"/>
  <c r="M22" i="40" s="1"/>
  <c r="N19" i="40"/>
  <c r="O19" i="40" s="1"/>
  <c r="D20" i="40"/>
  <c r="E20" i="40"/>
  <c r="F20" i="40"/>
  <c r="G20" i="40"/>
  <c r="H20" i="40"/>
  <c r="I20" i="40"/>
  <c r="J20" i="40"/>
  <c r="K20" i="40"/>
  <c r="L20" i="40"/>
  <c r="M20" i="40"/>
  <c r="N20" i="40"/>
  <c r="O20" i="40" s="1"/>
  <c r="N21" i="40"/>
  <c r="O21" i="40" s="1"/>
  <c r="K22" i="40"/>
  <c r="L22" i="40"/>
  <c r="N12" i="44"/>
  <c r="O12" i="44" s="1"/>
  <c r="N5" i="47"/>
  <c r="O5" i="47"/>
  <c r="O19" i="49" l="1"/>
  <c r="P19" i="49" s="1"/>
  <c r="N21" i="43"/>
  <c r="O21" i="43" s="1"/>
  <c r="N21" i="44"/>
  <c r="O21" i="44" s="1"/>
  <c r="N22" i="40"/>
  <c r="O22" i="40" s="1"/>
  <c r="N21" i="45"/>
  <c r="O21" i="45" s="1"/>
  <c r="N22" i="39"/>
  <c r="O22" i="39" s="1"/>
  <c r="N21" i="47"/>
  <c r="O21" i="47" s="1"/>
  <c r="N21" i="42"/>
  <c r="O21" i="42" s="1"/>
  <c r="N21" i="46"/>
  <c r="O21" i="46" s="1"/>
  <c r="N20" i="36"/>
  <c r="O20" i="36" s="1"/>
  <c r="N8" i="46"/>
  <c r="O8" i="46" s="1"/>
  <c r="N5" i="45"/>
  <c r="O5" i="45" s="1"/>
  <c r="G20" i="37"/>
  <c r="N20" i="37" s="1"/>
  <c r="O20" i="37" s="1"/>
  <c r="D20" i="34"/>
  <c r="N20" i="34" s="1"/>
  <c r="O20" i="34" s="1"/>
  <c r="F21" i="44"/>
  <c r="N8" i="45"/>
  <c r="O8" i="45" s="1"/>
  <c r="N9" i="43"/>
  <c r="O9" i="43" s="1"/>
  <c r="N10" i="40"/>
  <c r="O10" i="40" s="1"/>
  <c r="D20" i="38"/>
  <c r="N20" i="38" s="1"/>
  <c r="O20" i="38" s="1"/>
  <c r="N13" i="40"/>
  <c r="O13" i="40" s="1"/>
  <c r="H19" i="48"/>
  <c r="O19" i="48" s="1"/>
  <c r="P19" i="48" s="1"/>
  <c r="D20" i="33"/>
  <c r="N20" i="33" s="1"/>
  <c r="O20" i="33" s="1"/>
  <c r="N5" i="44"/>
  <c r="O5" i="44" s="1"/>
  <c r="N5" i="43"/>
  <c r="O5" i="43" s="1"/>
  <c r="N9" i="41"/>
  <c r="O9" i="41" s="1"/>
  <c r="D21" i="41"/>
  <c r="N21" i="41" s="1"/>
  <c r="O21" i="41" s="1"/>
  <c r="H21" i="42"/>
  <c r="H21" i="46"/>
  <c r="L21" i="47"/>
</calcChain>
</file>

<file path=xl/sharedStrings.xml><?xml version="1.0" encoding="utf-8"?>
<sst xmlns="http://schemas.openxmlformats.org/spreadsheetml/2006/main" count="587" uniqueCount="80">
  <si>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</si>
  <si>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</si>
  <si>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</si>
  <si>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</si>
  <si>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</si>
  <si>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</si>
  <si>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</si>
  <si>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</si>
  <si>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</si>
  <si>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</si>
  <si>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</si>
  <si>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</si>
  <si>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</si>
  <si>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</si>
  <si>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</si>
  <si>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</si>
  <si>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</si>
  <si>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</si>
  <si>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</si>
  <si>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</si>
  <si>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</si>
  <si>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Public Safety</t>
  </si>
  <si>
    <t>Law Enforcement</t>
  </si>
  <si>
    <t>Fire Control</t>
  </si>
  <si>
    <t>Physical Environment</t>
  </si>
  <si>
    <t>Water-Sewer Combination Services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</si>
  <si>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</si>
  <si>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</si>
  <si>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</si>
  <si>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</si>
  <si>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</si>
  <si>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</si>
  <si>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</si>
  <si>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</si>
  <si>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Campbellton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</si>
  <si>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</si>
  <si>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</si>
  <si>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</si>
  <si>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</si>
  <si>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</si>
  <si>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</si>
  <si>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</si>
  <si>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</si>
  <si>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</si>
  <si>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</si>
  <si>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Legal Counsel</t>
  </si>
  <si>
    <t>Comprehensive Planning</t>
  </si>
  <si>
    <t>2008 Municipal Population:</t>
  </si>
  <si>
    <t>Local Fiscal Year Ended September 30, 2014</t>
  </si>
  <si>
    <t>Debt Service Payments</t>
  </si>
  <si>
    <t>Other General Government</t>
  </si>
  <si>
    <t>Water / Sewer Services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</si>
  <si>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</si>
  <si>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</si>
  <si>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</si>
  <si>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</si>
  <si>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</si>
  <si>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</si>
  <si>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</si>
  <si>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</si>
  <si>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</si>
  <si>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</si>
  <si>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</si>
  <si>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</si>
  <si>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Other Public Safety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</si>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</sst>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SUM(D6:D7)</f>
        <v>188155</v>
      </c>
      <c r="E5" s="24">
        <f>SUM(E6:E7)</f>
        <v>0</v>
      </c>
      <c r="F5" s="24">
        <f>SUM(F6:F7)</f>
        <v>0</v>
      </c>
      <c r="G5" s="24">
        <f>SUM(G6:G7)</f>
        <v>0</v>
      </c>
      <c r="H5" s="24">
        <f>SUM(H6:H7)</f>
        <v>0</v>
      </c>
      <c r="I5" s="24">
        <f>SUM(I6:I7)</f>
        <v>0</v>
      </c>
      <c r="J5" s="24">
        <f>SUM(J6:J7)</f>
        <v>0</v>
      </c>
      <c r="K5" s="24">
        <f>SUM(K6:K7)</f>
        <v>0</v>
      </c>
      <c r="L5" s="24">
        <f>SUM(L6:L7)</f>
        <v>0</v>
      </c>
      <c r="M5" s="24">
        <f>SUM(M6:M7)</f>
        <v>0</v>
      </c>
      <c r="N5" s="24">
        <f>SUM(N6:N7)</f>
        <v>0</v>
      </c>
      <c r="O5" s="25">
        <f>SUM(D5:N5)</f>
        <v>188155</v>
      </c>
      <c r="P5" s="30">
        <f>(O5/P$21)</f>
        <v>985.1047120418848</v>
      </c>
      <c r="Q5" s="6"/>
    </row>
    <row r="6" spans="1:134">
      <c r="A6" s="12"/>
      <c r="B6" s="42">
        <v>511</v>
      </c>
      <c r="C6" s="19" t="s">
        <v>19</v>
      </c>
      <c r="D6" s="43">
        <v>1500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1500</v>
      </c>
      <c r="P6" s="44">
        <f>(O6/P$21)</f>
        <v>7.8534031413612562</v>
      </c>
      <c r="Q6" s="9"/>
    </row>
    <row r="7" spans="1:134">
      <c r="A7" s="12"/>
      <c r="B7" s="42">
        <v>513</v>
      </c>
      <c r="C7" s="19" t="s">
        <v>20</v>
      </c>
      <c r="D7" s="43">
        <v>186655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0">SUM(D7:N7)</f>
        <v>186655</v>
      </c>
      <c r="P7" s="44">
        <f>(O7/P$21)</f>
        <v>977.25130890052355</v>
      </c>
      <c r="Q7" s="9"/>
    </row>
    <row r="8" spans="1:134" ht="15.75">
      <c r="A8" s="26" t="s">
        <v>21</v>
      </c>
      <c r="B8" s="27"/>
      <c r="C8" s="28"/>
      <c r="D8" s="29">
        <f>SUM(D9:D9)</f>
        <v>30034</v>
      </c>
      <c r="E8" s="29">
        <f>SUM(E9:E9)</f>
        <v>0</v>
      </c>
      <c r="F8" s="29">
        <f>SUM(F9:F9)</f>
        <v>0</v>
      </c>
      <c r="G8" s="29">
        <f>SUM(G9:G9)</f>
        <v>0</v>
      </c>
      <c r="H8" s="29">
        <f>SUM(H9:H9)</f>
        <v>0</v>
      </c>
      <c r="I8" s="29">
        <f>SUM(I9:I9)</f>
        <v>0</v>
      </c>
      <c r="J8" s="29">
        <f>SUM(J9:J9)</f>
        <v>0</v>
      </c>
      <c r="K8" s="29">
        <f>SUM(K9:K9)</f>
        <v>0</v>
      </c>
      <c r="L8" s="29">
        <f>SUM(L9:L9)</f>
        <v>0</v>
      </c>
      <c r="M8" s="29">
        <f>SUM(M9:M9)</f>
        <v>0</v>
      </c>
      <c r="N8" s="29">
        <f>SUM(N9:N9)</f>
        <v>0</v>
      </c>
      <c r="O8" s="40">
        <f>SUM(D8:N8)</f>
        <v>30034</v>
      </c>
      <c r="P8" s="41">
        <f>(O8/P$21)</f>
        <v>157.24607329842931</v>
      </c>
      <c r="Q8" s="10"/>
    </row>
    <row r="9" spans="1:134">
      <c r="A9" s="12"/>
      <c r="B9" s="42">
        <v>522</v>
      </c>
      <c r="C9" s="19" t="s">
        <v>23</v>
      </c>
      <c r="D9" s="43">
        <v>30034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" si="1">SUM(D9:N9)</f>
        <v>30034</v>
      </c>
      <c r="P9" s="44">
        <f>(O9/P$21)</f>
        <v>157.24607329842931</v>
      </c>
      <c r="Q9" s="9"/>
    </row>
    <row r="10" spans="1:134" ht="15.75">
      <c r="A10" s="26" t="s">
        <v>24</v>
      </c>
      <c r="B10" s="27"/>
      <c r="C10" s="28"/>
      <c r="D10" s="29">
        <f>SUM(D11:D12)</f>
        <v>36189</v>
      </c>
      <c r="E10" s="29">
        <f>SUM(E11:E12)</f>
        <v>0</v>
      </c>
      <c r="F10" s="29">
        <f>SUM(F11:F12)</f>
        <v>0</v>
      </c>
      <c r="G10" s="29">
        <f>SUM(G11:G12)</f>
        <v>0</v>
      </c>
      <c r="H10" s="29">
        <f>SUM(H11:H12)</f>
        <v>0</v>
      </c>
      <c r="I10" s="29">
        <f>SUM(I11:I12)</f>
        <v>137465</v>
      </c>
      <c r="J10" s="29">
        <f>SUM(J11:J12)</f>
        <v>0</v>
      </c>
      <c r="K10" s="29">
        <f>SUM(K11:K12)</f>
        <v>0</v>
      </c>
      <c r="L10" s="29">
        <f>SUM(L11:L12)</f>
        <v>0</v>
      </c>
      <c r="M10" s="29">
        <f>SUM(M11:M12)</f>
        <v>0</v>
      </c>
      <c r="N10" s="29">
        <f>SUM(N11:N12)</f>
        <v>0</v>
      </c>
      <c r="O10" s="40">
        <f>SUM(D10:N10)</f>
        <v>173654</v>
      </c>
      <c r="P10" s="41">
        <f>(O10/P$21)</f>
        <v>909.18324607329839</v>
      </c>
      <c r="Q10" s="10"/>
    </row>
    <row r="11" spans="1:134">
      <c r="A11" s="12"/>
      <c r="B11" s="42">
        <v>536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137465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6" si="2">SUM(D11:N11)</f>
        <v>137465</v>
      </c>
      <c r="P11" s="44">
        <f>(O11/P$21)</f>
        <v>719.7120418848167</v>
      </c>
      <c r="Q11" s="9"/>
    </row>
    <row r="12" spans="1:134">
      <c r="A12" s="12"/>
      <c r="B12" s="42">
        <v>539</v>
      </c>
      <c r="C12" s="19" t="s">
        <v>26</v>
      </c>
      <c r="D12" s="43">
        <v>36189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36189</v>
      </c>
      <c r="P12" s="44">
        <f>(O12/P$21)</f>
        <v>189.47120418848166</v>
      </c>
      <c r="Q12" s="9"/>
    </row>
    <row r="13" spans="1:134" ht="15.75">
      <c r="A13" s="26" t="s">
        <v>27</v>
      </c>
      <c r="B13" s="27"/>
      <c r="C13" s="28"/>
      <c r="D13" s="29">
        <f>SUM(D14:D14)</f>
        <v>9753</v>
      </c>
      <c r="E13" s="29">
        <f>SUM(E14:E14)</f>
        <v>0</v>
      </c>
      <c r="F13" s="29">
        <f>SUM(F14:F14)</f>
        <v>0</v>
      </c>
      <c r="G13" s="29">
        <f>SUM(G14:G14)</f>
        <v>0</v>
      </c>
      <c r="H13" s="29">
        <f>SUM(H14:H14)</f>
        <v>0</v>
      </c>
      <c r="I13" s="29">
        <f>SUM(I14:I14)</f>
        <v>0</v>
      </c>
      <c r="J13" s="29">
        <f>SUM(J14:J14)</f>
        <v>0</v>
      </c>
      <c r="K13" s="29">
        <f>SUM(K14:K14)</f>
        <v>0</v>
      </c>
      <c r="L13" s="29">
        <f>SUM(L14:L14)</f>
        <v>0</v>
      </c>
      <c r="M13" s="29">
        <f>SUM(M14:M14)</f>
        <v>0</v>
      </c>
      <c r="N13" s="29">
        <f>SUM(N14:N14)</f>
        <v>0</v>
      </c>
      <c r="O13" s="29">
        <f t="shared" si="2"/>
        <v>9753</v>
      </c>
      <c r="P13" s="41">
        <f>(O13/P$21)</f>
        <v>51.062827225130889</v>
      </c>
      <c r="Q13" s="10"/>
    </row>
    <row r="14" spans="1:134">
      <c r="A14" s="12"/>
      <c r="B14" s="42">
        <v>541</v>
      </c>
      <c r="C14" s="19" t="s">
        <v>28</v>
      </c>
      <c r="D14" s="43">
        <v>9753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2"/>
        <v>9753</v>
      </c>
      <c r="P14" s="44">
        <f>(O14/P$21)</f>
        <v>51.062827225130889</v>
      </c>
      <c r="Q14" s="9"/>
    </row>
    <row r="15" spans="1:134" ht="15.75">
      <c r="A15" s="26" t="s">
        <v>29</v>
      </c>
      <c r="B15" s="27"/>
      <c r="C15" s="28"/>
      <c r="D15" s="29">
        <f>SUM(D16:D16)</f>
        <v>7855</v>
      </c>
      <c r="E15" s="29">
        <f>SUM(E16:E16)</f>
        <v>0</v>
      </c>
      <c r="F15" s="29">
        <f>SUM(F16:F16)</f>
        <v>0</v>
      </c>
      <c r="G15" s="29">
        <f>SUM(G16:G16)</f>
        <v>0</v>
      </c>
      <c r="H15" s="29">
        <f>SUM(H16:H16)</f>
        <v>0</v>
      </c>
      <c r="I15" s="29">
        <f>SUM(I16:I16)</f>
        <v>0</v>
      </c>
      <c r="J15" s="29">
        <f>SUM(J16:J16)</f>
        <v>0</v>
      </c>
      <c r="K15" s="29">
        <f>SUM(K16:K16)</f>
        <v>0</v>
      </c>
      <c r="L15" s="29">
        <f>SUM(L16:L16)</f>
        <v>0</v>
      </c>
      <c r="M15" s="29">
        <f>SUM(M16:M16)</f>
        <v>0</v>
      </c>
      <c r="N15" s="29">
        <f>SUM(N16:N16)</f>
        <v>0</v>
      </c>
      <c r="O15" s="29">
        <f>SUM(D15:N15)</f>
        <v>7855</v>
      </c>
      <c r="P15" s="41">
        <f>(O15/P$21)</f>
        <v>41.125654450261777</v>
      </c>
      <c r="Q15" s="9"/>
    </row>
    <row r="16" spans="1:134">
      <c r="A16" s="12"/>
      <c r="B16" s="42">
        <v>572</v>
      </c>
      <c r="C16" s="19" t="s">
        <v>30</v>
      </c>
      <c r="D16" s="43">
        <v>7855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2"/>
        <v>7855</v>
      </c>
      <c r="P16" s="44">
        <f>(O16/P$21)</f>
        <v>41.125654450261777</v>
      </c>
      <c r="Q16" s="9"/>
    </row>
    <row r="17" spans="1:120" ht="15.75">
      <c r="A17" s="26" t="s">
        <v>32</v>
      </c>
      <c r="B17" s="27"/>
      <c r="C17" s="28"/>
      <c r="D17" s="29">
        <f>SUM(D18:D18)</f>
        <v>30896</v>
      </c>
      <c r="E17" s="29">
        <f>SUM(E18:E18)</f>
        <v>0</v>
      </c>
      <c r="F17" s="29">
        <f>SUM(F18:F18)</f>
        <v>0</v>
      </c>
      <c r="G17" s="29">
        <f>SUM(G18:G18)</f>
        <v>0</v>
      </c>
      <c r="H17" s="29">
        <f>SUM(H18:H18)</f>
        <v>0</v>
      </c>
      <c r="I17" s="29">
        <f>SUM(I18:I18)</f>
        <v>8881</v>
      </c>
      <c r="J17" s="29">
        <f>SUM(J18:J18)</f>
        <v>0</v>
      </c>
      <c r="K17" s="29">
        <f>SUM(K18:K18)</f>
        <v>0</v>
      </c>
      <c r="L17" s="29">
        <f>SUM(L18:L18)</f>
        <v>0</v>
      </c>
      <c r="M17" s="29">
        <f>SUM(M18:M18)</f>
        <v>0</v>
      </c>
      <c r="N17" s="29">
        <f>SUM(N18:N18)</f>
        <v>0</v>
      </c>
      <c r="O17" s="29">
        <f>SUM(D17:N17)</f>
        <v>39777</v>
      </c>
      <c r="P17" s="41">
        <f>(O17/P$21)</f>
        <v>208.2565445026178</v>
      </c>
      <c r="Q17" s="9"/>
    </row>
    <row r="18" spans="1:120" ht="15.75" thickBot="1">
      <c r="A18" s="12"/>
      <c r="B18" s="42">
        <v>581</v>
      </c>
      <c r="C18" s="19" t="s">
        <v>76</v>
      </c>
      <c r="D18" s="43">
        <v>30896</v>
      </c>
      <c r="E18" s="43">
        <v>0</v>
      </c>
      <c r="F18" s="43">
        <v>0</v>
      </c>
      <c r="G18" s="43">
        <v>0</v>
      </c>
      <c r="H18" s="43">
        <v>0</v>
      </c>
      <c r="I18" s="43">
        <v>8881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>SUM(D18:N18)</f>
        <v>39777</v>
      </c>
      <c r="P18" s="44">
        <f>(O18/P$21)</f>
        <v>208.2565445026178</v>
      </c>
      <c r="Q18" s="9"/>
    </row>
    <row r="19" spans="1:120" ht="16.5" thickBot="1">
      <c r="A19" s="13" t="s">
        <v>10</v>
      </c>
      <c r="B19" s="21"/>
      <c r="C19" s="20"/>
      <c r="D19" s="14">
        <f>SUM(D5,D8,D10,D13,D15,D17)</f>
        <v>302882</v>
      </c>
      <c r="E19" s="14">
        <f t="shared" ref="E19:N19" si="3">SUM(E5,E8,E10,E13,E15,E17)</f>
        <v>0</v>
      </c>
      <c r="F19" s="14">
        <f t="shared" si="3"/>
        <v>0</v>
      </c>
      <c r="G19" s="14">
        <f t="shared" si="3"/>
        <v>0</v>
      </c>
      <c r="H19" s="14">
        <f t="shared" si="3"/>
        <v>0</v>
      </c>
      <c r="I19" s="14">
        <f t="shared" si="3"/>
        <v>146346</v>
      </c>
      <c r="J19" s="14">
        <f t="shared" si="3"/>
        <v>0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  <c r="O19" s="14">
        <f>SUM(D19:N19)</f>
        <v>449228</v>
      </c>
      <c r="P19" s="35">
        <f>(O19/P$21)</f>
        <v>2351.9790575916231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90" t="s">
        <v>79</v>
      </c>
      <c r="N21" s="90"/>
      <c r="O21" s="90"/>
      <c r="P21" s="39">
        <v>191</v>
      </c>
    </row>
    <row r="22" spans="1:120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3"/>
    </row>
    <row r="23" spans="1:120" ht="15.75" customHeight="1" thickBot="1">
      <c r="A23" s="94" t="s">
        <v>37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134233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134233</v>
      </c>
      <c r="O5" s="30">
        <f t="shared" ref="O5:O20" si="2">(N5/O$22)</f>
        <v>588.74122807017545</v>
      </c>
      <c r="P5" s="6"/>
    </row>
    <row r="6" spans="1:133">
      <c r="A6" s="12"/>
      <c r="B6" s="42">
        <v>511</v>
      </c>
      <c r="C6" s="19" t="s">
        <v>19</v>
      </c>
      <c r="D6" s="43">
        <v>1000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1000</v>
      </c>
      <c r="O6" s="44">
        <f t="shared" si="2"/>
        <v>4.3859649122807021</v>
      </c>
      <c r="P6" s="9"/>
    </row>
    <row r="7" spans="1:133">
      <c r="A7" s="12"/>
      <c r="B7" s="42">
        <v>513</v>
      </c>
      <c r="C7" s="19" t="s">
        <v>20</v>
      </c>
      <c r="D7" s="43">
        <v>133233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133233</v>
      </c>
      <c r="O7" s="44">
        <f t="shared" si="2"/>
        <v>584.35526315789468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98094</v>
      </c>
      <c r="E8" s="29">
        <f t="shared" si="3"/>
        <v>101666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199760</v>
      </c>
      <c r="O8" s="41">
        <f t="shared" si="2"/>
        <v>876.14035087719299</v>
      </c>
      <c r="P8" s="10"/>
    </row>
    <row r="9" spans="1:133">
      <c r="A9" s="12"/>
      <c r="B9" s="42">
        <v>521</v>
      </c>
      <c r="C9" s="19" t="s">
        <v>22</v>
      </c>
      <c r="D9" s="43">
        <v>75447</v>
      </c>
      <c r="E9" s="43">
        <v>101666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177113</v>
      </c>
      <c r="O9" s="44">
        <f t="shared" si="2"/>
        <v>776.81140350877195</v>
      </c>
      <c r="P9" s="9"/>
    </row>
    <row r="10" spans="1:133">
      <c r="A10" s="12"/>
      <c r="B10" s="42">
        <v>522</v>
      </c>
      <c r="C10" s="19" t="s">
        <v>23</v>
      </c>
      <c r="D10" s="43">
        <v>22647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22647</v>
      </c>
      <c r="O10" s="44">
        <f t="shared" si="2"/>
        <v>99.328947368421055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38549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96939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135488</v>
      </c>
      <c r="O11" s="41">
        <f t="shared" si="2"/>
        <v>594.24561403508767</v>
      </c>
      <c r="P11" s="10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95689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95689</v>
      </c>
      <c r="O12" s="44">
        <f t="shared" si="2"/>
        <v>419.68859649122805</v>
      </c>
      <c r="P12" s="9"/>
    </row>
    <row r="13" spans="1:133">
      <c r="A13" s="12"/>
      <c r="B13" s="42">
        <v>539</v>
      </c>
      <c r="C13" s="19" t="s">
        <v>26</v>
      </c>
      <c r="D13" s="43">
        <v>38549</v>
      </c>
      <c r="E13" s="43">
        <v>0</v>
      </c>
      <c r="F13" s="43">
        <v>0</v>
      </c>
      <c r="G13" s="43">
        <v>0</v>
      </c>
      <c r="H13" s="43">
        <v>0</v>
      </c>
      <c r="I13" s="43">
        <v>1250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39799</v>
      </c>
      <c r="O13" s="44">
        <f t="shared" si="2"/>
        <v>174.55701754385964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26592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26592</v>
      </c>
      <c r="O14" s="41">
        <f t="shared" si="2"/>
        <v>116.63157894736842</v>
      </c>
      <c r="P14" s="10"/>
    </row>
    <row r="15" spans="1:133">
      <c r="A15" s="12"/>
      <c r="B15" s="42">
        <v>541</v>
      </c>
      <c r="C15" s="19" t="s">
        <v>28</v>
      </c>
      <c r="D15" s="43">
        <v>26592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26592</v>
      </c>
      <c r="O15" s="44">
        <f t="shared" si="2"/>
        <v>116.63157894736842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6044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6044</v>
      </c>
      <c r="O16" s="41">
        <f t="shared" si="2"/>
        <v>26.508771929824562</v>
      </c>
      <c r="P16" s="9"/>
    </row>
    <row r="17" spans="1:119">
      <c r="A17" s="12"/>
      <c r="B17" s="42">
        <v>572</v>
      </c>
      <c r="C17" s="19" t="s">
        <v>30</v>
      </c>
      <c r="D17" s="43">
        <v>6044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6044</v>
      </c>
      <c r="O17" s="44">
        <f t="shared" si="2"/>
        <v>26.508771929824562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28098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28098</v>
      </c>
      <c r="O18" s="41">
        <f t="shared" si="2"/>
        <v>123.23684210526316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28098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28098</v>
      </c>
      <c r="O19" s="44">
        <f t="shared" si="2"/>
        <v>123.23684210526316</v>
      </c>
      <c r="P19" s="9"/>
    </row>
    <row r="20" spans="1:119" ht="16.5" thickBot="1">
      <c r="A20" s="13" t="s">
        <v>10</v>
      </c>
      <c r="B20" s="21"/>
      <c r="C20" s="20"/>
      <c r="D20" s="14">
        <f>SUM(D5,D8,D11,D14,D16,D18)</f>
        <v>331610</v>
      </c>
      <c r="E20" s="14">
        <f t="shared" ref="E20:M20" si="8">SUM(E5,E8,E11,E14,E16,E18)</f>
        <v>101666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96939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530215</v>
      </c>
      <c r="O20" s="35">
        <f t="shared" si="2"/>
        <v>2325.5043859649122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43</v>
      </c>
      <c r="M22" s="90"/>
      <c r="N22" s="90"/>
      <c r="O22" s="39">
        <v>228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37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92959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92959</v>
      </c>
      <c r="O5" s="30">
        <f t="shared" ref="O5:O20" si="2">(N5/O$22)</f>
        <v>413.15111111111111</v>
      </c>
      <c r="P5" s="6"/>
    </row>
    <row r="6" spans="1:133">
      <c r="A6" s="12"/>
      <c r="B6" s="42">
        <v>511</v>
      </c>
      <c r="C6" s="19" t="s">
        <v>19</v>
      </c>
      <c r="D6" s="43">
        <v>2796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2796</v>
      </c>
      <c r="O6" s="44">
        <f t="shared" si="2"/>
        <v>12.426666666666666</v>
      </c>
      <c r="P6" s="9"/>
    </row>
    <row r="7" spans="1:133">
      <c r="A7" s="12"/>
      <c r="B7" s="42">
        <v>513</v>
      </c>
      <c r="C7" s="19" t="s">
        <v>20</v>
      </c>
      <c r="D7" s="43">
        <v>90163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90163</v>
      </c>
      <c r="O7" s="44">
        <f t="shared" si="2"/>
        <v>400.72444444444443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55190</v>
      </c>
      <c r="E8" s="29">
        <f t="shared" si="3"/>
        <v>189309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244499</v>
      </c>
      <c r="O8" s="41">
        <f t="shared" si="2"/>
        <v>1086.6622222222222</v>
      </c>
      <c r="P8" s="10"/>
    </row>
    <row r="9" spans="1:133">
      <c r="A9" s="12"/>
      <c r="B9" s="42">
        <v>521</v>
      </c>
      <c r="C9" s="19" t="s">
        <v>22</v>
      </c>
      <c r="D9" s="43">
        <v>38551</v>
      </c>
      <c r="E9" s="43">
        <v>189309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227860</v>
      </c>
      <c r="O9" s="44">
        <f t="shared" si="2"/>
        <v>1012.7111111111111</v>
      </c>
      <c r="P9" s="9"/>
    </row>
    <row r="10" spans="1:133">
      <c r="A10" s="12"/>
      <c r="B10" s="42">
        <v>522</v>
      </c>
      <c r="C10" s="19" t="s">
        <v>23</v>
      </c>
      <c r="D10" s="43">
        <v>16639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16639</v>
      </c>
      <c r="O10" s="44">
        <f t="shared" si="2"/>
        <v>73.951111111111118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5113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123021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128134</v>
      </c>
      <c r="O11" s="41">
        <f t="shared" si="2"/>
        <v>569.48444444444442</v>
      </c>
      <c r="P11" s="10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120176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120176</v>
      </c>
      <c r="O12" s="44">
        <f t="shared" si="2"/>
        <v>534.1155555555556</v>
      </c>
      <c r="P12" s="9"/>
    </row>
    <row r="13" spans="1:133">
      <c r="A13" s="12"/>
      <c r="B13" s="42">
        <v>539</v>
      </c>
      <c r="C13" s="19" t="s">
        <v>26</v>
      </c>
      <c r="D13" s="43">
        <v>5113</v>
      </c>
      <c r="E13" s="43">
        <v>0</v>
      </c>
      <c r="F13" s="43">
        <v>0</v>
      </c>
      <c r="G13" s="43">
        <v>0</v>
      </c>
      <c r="H13" s="43">
        <v>0</v>
      </c>
      <c r="I13" s="43">
        <v>2845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7958</v>
      </c>
      <c r="O13" s="44">
        <f t="shared" si="2"/>
        <v>35.36888888888889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17499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17499</v>
      </c>
      <c r="O14" s="41">
        <f t="shared" si="2"/>
        <v>77.773333333333326</v>
      </c>
      <c r="P14" s="10"/>
    </row>
    <row r="15" spans="1:133">
      <c r="A15" s="12"/>
      <c r="B15" s="42">
        <v>541</v>
      </c>
      <c r="C15" s="19" t="s">
        <v>28</v>
      </c>
      <c r="D15" s="43">
        <v>17499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17499</v>
      </c>
      <c r="O15" s="44">
        <f t="shared" si="2"/>
        <v>77.773333333333326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5680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5680</v>
      </c>
      <c r="O16" s="41">
        <f t="shared" si="2"/>
        <v>25.244444444444444</v>
      </c>
      <c r="P16" s="9"/>
    </row>
    <row r="17" spans="1:119">
      <c r="A17" s="12"/>
      <c r="B17" s="42">
        <v>572</v>
      </c>
      <c r="C17" s="19" t="s">
        <v>30</v>
      </c>
      <c r="D17" s="43">
        <v>5680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5680</v>
      </c>
      <c r="O17" s="44">
        <f t="shared" si="2"/>
        <v>25.244444444444444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22368</v>
      </c>
      <c r="E18" s="29">
        <f t="shared" si="7"/>
        <v>158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22526</v>
      </c>
      <c r="O18" s="41">
        <f t="shared" si="2"/>
        <v>100.11555555555556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22368</v>
      </c>
      <c r="E19" s="43">
        <v>158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22526</v>
      </c>
      <c r="O19" s="44">
        <f t="shared" si="2"/>
        <v>100.11555555555556</v>
      </c>
      <c r="P19" s="9"/>
    </row>
    <row r="20" spans="1:119" ht="16.5" thickBot="1">
      <c r="A20" s="13" t="s">
        <v>10</v>
      </c>
      <c r="B20" s="21"/>
      <c r="C20" s="20"/>
      <c r="D20" s="14">
        <f>SUM(D5,D8,D11,D14,D16,D18)</f>
        <v>198809</v>
      </c>
      <c r="E20" s="14">
        <f t="shared" ref="E20:M20" si="8">SUM(E5,E8,E11,E14,E16,E18)</f>
        <v>189467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123021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511297</v>
      </c>
      <c r="O20" s="35">
        <f t="shared" si="2"/>
        <v>2272.431111111111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41</v>
      </c>
      <c r="M22" s="90"/>
      <c r="N22" s="90"/>
      <c r="O22" s="39">
        <v>225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37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135892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135892</v>
      </c>
      <c r="O5" s="30">
        <f t="shared" ref="O5:O20" si="2">(N5/O$22)</f>
        <v>585.74137931034488</v>
      </c>
      <c r="P5" s="6"/>
    </row>
    <row r="6" spans="1:133">
      <c r="A6" s="12"/>
      <c r="B6" s="42">
        <v>511</v>
      </c>
      <c r="C6" s="19" t="s">
        <v>19</v>
      </c>
      <c r="D6" s="43">
        <v>2945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2945</v>
      </c>
      <c r="O6" s="44">
        <f t="shared" si="2"/>
        <v>12.693965517241379</v>
      </c>
      <c r="P6" s="9"/>
    </row>
    <row r="7" spans="1:133">
      <c r="A7" s="12"/>
      <c r="B7" s="42">
        <v>513</v>
      </c>
      <c r="C7" s="19" t="s">
        <v>20</v>
      </c>
      <c r="D7" s="43">
        <v>132947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132947</v>
      </c>
      <c r="O7" s="44">
        <f t="shared" si="2"/>
        <v>573.04741379310349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70472</v>
      </c>
      <c r="E8" s="29">
        <f t="shared" si="3"/>
        <v>253906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324378</v>
      </c>
      <c r="O8" s="41">
        <f t="shared" si="2"/>
        <v>1398.1810344827586</v>
      </c>
      <c r="P8" s="10"/>
    </row>
    <row r="9" spans="1:133">
      <c r="A9" s="12"/>
      <c r="B9" s="42">
        <v>521</v>
      </c>
      <c r="C9" s="19" t="s">
        <v>22</v>
      </c>
      <c r="D9" s="43">
        <v>52414</v>
      </c>
      <c r="E9" s="43">
        <v>253906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306320</v>
      </c>
      <c r="O9" s="44">
        <f t="shared" si="2"/>
        <v>1320.344827586207</v>
      </c>
      <c r="P9" s="9"/>
    </row>
    <row r="10" spans="1:133">
      <c r="A10" s="12"/>
      <c r="B10" s="42">
        <v>522</v>
      </c>
      <c r="C10" s="19" t="s">
        <v>23</v>
      </c>
      <c r="D10" s="43">
        <v>18058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18058</v>
      </c>
      <c r="O10" s="44">
        <f t="shared" si="2"/>
        <v>77.83620689655173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11626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82610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94236</v>
      </c>
      <c r="O11" s="41">
        <f t="shared" si="2"/>
        <v>406.18965517241378</v>
      </c>
      <c r="P11" s="10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75108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75108</v>
      </c>
      <c r="O12" s="44">
        <f t="shared" si="2"/>
        <v>323.74137931034483</v>
      </c>
      <c r="P12" s="9"/>
    </row>
    <row r="13" spans="1:133">
      <c r="A13" s="12"/>
      <c r="B13" s="42">
        <v>539</v>
      </c>
      <c r="C13" s="19" t="s">
        <v>26</v>
      </c>
      <c r="D13" s="43">
        <v>11626</v>
      </c>
      <c r="E13" s="43">
        <v>0</v>
      </c>
      <c r="F13" s="43">
        <v>0</v>
      </c>
      <c r="G13" s="43">
        <v>0</v>
      </c>
      <c r="H13" s="43">
        <v>0</v>
      </c>
      <c r="I13" s="43">
        <v>7502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19128</v>
      </c>
      <c r="O13" s="44">
        <f t="shared" si="2"/>
        <v>82.448275862068968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10762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10762</v>
      </c>
      <c r="O14" s="41">
        <f t="shared" si="2"/>
        <v>46.387931034482762</v>
      </c>
      <c r="P14" s="10"/>
    </row>
    <row r="15" spans="1:133">
      <c r="A15" s="12"/>
      <c r="B15" s="42">
        <v>541</v>
      </c>
      <c r="C15" s="19" t="s">
        <v>28</v>
      </c>
      <c r="D15" s="43">
        <v>10762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10762</v>
      </c>
      <c r="O15" s="44">
        <f t="shared" si="2"/>
        <v>46.387931034482762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10286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10286</v>
      </c>
      <c r="O16" s="41">
        <f t="shared" si="2"/>
        <v>44.336206896551722</v>
      </c>
      <c r="P16" s="9"/>
    </row>
    <row r="17" spans="1:119">
      <c r="A17" s="12"/>
      <c r="B17" s="42">
        <v>572</v>
      </c>
      <c r="C17" s="19" t="s">
        <v>30</v>
      </c>
      <c r="D17" s="43">
        <v>10286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10286</v>
      </c>
      <c r="O17" s="44">
        <f t="shared" si="2"/>
        <v>44.336206896551722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17189</v>
      </c>
      <c r="E18" s="29">
        <f t="shared" si="7"/>
        <v>4525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21714</v>
      </c>
      <c r="O18" s="41">
        <f t="shared" si="2"/>
        <v>93.59482758620689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17189</v>
      </c>
      <c r="E19" s="43">
        <v>4525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21714</v>
      </c>
      <c r="O19" s="44">
        <f t="shared" si="2"/>
        <v>93.59482758620689</v>
      </c>
      <c r="P19" s="9"/>
    </row>
    <row r="20" spans="1:119" ht="16.5" thickBot="1">
      <c r="A20" s="13" t="s">
        <v>10</v>
      </c>
      <c r="B20" s="21"/>
      <c r="C20" s="20"/>
      <c r="D20" s="14">
        <f>SUM(D5,D8,D11,D14,D16,D18)</f>
        <v>256227</v>
      </c>
      <c r="E20" s="14">
        <f t="shared" ref="E20:M20" si="8">SUM(E5,E8,E11,E14,E16,E18)</f>
        <v>258431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82610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597268</v>
      </c>
      <c r="O20" s="35">
        <f t="shared" si="2"/>
        <v>2574.4310344827586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39</v>
      </c>
      <c r="M22" s="90"/>
      <c r="N22" s="90"/>
      <c r="O22" s="39">
        <v>232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37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106355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106355</v>
      </c>
      <c r="O5" s="30">
        <f t="shared" ref="O5:O20" si="2">(N5/O$22)</f>
        <v>462.41304347826087</v>
      </c>
      <c r="P5" s="6"/>
    </row>
    <row r="6" spans="1:133">
      <c r="A6" s="12"/>
      <c r="B6" s="42">
        <v>511</v>
      </c>
      <c r="C6" s="19" t="s">
        <v>19</v>
      </c>
      <c r="D6" s="43">
        <v>3582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3582</v>
      </c>
      <c r="O6" s="44">
        <f t="shared" si="2"/>
        <v>15.57391304347826</v>
      </c>
      <c r="P6" s="9"/>
    </row>
    <row r="7" spans="1:133">
      <c r="A7" s="12"/>
      <c r="B7" s="42">
        <v>513</v>
      </c>
      <c r="C7" s="19" t="s">
        <v>20</v>
      </c>
      <c r="D7" s="43">
        <v>102773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102773</v>
      </c>
      <c r="O7" s="44">
        <f t="shared" si="2"/>
        <v>446.83913043478259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72175</v>
      </c>
      <c r="E8" s="29">
        <f t="shared" si="3"/>
        <v>14306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86481</v>
      </c>
      <c r="O8" s="41">
        <f t="shared" si="2"/>
        <v>376.00434782608698</v>
      </c>
      <c r="P8" s="10"/>
    </row>
    <row r="9" spans="1:133">
      <c r="A9" s="12"/>
      <c r="B9" s="42">
        <v>521</v>
      </c>
      <c r="C9" s="19" t="s">
        <v>22</v>
      </c>
      <c r="D9" s="43">
        <v>53541</v>
      </c>
      <c r="E9" s="43">
        <v>14306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67847</v>
      </c>
      <c r="O9" s="44">
        <f t="shared" si="2"/>
        <v>294.9869565217391</v>
      </c>
      <c r="P9" s="9"/>
    </row>
    <row r="10" spans="1:133">
      <c r="A10" s="12"/>
      <c r="B10" s="42">
        <v>522</v>
      </c>
      <c r="C10" s="19" t="s">
        <v>23</v>
      </c>
      <c r="D10" s="43">
        <v>18634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18634</v>
      </c>
      <c r="O10" s="44">
        <f t="shared" si="2"/>
        <v>81.017391304347825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7360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81889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89249</v>
      </c>
      <c r="O11" s="41">
        <f t="shared" si="2"/>
        <v>388.03913043478263</v>
      </c>
      <c r="P11" s="10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72698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72698</v>
      </c>
      <c r="O12" s="44">
        <f t="shared" si="2"/>
        <v>316.07826086956521</v>
      </c>
      <c r="P12" s="9"/>
    </row>
    <row r="13" spans="1:133">
      <c r="A13" s="12"/>
      <c r="B13" s="42">
        <v>539</v>
      </c>
      <c r="C13" s="19" t="s">
        <v>26</v>
      </c>
      <c r="D13" s="43">
        <v>7360</v>
      </c>
      <c r="E13" s="43">
        <v>0</v>
      </c>
      <c r="F13" s="43">
        <v>0</v>
      </c>
      <c r="G13" s="43">
        <v>0</v>
      </c>
      <c r="H13" s="43">
        <v>0</v>
      </c>
      <c r="I13" s="43">
        <v>9191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16551</v>
      </c>
      <c r="O13" s="44">
        <f t="shared" si="2"/>
        <v>71.960869565217394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312000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312000</v>
      </c>
      <c r="O14" s="41">
        <f t="shared" si="2"/>
        <v>1356.5217391304348</v>
      </c>
      <c r="P14" s="10"/>
    </row>
    <row r="15" spans="1:133">
      <c r="A15" s="12"/>
      <c r="B15" s="42">
        <v>541</v>
      </c>
      <c r="C15" s="19" t="s">
        <v>28</v>
      </c>
      <c r="D15" s="43">
        <v>312000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312000</v>
      </c>
      <c r="O15" s="44">
        <f t="shared" si="2"/>
        <v>1356.5217391304348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118351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118351</v>
      </c>
      <c r="O16" s="41">
        <f t="shared" si="2"/>
        <v>514.5695652173913</v>
      </c>
      <c r="P16" s="9"/>
    </row>
    <row r="17" spans="1:119">
      <c r="A17" s="12"/>
      <c r="B17" s="42">
        <v>572</v>
      </c>
      <c r="C17" s="19" t="s">
        <v>30</v>
      </c>
      <c r="D17" s="43">
        <v>118351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118351</v>
      </c>
      <c r="O17" s="44">
        <f t="shared" si="2"/>
        <v>514.5695652173913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9386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9386</v>
      </c>
      <c r="O18" s="41">
        <f t="shared" si="2"/>
        <v>40.80869565217391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9386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9386</v>
      </c>
      <c r="O19" s="44">
        <f t="shared" si="2"/>
        <v>40.80869565217391</v>
      </c>
      <c r="P19" s="9"/>
    </row>
    <row r="20" spans="1:119" ht="16.5" thickBot="1">
      <c r="A20" s="13" t="s">
        <v>10</v>
      </c>
      <c r="B20" s="21"/>
      <c r="C20" s="20"/>
      <c r="D20" s="14">
        <f>SUM(D5,D8,D11,D14,D16,D18)</f>
        <v>625627</v>
      </c>
      <c r="E20" s="14">
        <f t="shared" ref="E20:M20" si="8">SUM(E5,E8,E11,E14,E16,E18)</f>
        <v>14306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81889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721822</v>
      </c>
      <c r="O20" s="35">
        <f t="shared" si="2"/>
        <v>3138.3565217391306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36</v>
      </c>
      <c r="M22" s="90"/>
      <c r="N22" s="90"/>
      <c r="O22" s="39">
        <v>230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thickBot="1">
      <c r="A24" s="94" t="s">
        <v>37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103476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103476</v>
      </c>
      <c r="O5" s="30">
        <f t="shared" ref="O5:O20" si="2">(N5/O$22)</f>
        <v>413.904</v>
      </c>
      <c r="P5" s="6"/>
    </row>
    <row r="6" spans="1:133">
      <c r="A6" s="12"/>
      <c r="B6" s="42">
        <v>511</v>
      </c>
      <c r="C6" s="19" t="s">
        <v>19</v>
      </c>
      <c r="D6" s="43">
        <v>599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599</v>
      </c>
      <c r="O6" s="44">
        <f t="shared" si="2"/>
        <v>2.3959999999999999</v>
      </c>
      <c r="P6" s="9"/>
    </row>
    <row r="7" spans="1:133">
      <c r="A7" s="12"/>
      <c r="B7" s="42">
        <v>513</v>
      </c>
      <c r="C7" s="19" t="s">
        <v>20</v>
      </c>
      <c r="D7" s="43">
        <v>102877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102877</v>
      </c>
      <c r="O7" s="44">
        <f t="shared" si="2"/>
        <v>411.50799999999998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76009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76009</v>
      </c>
      <c r="O8" s="41">
        <f t="shared" si="2"/>
        <v>304.036</v>
      </c>
      <c r="P8" s="10"/>
    </row>
    <row r="9" spans="1:133">
      <c r="A9" s="12"/>
      <c r="B9" s="42">
        <v>521</v>
      </c>
      <c r="C9" s="19" t="s">
        <v>22</v>
      </c>
      <c r="D9" s="43">
        <v>54469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54469</v>
      </c>
      <c r="O9" s="44">
        <f t="shared" si="2"/>
        <v>217.876</v>
      </c>
      <c r="P9" s="9"/>
    </row>
    <row r="10" spans="1:133">
      <c r="A10" s="12"/>
      <c r="B10" s="42">
        <v>522</v>
      </c>
      <c r="C10" s="19" t="s">
        <v>23</v>
      </c>
      <c r="D10" s="43">
        <v>21540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21540</v>
      </c>
      <c r="O10" s="44">
        <f t="shared" si="2"/>
        <v>86.16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9640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93895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103535</v>
      </c>
      <c r="O11" s="41">
        <f t="shared" si="2"/>
        <v>414.14</v>
      </c>
      <c r="P11" s="10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73015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73015</v>
      </c>
      <c r="O12" s="44">
        <f t="shared" si="2"/>
        <v>292.06</v>
      </c>
      <c r="P12" s="9"/>
    </row>
    <row r="13" spans="1:133">
      <c r="A13" s="12"/>
      <c r="B13" s="42">
        <v>539</v>
      </c>
      <c r="C13" s="19" t="s">
        <v>26</v>
      </c>
      <c r="D13" s="43">
        <v>9640</v>
      </c>
      <c r="E13" s="43">
        <v>0</v>
      </c>
      <c r="F13" s="43">
        <v>0</v>
      </c>
      <c r="G13" s="43">
        <v>0</v>
      </c>
      <c r="H13" s="43">
        <v>0</v>
      </c>
      <c r="I13" s="43">
        <v>20880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30520</v>
      </c>
      <c r="O13" s="44">
        <f t="shared" si="2"/>
        <v>122.08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24801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24801</v>
      </c>
      <c r="O14" s="41">
        <f t="shared" si="2"/>
        <v>99.203999999999994</v>
      </c>
      <c r="P14" s="10"/>
    </row>
    <row r="15" spans="1:133">
      <c r="A15" s="12"/>
      <c r="B15" s="42">
        <v>541</v>
      </c>
      <c r="C15" s="19" t="s">
        <v>28</v>
      </c>
      <c r="D15" s="43">
        <v>24801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24801</v>
      </c>
      <c r="O15" s="44">
        <f t="shared" si="2"/>
        <v>99.203999999999994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393118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393118</v>
      </c>
      <c r="O16" s="41">
        <f t="shared" si="2"/>
        <v>1572.472</v>
      </c>
      <c r="P16" s="9"/>
    </row>
    <row r="17" spans="1:119">
      <c r="A17" s="12"/>
      <c r="B17" s="42">
        <v>572</v>
      </c>
      <c r="C17" s="19" t="s">
        <v>30</v>
      </c>
      <c r="D17" s="43">
        <v>393118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393118</v>
      </c>
      <c r="O17" s="44">
        <f t="shared" si="2"/>
        <v>1572.472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10811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10811</v>
      </c>
      <c r="O18" s="41">
        <f t="shared" si="2"/>
        <v>43.244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10811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10811</v>
      </c>
      <c r="O19" s="44">
        <f t="shared" si="2"/>
        <v>43.244</v>
      </c>
      <c r="P19" s="9"/>
    </row>
    <row r="20" spans="1:119" ht="16.5" thickBot="1">
      <c r="A20" s="13" t="s">
        <v>10</v>
      </c>
      <c r="B20" s="21"/>
      <c r="C20" s="20"/>
      <c r="D20" s="14">
        <f>SUM(D5,D8,D11,D14,D16,D18)</f>
        <v>617855</v>
      </c>
      <c r="E20" s="14">
        <f t="shared" ref="E20:M20" si="8">SUM(E5,E8,E11,E14,E16,E18)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93895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711750</v>
      </c>
      <c r="O20" s="35">
        <f t="shared" si="2"/>
        <v>2847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33</v>
      </c>
      <c r="M22" s="90"/>
      <c r="N22" s="90"/>
      <c r="O22" s="39">
        <v>250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thickBot="1">
      <c r="A24" s="94" t="s">
        <v>37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A24:O24"/>
    <mergeCell ref="A23:O23"/>
    <mergeCell ref="L22:N2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125599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125599</v>
      </c>
      <c r="O5" s="30">
        <f t="shared" ref="O5:O22" si="2">(N5/O$24)</f>
        <v>510.5650406504065</v>
      </c>
      <c r="P5" s="6"/>
    </row>
    <row r="6" spans="1:133">
      <c r="A6" s="12"/>
      <c r="B6" s="42">
        <v>511</v>
      </c>
      <c r="C6" s="19" t="s">
        <v>19</v>
      </c>
      <c r="D6" s="43">
        <v>3082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3082</v>
      </c>
      <c r="O6" s="44">
        <f t="shared" si="2"/>
        <v>12.528455284552846</v>
      </c>
      <c r="P6" s="9"/>
    </row>
    <row r="7" spans="1:133">
      <c r="A7" s="12"/>
      <c r="B7" s="42">
        <v>513</v>
      </c>
      <c r="C7" s="19" t="s">
        <v>20</v>
      </c>
      <c r="D7" s="43">
        <v>94667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94667</v>
      </c>
      <c r="O7" s="44">
        <f t="shared" si="2"/>
        <v>384.82520325203251</v>
      </c>
      <c r="P7" s="9"/>
    </row>
    <row r="8" spans="1:133">
      <c r="A8" s="12"/>
      <c r="B8" s="42">
        <v>514</v>
      </c>
      <c r="C8" s="19" t="s">
        <v>45</v>
      </c>
      <c r="D8" s="43">
        <v>4850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4850</v>
      </c>
      <c r="O8" s="44">
        <f t="shared" si="2"/>
        <v>19.715447154471544</v>
      </c>
      <c r="P8" s="9"/>
    </row>
    <row r="9" spans="1:133">
      <c r="A9" s="12"/>
      <c r="B9" s="42">
        <v>515</v>
      </c>
      <c r="C9" s="19" t="s">
        <v>46</v>
      </c>
      <c r="D9" s="43">
        <v>23000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23000</v>
      </c>
      <c r="O9" s="44">
        <f t="shared" si="2"/>
        <v>93.495934959349597</v>
      </c>
      <c r="P9" s="9"/>
    </row>
    <row r="10" spans="1:133" ht="15.75">
      <c r="A10" s="26" t="s">
        <v>21</v>
      </c>
      <c r="B10" s="27"/>
      <c r="C10" s="28"/>
      <c r="D10" s="29">
        <f t="shared" ref="D10:M10" si="3">SUM(D11:D12)</f>
        <v>158610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158610</v>
      </c>
      <c r="O10" s="41">
        <f t="shared" si="2"/>
        <v>644.7560975609756</v>
      </c>
      <c r="P10" s="10"/>
    </row>
    <row r="11" spans="1:133">
      <c r="A11" s="12"/>
      <c r="B11" s="42">
        <v>521</v>
      </c>
      <c r="C11" s="19" t="s">
        <v>22</v>
      </c>
      <c r="D11" s="43">
        <v>50916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50916</v>
      </c>
      <c r="O11" s="44">
        <f t="shared" si="2"/>
        <v>206.97560975609755</v>
      </c>
      <c r="P11" s="9"/>
    </row>
    <row r="12" spans="1:133">
      <c r="A12" s="12"/>
      <c r="B12" s="42">
        <v>522</v>
      </c>
      <c r="C12" s="19" t="s">
        <v>23</v>
      </c>
      <c r="D12" s="43">
        <v>107694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107694</v>
      </c>
      <c r="O12" s="44">
        <f t="shared" si="2"/>
        <v>437.78048780487802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SUM(D14:D15)</f>
        <v>6195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104387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110582</v>
      </c>
      <c r="O13" s="41">
        <f t="shared" si="2"/>
        <v>449.52032520325201</v>
      </c>
      <c r="P13" s="10"/>
    </row>
    <row r="14" spans="1:133">
      <c r="A14" s="12"/>
      <c r="B14" s="42">
        <v>536</v>
      </c>
      <c r="C14" s="19" t="s">
        <v>25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78220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78220</v>
      </c>
      <c r="O14" s="44">
        <f t="shared" si="2"/>
        <v>317.96747967479672</v>
      </c>
      <c r="P14" s="9"/>
    </row>
    <row r="15" spans="1:133">
      <c r="A15" s="12"/>
      <c r="B15" s="42">
        <v>539</v>
      </c>
      <c r="C15" s="19" t="s">
        <v>26</v>
      </c>
      <c r="D15" s="43">
        <v>6195</v>
      </c>
      <c r="E15" s="43">
        <v>0</v>
      </c>
      <c r="F15" s="43">
        <v>0</v>
      </c>
      <c r="G15" s="43">
        <v>0</v>
      </c>
      <c r="H15" s="43">
        <v>0</v>
      </c>
      <c r="I15" s="43">
        <v>26167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32362</v>
      </c>
      <c r="O15" s="44">
        <f t="shared" si="2"/>
        <v>131.55284552845529</v>
      </c>
      <c r="P15" s="9"/>
    </row>
    <row r="16" spans="1:133" ht="15.75">
      <c r="A16" s="26" t="s">
        <v>27</v>
      </c>
      <c r="B16" s="27"/>
      <c r="C16" s="28"/>
      <c r="D16" s="29">
        <f t="shared" ref="D16:M16" si="5">SUM(D17:D17)</f>
        <v>31330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31330</v>
      </c>
      <c r="O16" s="41">
        <f t="shared" si="2"/>
        <v>127.35772357723577</v>
      </c>
      <c r="P16" s="10"/>
    </row>
    <row r="17" spans="1:119">
      <c r="A17" s="12"/>
      <c r="B17" s="42">
        <v>541</v>
      </c>
      <c r="C17" s="19" t="s">
        <v>28</v>
      </c>
      <c r="D17" s="43">
        <v>31330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31330</v>
      </c>
      <c r="O17" s="44">
        <f t="shared" si="2"/>
        <v>127.35772357723577</v>
      </c>
      <c r="P17" s="9"/>
    </row>
    <row r="18" spans="1:119" ht="15.75">
      <c r="A18" s="26" t="s">
        <v>29</v>
      </c>
      <c r="B18" s="27"/>
      <c r="C18" s="28"/>
      <c r="D18" s="29">
        <f t="shared" ref="D18:M18" si="6">SUM(D19:D19)</f>
        <v>4923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4923</v>
      </c>
      <c r="O18" s="41">
        <f t="shared" si="2"/>
        <v>20.012195121951219</v>
      </c>
      <c r="P18" s="9"/>
    </row>
    <row r="19" spans="1:119">
      <c r="A19" s="12"/>
      <c r="B19" s="42">
        <v>572</v>
      </c>
      <c r="C19" s="19" t="s">
        <v>30</v>
      </c>
      <c r="D19" s="43">
        <v>4923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4923</v>
      </c>
      <c r="O19" s="44">
        <f t="shared" si="2"/>
        <v>20.012195121951219</v>
      </c>
      <c r="P19" s="9"/>
    </row>
    <row r="20" spans="1:119" ht="15.75">
      <c r="A20" s="26" t="s">
        <v>32</v>
      </c>
      <c r="B20" s="27"/>
      <c r="C20" s="28"/>
      <c r="D20" s="29">
        <f t="shared" ref="D20:M20" si="7">SUM(D21:D21)</f>
        <v>60610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1146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61756</v>
      </c>
      <c r="O20" s="41">
        <f t="shared" si="2"/>
        <v>251.04065040650406</v>
      </c>
      <c r="P20" s="9"/>
    </row>
    <row r="21" spans="1:119" ht="15.75" thickBot="1">
      <c r="A21" s="12"/>
      <c r="B21" s="42">
        <v>581</v>
      </c>
      <c r="C21" s="19" t="s">
        <v>31</v>
      </c>
      <c r="D21" s="43">
        <v>60610</v>
      </c>
      <c r="E21" s="43">
        <v>0</v>
      </c>
      <c r="F21" s="43">
        <v>0</v>
      </c>
      <c r="G21" s="43">
        <v>0</v>
      </c>
      <c r="H21" s="43">
        <v>0</v>
      </c>
      <c r="I21" s="43">
        <v>1146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61756</v>
      </c>
      <c r="O21" s="44">
        <f t="shared" si="2"/>
        <v>251.04065040650406</v>
      </c>
      <c r="P21" s="9"/>
    </row>
    <row r="22" spans="1:119" ht="16.5" thickBot="1">
      <c r="A22" s="13" t="s">
        <v>10</v>
      </c>
      <c r="B22" s="21"/>
      <c r="C22" s="20"/>
      <c r="D22" s="14">
        <f>SUM(D5,D10,D13,D16,D18,D20)</f>
        <v>387267</v>
      </c>
      <c r="E22" s="14">
        <f t="shared" ref="E22:M22" si="8">SUM(E5,E10,E13,E16,E18,E20)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105533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492800</v>
      </c>
      <c r="O22" s="35">
        <f t="shared" si="2"/>
        <v>2003.2520325203252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47</v>
      </c>
      <c r="M24" s="90"/>
      <c r="N24" s="90"/>
      <c r="O24" s="39">
        <v>246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37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98174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98174</v>
      </c>
      <c r="O5" s="30">
        <f t="shared" ref="O5:O21" si="2">(N5/O$23)</f>
        <v>400.71020408163264</v>
      </c>
      <c r="P5" s="6"/>
    </row>
    <row r="6" spans="1:133">
      <c r="A6" s="12"/>
      <c r="B6" s="42">
        <v>511</v>
      </c>
      <c r="C6" s="19" t="s">
        <v>19</v>
      </c>
      <c r="D6" s="43">
        <v>2600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2600</v>
      </c>
      <c r="O6" s="44">
        <f t="shared" si="2"/>
        <v>10.612244897959183</v>
      </c>
      <c r="P6" s="9"/>
    </row>
    <row r="7" spans="1:133">
      <c r="A7" s="12"/>
      <c r="B7" s="42">
        <v>513</v>
      </c>
      <c r="C7" s="19" t="s">
        <v>20</v>
      </c>
      <c r="D7" s="43">
        <v>92724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92724</v>
      </c>
      <c r="O7" s="44">
        <f t="shared" si="2"/>
        <v>378.46530612244896</v>
      </c>
      <c r="P7" s="9"/>
    </row>
    <row r="8" spans="1:133">
      <c r="A8" s="12"/>
      <c r="B8" s="42">
        <v>514</v>
      </c>
      <c r="C8" s="19" t="s">
        <v>45</v>
      </c>
      <c r="D8" s="43">
        <v>2850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2850</v>
      </c>
      <c r="O8" s="44">
        <f t="shared" si="2"/>
        <v>11.63265306122449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27463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27463</v>
      </c>
      <c r="O9" s="41">
        <f t="shared" si="2"/>
        <v>112.09387755102041</v>
      </c>
      <c r="P9" s="10"/>
    </row>
    <row r="10" spans="1:133">
      <c r="A10" s="12"/>
      <c r="B10" s="42">
        <v>521</v>
      </c>
      <c r="C10" s="19" t="s">
        <v>22</v>
      </c>
      <c r="D10" s="43">
        <v>11464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11464</v>
      </c>
      <c r="O10" s="44">
        <f t="shared" si="2"/>
        <v>46.791836734693881</v>
      </c>
      <c r="P10" s="9"/>
    </row>
    <row r="11" spans="1:133">
      <c r="A11" s="12"/>
      <c r="B11" s="42">
        <v>522</v>
      </c>
      <c r="C11" s="19" t="s">
        <v>23</v>
      </c>
      <c r="D11" s="43">
        <v>15999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15999</v>
      </c>
      <c r="O11" s="44">
        <f t="shared" si="2"/>
        <v>65.302040816326524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SUM(D13:D14)</f>
        <v>1990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70309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72299</v>
      </c>
      <c r="O12" s="41">
        <f t="shared" si="2"/>
        <v>295.09795918367348</v>
      </c>
      <c r="P12" s="10"/>
    </row>
    <row r="13" spans="1:133">
      <c r="A13" s="12"/>
      <c r="B13" s="42">
        <v>536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61114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61114</v>
      </c>
      <c r="O13" s="44">
        <f t="shared" si="2"/>
        <v>249.44489795918366</v>
      </c>
      <c r="P13" s="9"/>
    </row>
    <row r="14" spans="1:133">
      <c r="A14" s="12"/>
      <c r="B14" s="42">
        <v>539</v>
      </c>
      <c r="C14" s="19" t="s">
        <v>26</v>
      </c>
      <c r="D14" s="43">
        <v>1990</v>
      </c>
      <c r="E14" s="43">
        <v>0</v>
      </c>
      <c r="F14" s="43">
        <v>0</v>
      </c>
      <c r="G14" s="43">
        <v>0</v>
      </c>
      <c r="H14" s="43">
        <v>0</v>
      </c>
      <c r="I14" s="43">
        <v>9195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11185</v>
      </c>
      <c r="O14" s="44">
        <f t="shared" si="2"/>
        <v>45.653061224489797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13472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13472</v>
      </c>
      <c r="O15" s="41">
        <f t="shared" si="2"/>
        <v>54.987755102040815</v>
      </c>
      <c r="P15" s="10"/>
    </row>
    <row r="16" spans="1:133">
      <c r="A16" s="12"/>
      <c r="B16" s="42">
        <v>541</v>
      </c>
      <c r="C16" s="19" t="s">
        <v>28</v>
      </c>
      <c r="D16" s="43">
        <v>13472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13472</v>
      </c>
      <c r="O16" s="44">
        <f t="shared" si="2"/>
        <v>54.987755102040815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7244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7244</v>
      </c>
      <c r="O17" s="41">
        <f t="shared" si="2"/>
        <v>29.567346938775511</v>
      </c>
      <c r="P17" s="9"/>
    </row>
    <row r="18" spans="1:119">
      <c r="A18" s="12"/>
      <c r="B18" s="42">
        <v>572</v>
      </c>
      <c r="C18" s="19" t="s">
        <v>30</v>
      </c>
      <c r="D18" s="43">
        <v>7244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7244</v>
      </c>
      <c r="O18" s="44">
        <f t="shared" si="2"/>
        <v>29.567346938775511</v>
      </c>
      <c r="P18" s="9"/>
    </row>
    <row r="19" spans="1:119" ht="15.75">
      <c r="A19" s="26" t="s">
        <v>32</v>
      </c>
      <c r="B19" s="27"/>
      <c r="C19" s="28"/>
      <c r="D19" s="29">
        <f t="shared" ref="D19:M19" si="7">SUM(D20:D20)</f>
        <v>6286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6286</v>
      </c>
      <c r="O19" s="41">
        <f t="shared" si="2"/>
        <v>25.657142857142858</v>
      </c>
      <c r="P19" s="9"/>
    </row>
    <row r="20" spans="1:119" ht="15.75" thickBot="1">
      <c r="A20" s="12"/>
      <c r="B20" s="42">
        <v>581</v>
      </c>
      <c r="C20" s="19" t="s">
        <v>31</v>
      </c>
      <c r="D20" s="43">
        <v>6286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6286</v>
      </c>
      <c r="O20" s="44">
        <f t="shared" si="2"/>
        <v>25.657142857142858</v>
      </c>
      <c r="P20" s="9"/>
    </row>
    <row r="21" spans="1:119" ht="16.5" thickBot="1">
      <c r="A21" s="13" t="s">
        <v>10</v>
      </c>
      <c r="B21" s="21"/>
      <c r="C21" s="20"/>
      <c r="D21" s="14">
        <f>SUM(D5,D9,D12,D15,D17,D19)</f>
        <v>154629</v>
      </c>
      <c r="E21" s="14">
        <f t="shared" ref="E21:M21" si="8">SUM(E5,E9,E12,E15,E17,E19)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70309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224938</v>
      </c>
      <c r="O21" s="35">
        <f t="shared" si="2"/>
        <v>918.11428571428576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60</v>
      </c>
      <c r="M23" s="90"/>
      <c r="N23" s="90"/>
      <c r="O23" s="39">
        <v>245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37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149563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9" si="1">SUM(D5:N5)</f>
        <v>149563</v>
      </c>
      <c r="P5" s="30">
        <f t="shared" ref="P5:P19" si="2">(O5/P$21)</f>
        <v>774.93782383419693</v>
      </c>
      <c r="Q5" s="6"/>
    </row>
    <row r="6" spans="1:134">
      <c r="A6" s="12"/>
      <c r="B6" s="42">
        <v>511</v>
      </c>
      <c r="C6" s="19" t="s">
        <v>19</v>
      </c>
      <c r="D6" s="43">
        <v>1375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1375</v>
      </c>
      <c r="P6" s="44">
        <f t="shared" si="2"/>
        <v>7.1243523316062181</v>
      </c>
      <c r="Q6" s="9"/>
    </row>
    <row r="7" spans="1:134">
      <c r="A7" s="12"/>
      <c r="B7" s="42">
        <v>513</v>
      </c>
      <c r="C7" s="19" t="s">
        <v>20</v>
      </c>
      <c r="D7" s="43">
        <v>148188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148188</v>
      </c>
      <c r="P7" s="44">
        <f t="shared" si="2"/>
        <v>767.81347150259069</v>
      </c>
      <c r="Q7" s="9"/>
    </row>
    <row r="8" spans="1:134" ht="15.75">
      <c r="A8" s="26" t="s">
        <v>21</v>
      </c>
      <c r="B8" s="27"/>
      <c r="C8" s="28"/>
      <c r="D8" s="29">
        <f t="shared" ref="D8:N8" si="3">SUM(D9:D9)</f>
        <v>50923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50923</v>
      </c>
      <c r="P8" s="41">
        <f t="shared" si="2"/>
        <v>263.84974093264248</v>
      </c>
      <c r="Q8" s="10"/>
    </row>
    <row r="9" spans="1:134">
      <c r="A9" s="12"/>
      <c r="B9" s="42">
        <v>522</v>
      </c>
      <c r="C9" s="19" t="s">
        <v>23</v>
      </c>
      <c r="D9" s="43">
        <v>50923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50923</v>
      </c>
      <c r="P9" s="44">
        <f t="shared" si="2"/>
        <v>263.84974093264248</v>
      </c>
      <c r="Q9" s="9"/>
    </row>
    <row r="10" spans="1:134" ht="15.75">
      <c r="A10" s="26" t="s">
        <v>24</v>
      </c>
      <c r="B10" s="27"/>
      <c r="C10" s="28"/>
      <c r="D10" s="29">
        <f t="shared" ref="D10:N10" si="4">SUM(D11:D12)</f>
        <v>92829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130403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 t="shared" si="1"/>
        <v>223232</v>
      </c>
      <c r="P10" s="41">
        <f t="shared" si="2"/>
        <v>1156.6424870466321</v>
      </c>
      <c r="Q10" s="10"/>
    </row>
    <row r="11" spans="1:134">
      <c r="A11" s="12"/>
      <c r="B11" s="42">
        <v>536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129153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129153</v>
      </c>
      <c r="P11" s="44">
        <f t="shared" si="2"/>
        <v>669.18652849740931</v>
      </c>
      <c r="Q11" s="9"/>
    </row>
    <row r="12" spans="1:134">
      <c r="A12" s="12"/>
      <c r="B12" s="42">
        <v>539</v>
      </c>
      <c r="C12" s="19" t="s">
        <v>26</v>
      </c>
      <c r="D12" s="43">
        <v>92829</v>
      </c>
      <c r="E12" s="43">
        <v>0</v>
      </c>
      <c r="F12" s="43">
        <v>0</v>
      </c>
      <c r="G12" s="43">
        <v>0</v>
      </c>
      <c r="H12" s="43">
        <v>0</v>
      </c>
      <c r="I12" s="43">
        <v>1250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94079</v>
      </c>
      <c r="P12" s="44">
        <f t="shared" si="2"/>
        <v>487.45595854922277</v>
      </c>
      <c r="Q12" s="9"/>
    </row>
    <row r="13" spans="1:134" ht="15.75">
      <c r="A13" s="26" t="s">
        <v>27</v>
      </c>
      <c r="B13" s="27"/>
      <c r="C13" s="28"/>
      <c r="D13" s="29">
        <f t="shared" ref="D13:N13" si="5">SUM(D14:D14)</f>
        <v>9307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1"/>
        <v>9307</v>
      </c>
      <c r="P13" s="41">
        <f t="shared" si="2"/>
        <v>48.222797927461137</v>
      </c>
      <c r="Q13" s="10"/>
    </row>
    <row r="14" spans="1:134">
      <c r="A14" s="12"/>
      <c r="B14" s="42">
        <v>541</v>
      </c>
      <c r="C14" s="19" t="s">
        <v>28</v>
      </c>
      <c r="D14" s="43">
        <v>9307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9307</v>
      </c>
      <c r="P14" s="44">
        <f t="shared" si="2"/>
        <v>48.222797927461137</v>
      </c>
      <c r="Q14" s="9"/>
    </row>
    <row r="15" spans="1:134" ht="15.75">
      <c r="A15" s="26" t="s">
        <v>29</v>
      </c>
      <c r="B15" s="27"/>
      <c r="C15" s="28"/>
      <c r="D15" s="29">
        <f t="shared" ref="D15:N15" si="6">SUM(D16:D16)</f>
        <v>7592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6"/>
        <v>0</v>
      </c>
      <c r="O15" s="29">
        <f t="shared" si="1"/>
        <v>7592</v>
      </c>
      <c r="P15" s="41">
        <f t="shared" si="2"/>
        <v>39.336787564766837</v>
      </c>
      <c r="Q15" s="9"/>
    </row>
    <row r="16" spans="1:134">
      <c r="A16" s="12"/>
      <c r="B16" s="42">
        <v>572</v>
      </c>
      <c r="C16" s="19" t="s">
        <v>30</v>
      </c>
      <c r="D16" s="43">
        <v>7592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7592</v>
      </c>
      <c r="P16" s="44">
        <f t="shared" si="2"/>
        <v>39.336787564766837</v>
      </c>
      <c r="Q16" s="9"/>
    </row>
    <row r="17" spans="1:120" ht="15.75">
      <c r="A17" s="26" t="s">
        <v>32</v>
      </c>
      <c r="B17" s="27"/>
      <c r="C17" s="28"/>
      <c r="D17" s="29">
        <f t="shared" ref="D17:N17" si="7">SUM(D18:D18)</f>
        <v>13094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 t="shared" si="1"/>
        <v>13094</v>
      </c>
      <c r="P17" s="41">
        <f t="shared" si="2"/>
        <v>67.844559585492235</v>
      </c>
      <c r="Q17" s="9"/>
    </row>
    <row r="18" spans="1:120" ht="15.75" thickBot="1">
      <c r="A18" s="12"/>
      <c r="B18" s="42">
        <v>581</v>
      </c>
      <c r="C18" s="19" t="s">
        <v>76</v>
      </c>
      <c r="D18" s="43">
        <v>13094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13094</v>
      </c>
      <c r="P18" s="44">
        <f t="shared" si="2"/>
        <v>67.844559585492235</v>
      </c>
      <c r="Q18" s="9"/>
    </row>
    <row r="19" spans="1:120" ht="16.5" thickBot="1">
      <c r="A19" s="13" t="s">
        <v>10</v>
      </c>
      <c r="B19" s="21"/>
      <c r="C19" s="20"/>
      <c r="D19" s="14">
        <f>SUM(D5,D8,D10,D13,D15,D17)</f>
        <v>323308</v>
      </c>
      <c r="E19" s="14">
        <f t="shared" ref="E19:N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130403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8"/>
        <v>0</v>
      </c>
      <c r="O19" s="14">
        <f t="shared" si="1"/>
        <v>453711</v>
      </c>
      <c r="P19" s="35">
        <f t="shared" si="2"/>
        <v>2350.8341968911918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90" t="s">
        <v>77</v>
      </c>
      <c r="N21" s="90"/>
      <c r="O21" s="90"/>
      <c r="P21" s="39">
        <v>193</v>
      </c>
    </row>
    <row r="22" spans="1:120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3"/>
    </row>
    <row r="23" spans="1:120" ht="15.75" customHeight="1" thickBot="1">
      <c r="A23" s="94" t="s">
        <v>37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101753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101753</v>
      </c>
      <c r="O5" s="30">
        <f t="shared" ref="O5:O21" si="2">(N5/O$23)</f>
        <v>475.48130841121497</v>
      </c>
      <c r="P5" s="6"/>
    </row>
    <row r="6" spans="1:133">
      <c r="A6" s="12"/>
      <c r="B6" s="42">
        <v>511</v>
      </c>
      <c r="C6" s="19" t="s">
        <v>19</v>
      </c>
      <c r="D6" s="43">
        <v>925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925</v>
      </c>
      <c r="O6" s="44">
        <f t="shared" si="2"/>
        <v>4.3224299065420562</v>
      </c>
      <c r="P6" s="9"/>
    </row>
    <row r="7" spans="1:133">
      <c r="A7" s="12"/>
      <c r="B7" s="42">
        <v>513</v>
      </c>
      <c r="C7" s="19" t="s">
        <v>20</v>
      </c>
      <c r="D7" s="43">
        <v>100828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100828</v>
      </c>
      <c r="O7" s="44">
        <f t="shared" si="2"/>
        <v>471.15887850467288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44520</v>
      </c>
      <c r="E8" s="29">
        <f t="shared" si="3"/>
        <v>1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44521</v>
      </c>
      <c r="O8" s="41">
        <f t="shared" si="2"/>
        <v>208.04205607476635</v>
      </c>
      <c r="P8" s="10"/>
    </row>
    <row r="9" spans="1:133">
      <c r="A9" s="12"/>
      <c r="B9" s="42">
        <v>521</v>
      </c>
      <c r="C9" s="19" t="s">
        <v>22</v>
      </c>
      <c r="D9" s="43">
        <v>124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124</v>
      </c>
      <c r="O9" s="44">
        <f t="shared" si="2"/>
        <v>0.57943925233644855</v>
      </c>
      <c r="P9" s="9"/>
    </row>
    <row r="10" spans="1:133">
      <c r="A10" s="12"/>
      <c r="B10" s="42">
        <v>522</v>
      </c>
      <c r="C10" s="19" t="s">
        <v>23</v>
      </c>
      <c r="D10" s="43">
        <v>44396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44396</v>
      </c>
      <c r="O10" s="44">
        <f t="shared" si="2"/>
        <v>207.45794392523365</v>
      </c>
      <c r="P10" s="9"/>
    </row>
    <row r="11" spans="1:133">
      <c r="A11" s="12"/>
      <c r="B11" s="42">
        <v>529</v>
      </c>
      <c r="C11" s="19" t="s">
        <v>64</v>
      </c>
      <c r="D11" s="43">
        <v>0</v>
      </c>
      <c r="E11" s="43">
        <v>1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</v>
      </c>
      <c r="O11" s="44">
        <f t="shared" si="2"/>
        <v>4.6728971962616819E-3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SUM(D13:D14)</f>
        <v>16684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132119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148803</v>
      </c>
      <c r="O12" s="41">
        <f t="shared" si="2"/>
        <v>695.34112149532712</v>
      </c>
      <c r="P12" s="10"/>
    </row>
    <row r="13" spans="1:133">
      <c r="A13" s="12"/>
      <c r="B13" s="42">
        <v>536</v>
      </c>
      <c r="C13" s="19" t="s">
        <v>51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130869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130869</v>
      </c>
      <c r="O13" s="44">
        <f t="shared" si="2"/>
        <v>611.53738317757006</v>
      </c>
      <c r="P13" s="9"/>
    </row>
    <row r="14" spans="1:133">
      <c r="A14" s="12"/>
      <c r="B14" s="42">
        <v>539</v>
      </c>
      <c r="C14" s="19" t="s">
        <v>26</v>
      </c>
      <c r="D14" s="43">
        <v>16684</v>
      </c>
      <c r="E14" s="43">
        <v>0</v>
      </c>
      <c r="F14" s="43">
        <v>0</v>
      </c>
      <c r="G14" s="43">
        <v>0</v>
      </c>
      <c r="H14" s="43">
        <v>0</v>
      </c>
      <c r="I14" s="43">
        <v>1250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17934</v>
      </c>
      <c r="O14" s="44">
        <f t="shared" si="2"/>
        <v>83.803738317757009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13348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13348</v>
      </c>
      <c r="O15" s="41">
        <f t="shared" si="2"/>
        <v>62.373831775700936</v>
      </c>
      <c r="P15" s="10"/>
    </row>
    <row r="16" spans="1:133">
      <c r="A16" s="12"/>
      <c r="B16" s="42">
        <v>541</v>
      </c>
      <c r="C16" s="19" t="s">
        <v>52</v>
      </c>
      <c r="D16" s="43">
        <v>13348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13348</v>
      </c>
      <c r="O16" s="44">
        <f t="shared" si="2"/>
        <v>62.373831775700936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7382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7382</v>
      </c>
      <c r="O17" s="41">
        <f t="shared" si="2"/>
        <v>34.495327102803735</v>
      </c>
      <c r="P17" s="9"/>
    </row>
    <row r="18" spans="1:119">
      <c r="A18" s="12"/>
      <c r="B18" s="42">
        <v>572</v>
      </c>
      <c r="C18" s="19" t="s">
        <v>53</v>
      </c>
      <c r="D18" s="43">
        <v>7382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7382</v>
      </c>
      <c r="O18" s="44">
        <f t="shared" si="2"/>
        <v>34.495327102803735</v>
      </c>
      <c r="P18" s="9"/>
    </row>
    <row r="19" spans="1:119" ht="15.75">
      <c r="A19" s="26" t="s">
        <v>54</v>
      </c>
      <c r="B19" s="27"/>
      <c r="C19" s="28"/>
      <c r="D19" s="29">
        <f t="shared" ref="D19:M19" si="7">SUM(D20:D20)</f>
        <v>17843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17843</v>
      </c>
      <c r="O19" s="41">
        <f t="shared" si="2"/>
        <v>83.378504672897193</v>
      </c>
      <c r="P19" s="9"/>
    </row>
    <row r="20" spans="1:119" ht="15.75" thickBot="1">
      <c r="A20" s="12"/>
      <c r="B20" s="42">
        <v>581</v>
      </c>
      <c r="C20" s="19" t="s">
        <v>55</v>
      </c>
      <c r="D20" s="43">
        <v>17843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17843</v>
      </c>
      <c r="O20" s="44">
        <f t="shared" si="2"/>
        <v>83.378504672897193</v>
      </c>
      <c r="P20" s="9"/>
    </row>
    <row r="21" spans="1:119" ht="16.5" thickBot="1">
      <c r="A21" s="13" t="s">
        <v>10</v>
      </c>
      <c r="B21" s="21"/>
      <c r="C21" s="20"/>
      <c r="D21" s="14">
        <f>SUM(D5,D8,D12,D15,D17,D19)</f>
        <v>201530</v>
      </c>
      <c r="E21" s="14">
        <f t="shared" ref="E21:M21" si="8">SUM(E5,E8,E12,E15,E17,E19)</f>
        <v>1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132119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333650</v>
      </c>
      <c r="O21" s="35">
        <f t="shared" si="2"/>
        <v>1559.1121495327102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71</v>
      </c>
      <c r="M23" s="90"/>
      <c r="N23" s="90"/>
      <c r="O23" s="39">
        <v>214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37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118061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118061</v>
      </c>
      <c r="O5" s="30">
        <f t="shared" ref="O5:O21" si="2">(N5/O$23)</f>
        <v>549.12093023255818</v>
      </c>
      <c r="P5" s="6"/>
    </row>
    <row r="6" spans="1:133">
      <c r="A6" s="12"/>
      <c r="B6" s="42">
        <v>511</v>
      </c>
      <c r="C6" s="19" t="s">
        <v>19</v>
      </c>
      <c r="D6" s="43">
        <v>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600</v>
      </c>
      <c r="O6" s="44">
        <f t="shared" si="2"/>
        <v>2.7906976744186047</v>
      </c>
      <c r="P6" s="9"/>
    </row>
    <row r="7" spans="1:133">
      <c r="A7" s="12"/>
      <c r="B7" s="42">
        <v>513</v>
      </c>
      <c r="C7" s="19" t="s">
        <v>20</v>
      </c>
      <c r="D7" s="43">
        <v>117461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117461</v>
      </c>
      <c r="O7" s="44">
        <f t="shared" si="2"/>
        <v>546.33023255813953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65062</v>
      </c>
      <c r="E8" s="29">
        <f t="shared" si="3"/>
        <v>1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65063</v>
      </c>
      <c r="O8" s="41">
        <f t="shared" si="2"/>
        <v>302.6186046511628</v>
      </c>
      <c r="P8" s="10"/>
    </row>
    <row r="9" spans="1:133">
      <c r="A9" s="12"/>
      <c r="B9" s="42">
        <v>521</v>
      </c>
      <c r="C9" s="19" t="s">
        <v>22</v>
      </c>
      <c r="D9" s="43">
        <v>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</v>
      </c>
      <c r="O9" s="44">
        <f t="shared" si="2"/>
        <v>0.23255813953488372</v>
      </c>
      <c r="P9" s="9"/>
    </row>
    <row r="10" spans="1:133">
      <c r="A10" s="12"/>
      <c r="B10" s="42">
        <v>522</v>
      </c>
      <c r="C10" s="19" t="s">
        <v>23</v>
      </c>
      <c r="D10" s="43">
        <v>65012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65012</v>
      </c>
      <c r="O10" s="44">
        <f t="shared" si="2"/>
        <v>302.3813953488372</v>
      </c>
      <c r="P10" s="9"/>
    </row>
    <row r="11" spans="1:133">
      <c r="A11" s="12"/>
      <c r="B11" s="42">
        <v>529</v>
      </c>
      <c r="C11" s="19" t="s">
        <v>64</v>
      </c>
      <c r="D11" s="43">
        <v>0</v>
      </c>
      <c r="E11" s="43">
        <v>1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</v>
      </c>
      <c r="O11" s="44">
        <f t="shared" si="2"/>
        <v>4.6511627906976744E-3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SUM(D13:D14)</f>
        <v>25594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132696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158290</v>
      </c>
      <c r="O12" s="41">
        <f t="shared" si="2"/>
        <v>736.23255813953483</v>
      </c>
      <c r="P12" s="10"/>
    </row>
    <row r="13" spans="1:133">
      <c r="A13" s="12"/>
      <c r="B13" s="42">
        <v>536</v>
      </c>
      <c r="C13" s="19" t="s">
        <v>51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131446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131446</v>
      </c>
      <c r="O13" s="44">
        <f t="shared" si="2"/>
        <v>611.37674418604649</v>
      </c>
      <c r="P13" s="9"/>
    </row>
    <row r="14" spans="1:133">
      <c r="A14" s="12"/>
      <c r="B14" s="42">
        <v>539</v>
      </c>
      <c r="C14" s="19" t="s">
        <v>26</v>
      </c>
      <c r="D14" s="43">
        <v>25594</v>
      </c>
      <c r="E14" s="43">
        <v>0</v>
      </c>
      <c r="F14" s="43">
        <v>0</v>
      </c>
      <c r="G14" s="43">
        <v>0</v>
      </c>
      <c r="H14" s="43">
        <v>0</v>
      </c>
      <c r="I14" s="43">
        <v>1250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26844</v>
      </c>
      <c r="O14" s="44">
        <f t="shared" si="2"/>
        <v>124.85581395348837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210442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210442</v>
      </c>
      <c r="O15" s="41">
        <f t="shared" si="2"/>
        <v>978.8</v>
      </c>
      <c r="P15" s="10"/>
    </row>
    <row r="16" spans="1:133">
      <c r="A16" s="12"/>
      <c r="B16" s="42">
        <v>541</v>
      </c>
      <c r="C16" s="19" t="s">
        <v>52</v>
      </c>
      <c r="D16" s="43">
        <v>210442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210442</v>
      </c>
      <c r="O16" s="44">
        <f t="shared" si="2"/>
        <v>978.8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8682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8682</v>
      </c>
      <c r="O17" s="41">
        <f t="shared" si="2"/>
        <v>40.381395348837209</v>
      </c>
      <c r="P17" s="9"/>
    </row>
    <row r="18" spans="1:119">
      <c r="A18" s="12"/>
      <c r="B18" s="42">
        <v>572</v>
      </c>
      <c r="C18" s="19" t="s">
        <v>53</v>
      </c>
      <c r="D18" s="43">
        <v>8682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8682</v>
      </c>
      <c r="O18" s="44">
        <f t="shared" si="2"/>
        <v>40.381395348837209</v>
      </c>
      <c r="P18" s="9"/>
    </row>
    <row r="19" spans="1:119" ht="15.75">
      <c r="A19" s="26" t="s">
        <v>54</v>
      </c>
      <c r="B19" s="27"/>
      <c r="C19" s="28"/>
      <c r="D19" s="29">
        <f t="shared" ref="D19:M19" si="7">SUM(D20:D20)</f>
        <v>3104</v>
      </c>
      <c r="E19" s="29">
        <f t="shared" si="7"/>
        <v>5000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8104</v>
      </c>
      <c r="O19" s="41">
        <f t="shared" si="2"/>
        <v>37.693023255813955</v>
      </c>
      <c r="P19" s="9"/>
    </row>
    <row r="20" spans="1:119" ht="15.75" thickBot="1">
      <c r="A20" s="12"/>
      <c r="B20" s="42">
        <v>581</v>
      </c>
      <c r="C20" s="19" t="s">
        <v>55</v>
      </c>
      <c r="D20" s="43">
        <v>3104</v>
      </c>
      <c r="E20" s="43">
        <v>5000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8104</v>
      </c>
      <c r="O20" s="44">
        <f t="shared" si="2"/>
        <v>37.693023255813955</v>
      </c>
      <c r="P20" s="9"/>
    </row>
    <row r="21" spans="1:119" ht="16.5" thickBot="1">
      <c r="A21" s="13" t="s">
        <v>10</v>
      </c>
      <c r="B21" s="21"/>
      <c r="C21" s="20"/>
      <c r="D21" s="14">
        <f>SUM(D5,D8,D12,D15,D17,D19)</f>
        <v>430945</v>
      </c>
      <c r="E21" s="14">
        <f t="shared" ref="E21:M21" si="8">SUM(E5,E8,E12,E15,E17,E19)</f>
        <v>5001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132696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568642</v>
      </c>
      <c r="O21" s="35">
        <f t="shared" si="2"/>
        <v>2644.8465116279071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69</v>
      </c>
      <c r="M23" s="90"/>
      <c r="N23" s="90"/>
      <c r="O23" s="39">
        <v>215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37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96673</v>
      </c>
      <c r="E5" s="24">
        <f t="shared" si="0"/>
        <v>5514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102187</v>
      </c>
      <c r="O5" s="30">
        <f t="shared" ref="O5:O21" si="2">(N5/O$23)</f>
        <v>475.28837209302327</v>
      </c>
      <c r="P5" s="6"/>
    </row>
    <row r="6" spans="1:133">
      <c r="A6" s="12"/>
      <c r="B6" s="42">
        <v>511</v>
      </c>
      <c r="C6" s="19" t="s">
        <v>19</v>
      </c>
      <c r="D6" s="43">
        <v>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600</v>
      </c>
      <c r="O6" s="44">
        <f t="shared" si="2"/>
        <v>2.7906976744186047</v>
      </c>
      <c r="P6" s="9"/>
    </row>
    <row r="7" spans="1:133">
      <c r="A7" s="12"/>
      <c r="B7" s="42">
        <v>513</v>
      </c>
      <c r="C7" s="19" t="s">
        <v>20</v>
      </c>
      <c r="D7" s="43">
        <v>96073</v>
      </c>
      <c r="E7" s="43">
        <v>5514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101587</v>
      </c>
      <c r="O7" s="44">
        <f t="shared" si="2"/>
        <v>472.49767441860467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79515</v>
      </c>
      <c r="E8" s="29">
        <f t="shared" si="3"/>
        <v>7395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86910</v>
      </c>
      <c r="O8" s="41">
        <f t="shared" si="2"/>
        <v>404.23255813953489</v>
      </c>
      <c r="P8" s="10"/>
    </row>
    <row r="9" spans="1:133">
      <c r="A9" s="12"/>
      <c r="B9" s="42">
        <v>521</v>
      </c>
      <c r="C9" s="19" t="s">
        <v>22</v>
      </c>
      <c r="D9" s="43">
        <v>48831</v>
      </c>
      <c r="E9" s="43">
        <v>7394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56225</v>
      </c>
      <c r="O9" s="44">
        <f t="shared" si="2"/>
        <v>261.51162790697674</v>
      </c>
      <c r="P9" s="9"/>
    </row>
    <row r="10" spans="1:133">
      <c r="A10" s="12"/>
      <c r="B10" s="42">
        <v>522</v>
      </c>
      <c r="C10" s="19" t="s">
        <v>23</v>
      </c>
      <c r="D10" s="43">
        <v>30684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30684</v>
      </c>
      <c r="O10" s="44">
        <f t="shared" si="2"/>
        <v>142.71627906976744</v>
      </c>
      <c r="P10" s="9"/>
    </row>
    <row r="11" spans="1:133">
      <c r="A11" s="12"/>
      <c r="B11" s="42">
        <v>529</v>
      </c>
      <c r="C11" s="19" t="s">
        <v>64</v>
      </c>
      <c r="D11" s="43">
        <v>0</v>
      </c>
      <c r="E11" s="43">
        <v>1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</v>
      </c>
      <c r="O11" s="44">
        <f t="shared" si="2"/>
        <v>4.6511627906976744E-3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SUM(D13:D14)</f>
        <v>12276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121348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133624</v>
      </c>
      <c r="O12" s="41">
        <f t="shared" si="2"/>
        <v>621.50697674418609</v>
      </c>
      <c r="P12" s="10"/>
    </row>
    <row r="13" spans="1:133">
      <c r="A13" s="12"/>
      <c r="B13" s="42">
        <v>536</v>
      </c>
      <c r="C13" s="19" t="s">
        <v>51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120098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120098</v>
      </c>
      <c r="O13" s="44">
        <f t="shared" si="2"/>
        <v>558.59534883720926</v>
      </c>
      <c r="P13" s="9"/>
    </row>
    <row r="14" spans="1:133">
      <c r="A14" s="12"/>
      <c r="B14" s="42">
        <v>539</v>
      </c>
      <c r="C14" s="19" t="s">
        <v>26</v>
      </c>
      <c r="D14" s="43">
        <v>12276</v>
      </c>
      <c r="E14" s="43">
        <v>0</v>
      </c>
      <c r="F14" s="43">
        <v>0</v>
      </c>
      <c r="G14" s="43">
        <v>0</v>
      </c>
      <c r="H14" s="43">
        <v>0</v>
      </c>
      <c r="I14" s="43">
        <v>1250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13526</v>
      </c>
      <c r="O14" s="44">
        <f t="shared" si="2"/>
        <v>62.911627906976747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10505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10505</v>
      </c>
      <c r="O15" s="41">
        <f t="shared" si="2"/>
        <v>48.860465116279073</v>
      </c>
      <c r="P15" s="10"/>
    </row>
    <row r="16" spans="1:133">
      <c r="A16" s="12"/>
      <c r="B16" s="42">
        <v>541</v>
      </c>
      <c r="C16" s="19" t="s">
        <v>52</v>
      </c>
      <c r="D16" s="43">
        <v>10505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10505</v>
      </c>
      <c r="O16" s="44">
        <f t="shared" si="2"/>
        <v>48.860465116279073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8073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8073</v>
      </c>
      <c r="O17" s="41">
        <f t="shared" si="2"/>
        <v>37.548837209302327</v>
      </c>
      <c r="P17" s="9"/>
    </row>
    <row r="18" spans="1:119">
      <c r="A18" s="12"/>
      <c r="B18" s="42">
        <v>572</v>
      </c>
      <c r="C18" s="19" t="s">
        <v>53</v>
      </c>
      <c r="D18" s="43">
        <v>8073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8073</v>
      </c>
      <c r="O18" s="44">
        <f t="shared" si="2"/>
        <v>37.548837209302327</v>
      </c>
      <c r="P18" s="9"/>
    </row>
    <row r="19" spans="1:119" ht="15.75">
      <c r="A19" s="26" t="s">
        <v>54</v>
      </c>
      <c r="B19" s="27"/>
      <c r="C19" s="28"/>
      <c r="D19" s="29">
        <f t="shared" ref="D19:M19" si="7">SUM(D20:D20)</f>
        <v>11078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11078</v>
      </c>
      <c r="O19" s="41">
        <f t="shared" si="2"/>
        <v>51.525581395348837</v>
      </c>
      <c r="P19" s="9"/>
    </row>
    <row r="20" spans="1:119" ht="15.75" thickBot="1">
      <c r="A20" s="12"/>
      <c r="B20" s="42">
        <v>581</v>
      </c>
      <c r="C20" s="19" t="s">
        <v>55</v>
      </c>
      <c r="D20" s="43">
        <v>11078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11078</v>
      </c>
      <c r="O20" s="44">
        <f t="shared" si="2"/>
        <v>51.525581395348837</v>
      </c>
      <c r="P20" s="9"/>
    </row>
    <row r="21" spans="1:119" ht="16.5" thickBot="1">
      <c r="A21" s="13" t="s">
        <v>10</v>
      </c>
      <c r="B21" s="21"/>
      <c r="C21" s="20"/>
      <c r="D21" s="14">
        <f>SUM(D5,D8,D12,D15,D17,D19)</f>
        <v>218120</v>
      </c>
      <c r="E21" s="14">
        <f t="shared" ref="E21:M21" si="8">SUM(E5,E8,E12,E15,E17,E19)</f>
        <v>12909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121348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352377</v>
      </c>
      <c r="O21" s="35">
        <f t="shared" si="2"/>
        <v>1638.9627906976743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67</v>
      </c>
      <c r="M23" s="90"/>
      <c r="N23" s="90"/>
      <c r="O23" s="39">
        <v>215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37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104413</v>
      </c>
      <c r="E5" s="24">
        <f t="shared" si="0"/>
        <v>300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104713</v>
      </c>
      <c r="O5" s="30">
        <f t="shared" ref="O5:O21" si="2">(N5/O$23)</f>
        <v>480.33486238532112</v>
      </c>
      <c r="P5" s="6"/>
    </row>
    <row r="6" spans="1:133">
      <c r="A6" s="12"/>
      <c r="B6" s="42">
        <v>511</v>
      </c>
      <c r="C6" s="19" t="s">
        <v>19</v>
      </c>
      <c r="D6" s="43">
        <v>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50</v>
      </c>
      <c r="O6" s="44">
        <f t="shared" si="2"/>
        <v>0.22935779816513763</v>
      </c>
      <c r="P6" s="9"/>
    </row>
    <row r="7" spans="1:133">
      <c r="A7" s="12"/>
      <c r="B7" s="42">
        <v>513</v>
      </c>
      <c r="C7" s="19" t="s">
        <v>20</v>
      </c>
      <c r="D7" s="43">
        <v>104363</v>
      </c>
      <c r="E7" s="43">
        <v>300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104663</v>
      </c>
      <c r="O7" s="44">
        <f t="shared" si="2"/>
        <v>480.10550458715596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80563</v>
      </c>
      <c r="E8" s="29">
        <f t="shared" si="3"/>
        <v>3974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84537</v>
      </c>
      <c r="O8" s="41">
        <f t="shared" si="2"/>
        <v>387.78440366972478</v>
      </c>
      <c r="P8" s="10"/>
    </row>
    <row r="9" spans="1:133">
      <c r="A9" s="12"/>
      <c r="B9" s="42">
        <v>521</v>
      </c>
      <c r="C9" s="19" t="s">
        <v>22</v>
      </c>
      <c r="D9" s="43">
        <v>51729</v>
      </c>
      <c r="E9" s="43">
        <v>3973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55702</v>
      </c>
      <c r="O9" s="44">
        <f t="shared" si="2"/>
        <v>255.51376146788991</v>
      </c>
      <c r="P9" s="9"/>
    </row>
    <row r="10" spans="1:133">
      <c r="A10" s="12"/>
      <c r="B10" s="42">
        <v>522</v>
      </c>
      <c r="C10" s="19" t="s">
        <v>23</v>
      </c>
      <c r="D10" s="43">
        <v>28834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28834</v>
      </c>
      <c r="O10" s="44">
        <f t="shared" si="2"/>
        <v>132.26605504587155</v>
      </c>
      <c r="P10" s="9"/>
    </row>
    <row r="11" spans="1:133">
      <c r="A11" s="12"/>
      <c r="B11" s="42">
        <v>529</v>
      </c>
      <c r="C11" s="19" t="s">
        <v>64</v>
      </c>
      <c r="D11" s="43">
        <v>0</v>
      </c>
      <c r="E11" s="43">
        <v>1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</v>
      </c>
      <c r="O11" s="44">
        <f t="shared" si="2"/>
        <v>4.5871559633027525E-3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SUM(D13:D14)</f>
        <v>16664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134106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150770</v>
      </c>
      <c r="O12" s="41">
        <f t="shared" si="2"/>
        <v>691.60550458715602</v>
      </c>
      <c r="P12" s="10"/>
    </row>
    <row r="13" spans="1:133">
      <c r="A13" s="12"/>
      <c r="B13" s="42">
        <v>536</v>
      </c>
      <c r="C13" s="19" t="s">
        <v>51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132856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132856</v>
      </c>
      <c r="O13" s="44">
        <f t="shared" si="2"/>
        <v>609.43119266055044</v>
      </c>
      <c r="P13" s="9"/>
    </row>
    <row r="14" spans="1:133">
      <c r="A14" s="12"/>
      <c r="B14" s="42">
        <v>539</v>
      </c>
      <c r="C14" s="19" t="s">
        <v>26</v>
      </c>
      <c r="D14" s="43">
        <v>16664</v>
      </c>
      <c r="E14" s="43">
        <v>0</v>
      </c>
      <c r="F14" s="43">
        <v>0</v>
      </c>
      <c r="G14" s="43">
        <v>0</v>
      </c>
      <c r="H14" s="43">
        <v>0</v>
      </c>
      <c r="I14" s="43">
        <v>1250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17914</v>
      </c>
      <c r="O14" s="44">
        <f t="shared" si="2"/>
        <v>82.174311926605498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8840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8840</v>
      </c>
      <c r="O15" s="41">
        <f t="shared" si="2"/>
        <v>40.550458715596328</v>
      </c>
      <c r="P15" s="10"/>
    </row>
    <row r="16" spans="1:133">
      <c r="A16" s="12"/>
      <c r="B16" s="42">
        <v>541</v>
      </c>
      <c r="C16" s="19" t="s">
        <v>52</v>
      </c>
      <c r="D16" s="43">
        <v>8840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8840</v>
      </c>
      <c r="O16" s="44">
        <f t="shared" si="2"/>
        <v>40.550458715596328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9178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9178</v>
      </c>
      <c r="O17" s="41">
        <f t="shared" si="2"/>
        <v>42.100917431192663</v>
      </c>
      <c r="P17" s="9"/>
    </row>
    <row r="18" spans="1:119">
      <c r="A18" s="12"/>
      <c r="B18" s="42">
        <v>572</v>
      </c>
      <c r="C18" s="19" t="s">
        <v>53</v>
      </c>
      <c r="D18" s="43">
        <v>9178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9178</v>
      </c>
      <c r="O18" s="44">
        <f t="shared" si="2"/>
        <v>42.100917431192663</v>
      </c>
      <c r="P18" s="9"/>
    </row>
    <row r="19" spans="1:119" ht="15.75">
      <c r="A19" s="26" t="s">
        <v>54</v>
      </c>
      <c r="B19" s="27"/>
      <c r="C19" s="28"/>
      <c r="D19" s="29">
        <f t="shared" ref="D19:M19" si="7">SUM(D20:D20)</f>
        <v>11058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11058</v>
      </c>
      <c r="O19" s="41">
        <f t="shared" si="2"/>
        <v>50.724770642201833</v>
      </c>
      <c r="P19" s="9"/>
    </row>
    <row r="20" spans="1:119" ht="15.75" thickBot="1">
      <c r="A20" s="12"/>
      <c r="B20" s="42">
        <v>581</v>
      </c>
      <c r="C20" s="19" t="s">
        <v>55</v>
      </c>
      <c r="D20" s="43">
        <v>11058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11058</v>
      </c>
      <c r="O20" s="44">
        <f t="shared" si="2"/>
        <v>50.724770642201833</v>
      </c>
      <c r="P20" s="9"/>
    </row>
    <row r="21" spans="1:119" ht="16.5" thickBot="1">
      <c r="A21" s="13" t="s">
        <v>10</v>
      </c>
      <c r="B21" s="21"/>
      <c r="C21" s="20"/>
      <c r="D21" s="14">
        <f>SUM(D5,D8,D12,D15,D17,D19)</f>
        <v>230716</v>
      </c>
      <c r="E21" s="14">
        <f t="shared" ref="E21:M21" si="8">SUM(E5,E8,E12,E15,E17,E19)</f>
        <v>4274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134106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369096</v>
      </c>
      <c r="O21" s="35">
        <f t="shared" si="2"/>
        <v>1693.1009174311926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65</v>
      </c>
      <c r="M23" s="90"/>
      <c r="N23" s="90"/>
      <c r="O23" s="39">
        <v>218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37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105704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105704</v>
      </c>
      <c r="O5" s="30">
        <f t="shared" ref="O5:O21" si="2">(N5/O$23)</f>
        <v>476.14414414414415</v>
      </c>
      <c r="P5" s="6"/>
    </row>
    <row r="6" spans="1:133">
      <c r="A6" s="12"/>
      <c r="B6" s="42">
        <v>511</v>
      </c>
      <c r="C6" s="19" t="s">
        <v>19</v>
      </c>
      <c r="D6" s="43">
        <v>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600</v>
      </c>
      <c r="O6" s="44">
        <f t="shared" si="2"/>
        <v>2.7027027027027026</v>
      </c>
      <c r="P6" s="9"/>
    </row>
    <row r="7" spans="1:133">
      <c r="A7" s="12"/>
      <c r="B7" s="42">
        <v>513</v>
      </c>
      <c r="C7" s="19" t="s">
        <v>20</v>
      </c>
      <c r="D7" s="43">
        <v>89995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89995</v>
      </c>
      <c r="O7" s="44">
        <f t="shared" si="2"/>
        <v>405.38288288288288</v>
      </c>
      <c r="P7" s="9"/>
    </row>
    <row r="8" spans="1:133">
      <c r="A8" s="12"/>
      <c r="B8" s="42">
        <v>517</v>
      </c>
      <c r="C8" s="19" t="s">
        <v>49</v>
      </c>
      <c r="D8" s="43">
        <v>15109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15109</v>
      </c>
      <c r="O8" s="44">
        <f t="shared" si="2"/>
        <v>68.058558558558559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90521</v>
      </c>
      <c r="E9" s="29">
        <f t="shared" si="3"/>
        <v>30867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121388</v>
      </c>
      <c r="O9" s="41">
        <f t="shared" si="2"/>
        <v>546.79279279279274</v>
      </c>
      <c r="P9" s="10"/>
    </row>
    <row r="10" spans="1:133">
      <c r="A10" s="12"/>
      <c r="B10" s="42">
        <v>521</v>
      </c>
      <c r="C10" s="19" t="s">
        <v>22</v>
      </c>
      <c r="D10" s="43">
        <v>67791</v>
      </c>
      <c r="E10" s="43">
        <v>30867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98658</v>
      </c>
      <c r="O10" s="44">
        <f t="shared" si="2"/>
        <v>444.40540540540542</v>
      </c>
      <c r="P10" s="9"/>
    </row>
    <row r="11" spans="1:133">
      <c r="A11" s="12"/>
      <c r="B11" s="42">
        <v>522</v>
      </c>
      <c r="C11" s="19" t="s">
        <v>23</v>
      </c>
      <c r="D11" s="43">
        <v>22730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22730</v>
      </c>
      <c r="O11" s="44">
        <f t="shared" si="2"/>
        <v>102.38738738738739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SUM(D13:D14)</f>
        <v>15908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142237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158145</v>
      </c>
      <c r="O12" s="41">
        <f t="shared" si="2"/>
        <v>712.3648648648649</v>
      </c>
      <c r="P12" s="10"/>
    </row>
    <row r="13" spans="1:133">
      <c r="A13" s="12"/>
      <c r="B13" s="42">
        <v>536</v>
      </c>
      <c r="C13" s="19" t="s">
        <v>51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142237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142237</v>
      </c>
      <c r="O13" s="44">
        <f t="shared" si="2"/>
        <v>640.70720720720726</v>
      </c>
      <c r="P13" s="9"/>
    </row>
    <row r="14" spans="1:133">
      <c r="A14" s="12"/>
      <c r="B14" s="42">
        <v>539</v>
      </c>
      <c r="C14" s="19" t="s">
        <v>26</v>
      </c>
      <c r="D14" s="43">
        <v>15908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15908</v>
      </c>
      <c r="O14" s="44">
        <f t="shared" si="2"/>
        <v>71.657657657657651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8830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8830</v>
      </c>
      <c r="O15" s="41">
        <f t="shared" si="2"/>
        <v>39.774774774774777</v>
      </c>
      <c r="P15" s="10"/>
    </row>
    <row r="16" spans="1:133">
      <c r="A16" s="12"/>
      <c r="B16" s="42">
        <v>541</v>
      </c>
      <c r="C16" s="19" t="s">
        <v>52</v>
      </c>
      <c r="D16" s="43">
        <v>8830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8830</v>
      </c>
      <c r="O16" s="44">
        <f t="shared" si="2"/>
        <v>39.774774774774777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13860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13860</v>
      </c>
      <c r="O17" s="41">
        <f t="shared" si="2"/>
        <v>62.432432432432435</v>
      </c>
      <c r="P17" s="9"/>
    </row>
    <row r="18" spans="1:119">
      <c r="A18" s="12"/>
      <c r="B18" s="42">
        <v>572</v>
      </c>
      <c r="C18" s="19" t="s">
        <v>53</v>
      </c>
      <c r="D18" s="43">
        <v>13860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13860</v>
      </c>
      <c r="O18" s="44">
        <f t="shared" si="2"/>
        <v>62.432432432432435</v>
      </c>
      <c r="P18" s="9"/>
    </row>
    <row r="19" spans="1:119" ht="15.75">
      <c r="A19" s="26" t="s">
        <v>54</v>
      </c>
      <c r="B19" s="27"/>
      <c r="C19" s="28"/>
      <c r="D19" s="29">
        <f t="shared" ref="D19:M19" si="7">SUM(D20:D20)</f>
        <v>45616</v>
      </c>
      <c r="E19" s="29">
        <f t="shared" si="7"/>
        <v>7500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53116</v>
      </c>
      <c r="O19" s="41">
        <f t="shared" si="2"/>
        <v>239.26126126126127</v>
      </c>
      <c r="P19" s="9"/>
    </row>
    <row r="20" spans="1:119" ht="15.75" thickBot="1">
      <c r="A20" s="12"/>
      <c r="B20" s="42">
        <v>581</v>
      </c>
      <c r="C20" s="19" t="s">
        <v>55</v>
      </c>
      <c r="D20" s="43">
        <v>45616</v>
      </c>
      <c r="E20" s="43">
        <v>7500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53116</v>
      </c>
      <c r="O20" s="44">
        <f t="shared" si="2"/>
        <v>239.26126126126127</v>
      </c>
      <c r="P20" s="9"/>
    </row>
    <row r="21" spans="1:119" ht="16.5" thickBot="1">
      <c r="A21" s="13" t="s">
        <v>10</v>
      </c>
      <c r="B21" s="21"/>
      <c r="C21" s="20"/>
      <c r="D21" s="14">
        <f>SUM(D5,D9,D12,D15,D17,D19)</f>
        <v>280439</v>
      </c>
      <c r="E21" s="14">
        <f t="shared" ref="E21:M21" si="8">SUM(E5,E9,E12,E15,E17,E19)</f>
        <v>38367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142237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461043</v>
      </c>
      <c r="O21" s="35">
        <f t="shared" si="2"/>
        <v>2076.7702702702704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62</v>
      </c>
      <c r="M23" s="90"/>
      <c r="N23" s="90"/>
      <c r="O23" s="39">
        <v>222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37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122149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122149</v>
      </c>
      <c r="O5" s="30">
        <f t="shared" ref="O5:O21" si="2">(N5/O$23)</f>
        <v>526.50431034482756</v>
      </c>
      <c r="P5" s="6"/>
    </row>
    <row r="6" spans="1:133">
      <c r="A6" s="12"/>
      <c r="B6" s="42">
        <v>511</v>
      </c>
      <c r="C6" s="19" t="s">
        <v>19</v>
      </c>
      <c r="D6" s="43">
        <v>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600</v>
      </c>
      <c r="O6" s="44">
        <f t="shared" si="2"/>
        <v>2.5862068965517242</v>
      </c>
      <c r="P6" s="9"/>
    </row>
    <row r="7" spans="1:133">
      <c r="A7" s="12"/>
      <c r="B7" s="42">
        <v>513</v>
      </c>
      <c r="C7" s="19" t="s">
        <v>20</v>
      </c>
      <c r="D7" s="43">
        <v>109759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109759</v>
      </c>
      <c r="O7" s="44">
        <f t="shared" si="2"/>
        <v>473.09913793103448</v>
      </c>
      <c r="P7" s="9"/>
    </row>
    <row r="8" spans="1:133">
      <c r="A8" s="12"/>
      <c r="B8" s="42">
        <v>517</v>
      </c>
      <c r="C8" s="19" t="s">
        <v>49</v>
      </c>
      <c r="D8" s="43">
        <v>11790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11790</v>
      </c>
      <c r="O8" s="44">
        <f t="shared" si="2"/>
        <v>50.818965517241381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68896</v>
      </c>
      <c r="E9" s="29">
        <f t="shared" si="3"/>
        <v>138749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207645</v>
      </c>
      <c r="O9" s="41">
        <f t="shared" si="2"/>
        <v>895.02155172413791</v>
      </c>
      <c r="P9" s="10"/>
    </row>
    <row r="10" spans="1:133">
      <c r="A10" s="12"/>
      <c r="B10" s="42">
        <v>521</v>
      </c>
      <c r="C10" s="19" t="s">
        <v>22</v>
      </c>
      <c r="D10" s="43">
        <v>50319</v>
      </c>
      <c r="E10" s="43">
        <v>138749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189068</v>
      </c>
      <c r="O10" s="44">
        <f t="shared" si="2"/>
        <v>814.94827586206895</v>
      </c>
      <c r="P10" s="9"/>
    </row>
    <row r="11" spans="1:133">
      <c r="A11" s="12"/>
      <c r="B11" s="42">
        <v>522</v>
      </c>
      <c r="C11" s="19" t="s">
        <v>23</v>
      </c>
      <c r="D11" s="43">
        <v>18577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18577</v>
      </c>
      <c r="O11" s="44">
        <f t="shared" si="2"/>
        <v>80.073275862068968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SUM(D13:D14)</f>
        <v>9136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110829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119965</v>
      </c>
      <c r="O12" s="41">
        <f t="shared" si="2"/>
        <v>517.0905172413793</v>
      </c>
      <c r="P12" s="10"/>
    </row>
    <row r="13" spans="1:133">
      <c r="A13" s="12"/>
      <c r="B13" s="42">
        <v>536</v>
      </c>
      <c r="C13" s="19" t="s">
        <v>51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110829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110829</v>
      </c>
      <c r="O13" s="44">
        <f t="shared" si="2"/>
        <v>477.71120689655174</v>
      </c>
      <c r="P13" s="9"/>
    </row>
    <row r="14" spans="1:133">
      <c r="A14" s="12"/>
      <c r="B14" s="42">
        <v>539</v>
      </c>
      <c r="C14" s="19" t="s">
        <v>26</v>
      </c>
      <c r="D14" s="43">
        <v>9136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9136</v>
      </c>
      <c r="O14" s="44">
        <f t="shared" si="2"/>
        <v>39.379310344827587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8344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8344</v>
      </c>
      <c r="O15" s="41">
        <f t="shared" si="2"/>
        <v>35.96551724137931</v>
      </c>
      <c r="P15" s="10"/>
    </row>
    <row r="16" spans="1:133">
      <c r="A16" s="12"/>
      <c r="B16" s="42">
        <v>541</v>
      </c>
      <c r="C16" s="19" t="s">
        <v>52</v>
      </c>
      <c r="D16" s="43">
        <v>8344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8344</v>
      </c>
      <c r="O16" s="44">
        <f t="shared" si="2"/>
        <v>35.96551724137931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9261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9261</v>
      </c>
      <c r="O17" s="41">
        <f t="shared" si="2"/>
        <v>39.918103448275865</v>
      </c>
      <c r="P17" s="9"/>
    </row>
    <row r="18" spans="1:119">
      <c r="A18" s="12"/>
      <c r="B18" s="42">
        <v>572</v>
      </c>
      <c r="C18" s="19" t="s">
        <v>53</v>
      </c>
      <c r="D18" s="43">
        <v>9261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9261</v>
      </c>
      <c r="O18" s="44">
        <f t="shared" si="2"/>
        <v>39.918103448275865</v>
      </c>
      <c r="P18" s="9"/>
    </row>
    <row r="19" spans="1:119" ht="15.75">
      <c r="A19" s="26" t="s">
        <v>54</v>
      </c>
      <c r="B19" s="27"/>
      <c r="C19" s="28"/>
      <c r="D19" s="29">
        <f t="shared" ref="D19:M19" si="7">SUM(D20:D20)</f>
        <v>0</v>
      </c>
      <c r="E19" s="29">
        <f t="shared" si="7"/>
        <v>3950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5201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9151</v>
      </c>
      <c r="O19" s="41">
        <f t="shared" si="2"/>
        <v>39.443965517241381</v>
      </c>
      <c r="P19" s="9"/>
    </row>
    <row r="20" spans="1:119" ht="15.75" thickBot="1">
      <c r="A20" s="12"/>
      <c r="B20" s="42">
        <v>581</v>
      </c>
      <c r="C20" s="19" t="s">
        <v>55</v>
      </c>
      <c r="D20" s="43">
        <v>0</v>
      </c>
      <c r="E20" s="43">
        <v>3950</v>
      </c>
      <c r="F20" s="43">
        <v>0</v>
      </c>
      <c r="G20" s="43">
        <v>0</v>
      </c>
      <c r="H20" s="43">
        <v>0</v>
      </c>
      <c r="I20" s="43">
        <v>5201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9151</v>
      </c>
      <c r="O20" s="44">
        <f t="shared" si="2"/>
        <v>39.443965517241381</v>
      </c>
      <c r="P20" s="9"/>
    </row>
    <row r="21" spans="1:119" ht="16.5" thickBot="1">
      <c r="A21" s="13" t="s">
        <v>10</v>
      </c>
      <c r="B21" s="21"/>
      <c r="C21" s="20"/>
      <c r="D21" s="14">
        <f>SUM(D5,D9,D12,D15,D17,D19)</f>
        <v>217786</v>
      </c>
      <c r="E21" s="14">
        <f t="shared" ref="E21:M21" si="8">SUM(E5,E9,E12,E15,E17,E19)</f>
        <v>142699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116030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476515</v>
      </c>
      <c r="O21" s="35">
        <f t="shared" si="2"/>
        <v>2053.9439655172414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58</v>
      </c>
      <c r="M23" s="90"/>
      <c r="N23" s="90"/>
      <c r="O23" s="39">
        <v>232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37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182188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2" si="1">SUM(D5:M5)</f>
        <v>182188</v>
      </c>
      <c r="O5" s="58">
        <f t="shared" ref="O5:O22" si="2">(N5/O$24)</f>
        <v>802.590308370044</v>
      </c>
      <c r="P5" s="59"/>
    </row>
    <row r="6" spans="1:133">
      <c r="A6" s="61"/>
      <c r="B6" s="62">
        <v>511</v>
      </c>
      <c r="C6" s="63" t="s">
        <v>19</v>
      </c>
      <c r="D6" s="64">
        <v>599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599</v>
      </c>
      <c r="O6" s="65">
        <f t="shared" si="2"/>
        <v>2.6387665198237884</v>
      </c>
      <c r="P6" s="66"/>
    </row>
    <row r="7" spans="1:133">
      <c r="A7" s="61"/>
      <c r="B7" s="62">
        <v>513</v>
      </c>
      <c r="C7" s="63" t="s">
        <v>20</v>
      </c>
      <c r="D7" s="64">
        <v>118714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118714</v>
      </c>
      <c r="O7" s="65">
        <f t="shared" si="2"/>
        <v>522.96916299559473</v>
      </c>
      <c r="P7" s="66"/>
    </row>
    <row r="8" spans="1:133">
      <c r="A8" s="61"/>
      <c r="B8" s="62">
        <v>517</v>
      </c>
      <c r="C8" s="63" t="s">
        <v>49</v>
      </c>
      <c r="D8" s="64">
        <v>38328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38328</v>
      </c>
      <c r="O8" s="65">
        <f t="shared" si="2"/>
        <v>168.84581497797356</v>
      </c>
      <c r="P8" s="66"/>
    </row>
    <row r="9" spans="1:133">
      <c r="A9" s="61"/>
      <c r="B9" s="62">
        <v>519</v>
      </c>
      <c r="C9" s="63" t="s">
        <v>50</v>
      </c>
      <c r="D9" s="64">
        <v>24547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24547</v>
      </c>
      <c r="O9" s="65">
        <f t="shared" si="2"/>
        <v>108.13656387665198</v>
      </c>
      <c r="P9" s="66"/>
    </row>
    <row r="10" spans="1:133" ht="15.75">
      <c r="A10" s="67" t="s">
        <v>21</v>
      </c>
      <c r="B10" s="68"/>
      <c r="C10" s="69"/>
      <c r="D10" s="70">
        <f t="shared" ref="D10:M10" si="3">SUM(D11:D12)</f>
        <v>103520</v>
      </c>
      <c r="E10" s="70">
        <f t="shared" si="3"/>
        <v>189674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293194</v>
      </c>
      <c r="O10" s="72">
        <f t="shared" si="2"/>
        <v>1291.603524229075</v>
      </c>
      <c r="P10" s="73"/>
    </row>
    <row r="11" spans="1:133">
      <c r="A11" s="61"/>
      <c r="B11" s="62">
        <v>521</v>
      </c>
      <c r="C11" s="63" t="s">
        <v>22</v>
      </c>
      <c r="D11" s="64">
        <v>79837</v>
      </c>
      <c r="E11" s="64">
        <v>189674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269511</v>
      </c>
      <c r="O11" s="65">
        <f t="shared" si="2"/>
        <v>1187.2731277533039</v>
      </c>
      <c r="P11" s="66"/>
    </row>
    <row r="12" spans="1:133">
      <c r="A12" s="61"/>
      <c r="B12" s="62">
        <v>522</v>
      </c>
      <c r="C12" s="63" t="s">
        <v>23</v>
      </c>
      <c r="D12" s="64">
        <v>23683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23683</v>
      </c>
      <c r="O12" s="65">
        <f t="shared" si="2"/>
        <v>104.33039647577093</v>
      </c>
      <c r="P12" s="66"/>
    </row>
    <row r="13" spans="1:133" ht="15.75">
      <c r="A13" s="67" t="s">
        <v>24</v>
      </c>
      <c r="B13" s="68"/>
      <c r="C13" s="69"/>
      <c r="D13" s="70">
        <f t="shared" ref="D13:M13" si="4">SUM(D14:D15)</f>
        <v>8549</v>
      </c>
      <c r="E13" s="70">
        <f t="shared" si="4"/>
        <v>0</v>
      </c>
      <c r="F13" s="70">
        <f t="shared" si="4"/>
        <v>0</v>
      </c>
      <c r="G13" s="70">
        <f t="shared" si="4"/>
        <v>0</v>
      </c>
      <c r="H13" s="70">
        <f t="shared" si="4"/>
        <v>0</v>
      </c>
      <c r="I13" s="70">
        <f t="shared" si="4"/>
        <v>299693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1">
        <f t="shared" si="1"/>
        <v>308242</v>
      </c>
      <c r="O13" s="72">
        <f t="shared" si="2"/>
        <v>1357.8942731277532</v>
      </c>
      <c r="P13" s="73"/>
    </row>
    <row r="14" spans="1:133">
      <c r="A14" s="61"/>
      <c r="B14" s="62">
        <v>536</v>
      </c>
      <c r="C14" s="63" t="s">
        <v>51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299693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299693</v>
      </c>
      <c r="O14" s="65">
        <f t="shared" si="2"/>
        <v>1320.2334801762115</v>
      </c>
      <c r="P14" s="66"/>
    </row>
    <row r="15" spans="1:133">
      <c r="A15" s="61"/>
      <c r="B15" s="62">
        <v>539</v>
      </c>
      <c r="C15" s="63" t="s">
        <v>26</v>
      </c>
      <c r="D15" s="64">
        <v>8549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8549</v>
      </c>
      <c r="O15" s="65">
        <f t="shared" si="2"/>
        <v>37.66079295154185</v>
      </c>
      <c r="P15" s="66"/>
    </row>
    <row r="16" spans="1:133" ht="15.75">
      <c r="A16" s="67" t="s">
        <v>27</v>
      </c>
      <c r="B16" s="68"/>
      <c r="C16" s="69"/>
      <c r="D16" s="70">
        <f t="shared" ref="D16:M16" si="5">SUM(D17:D17)</f>
        <v>6161</v>
      </c>
      <c r="E16" s="70">
        <f t="shared" si="5"/>
        <v>0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0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0">
        <f t="shared" si="1"/>
        <v>6161</v>
      </c>
      <c r="O16" s="72">
        <f t="shared" si="2"/>
        <v>27.140969162995596</v>
      </c>
      <c r="P16" s="73"/>
    </row>
    <row r="17" spans="1:119">
      <c r="A17" s="61"/>
      <c r="B17" s="62">
        <v>541</v>
      </c>
      <c r="C17" s="63" t="s">
        <v>52</v>
      </c>
      <c r="D17" s="64">
        <v>6161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6161</v>
      </c>
      <c r="O17" s="65">
        <f t="shared" si="2"/>
        <v>27.140969162995596</v>
      </c>
      <c r="P17" s="66"/>
    </row>
    <row r="18" spans="1:119" ht="15.75">
      <c r="A18" s="67" t="s">
        <v>29</v>
      </c>
      <c r="B18" s="68"/>
      <c r="C18" s="69"/>
      <c r="D18" s="70">
        <f t="shared" ref="D18:M18" si="6">SUM(D19:D19)</f>
        <v>13881</v>
      </c>
      <c r="E18" s="70">
        <f t="shared" si="6"/>
        <v>0</v>
      </c>
      <c r="F18" s="70">
        <f t="shared" si="6"/>
        <v>0</v>
      </c>
      <c r="G18" s="70">
        <f t="shared" si="6"/>
        <v>0</v>
      </c>
      <c r="H18" s="70">
        <f t="shared" si="6"/>
        <v>0</v>
      </c>
      <c r="I18" s="70">
        <f t="shared" si="6"/>
        <v>0</v>
      </c>
      <c r="J18" s="70">
        <f t="shared" si="6"/>
        <v>0</v>
      </c>
      <c r="K18" s="70">
        <f t="shared" si="6"/>
        <v>0</v>
      </c>
      <c r="L18" s="70">
        <f t="shared" si="6"/>
        <v>0</v>
      </c>
      <c r="M18" s="70">
        <f t="shared" si="6"/>
        <v>0</v>
      </c>
      <c r="N18" s="70">
        <f t="shared" si="1"/>
        <v>13881</v>
      </c>
      <c r="O18" s="72">
        <f t="shared" si="2"/>
        <v>61.14977973568282</v>
      </c>
      <c r="P18" s="66"/>
    </row>
    <row r="19" spans="1:119">
      <c r="A19" s="61"/>
      <c r="B19" s="62">
        <v>572</v>
      </c>
      <c r="C19" s="63" t="s">
        <v>53</v>
      </c>
      <c r="D19" s="64">
        <v>13881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13881</v>
      </c>
      <c r="O19" s="65">
        <f t="shared" si="2"/>
        <v>61.14977973568282</v>
      </c>
      <c r="P19" s="66"/>
    </row>
    <row r="20" spans="1:119" ht="15.75">
      <c r="A20" s="67" t="s">
        <v>54</v>
      </c>
      <c r="B20" s="68"/>
      <c r="C20" s="69"/>
      <c r="D20" s="70">
        <f t="shared" ref="D20:M20" si="7">SUM(D21:D21)</f>
        <v>0</v>
      </c>
      <c r="E20" s="70">
        <f t="shared" si="7"/>
        <v>4300</v>
      </c>
      <c r="F20" s="70">
        <f t="shared" si="7"/>
        <v>0</v>
      </c>
      <c r="G20" s="70">
        <f t="shared" si="7"/>
        <v>0</v>
      </c>
      <c r="H20" s="70">
        <f t="shared" si="7"/>
        <v>0</v>
      </c>
      <c r="I20" s="70">
        <f t="shared" si="7"/>
        <v>1894</v>
      </c>
      <c r="J20" s="70">
        <f t="shared" si="7"/>
        <v>0</v>
      </c>
      <c r="K20" s="70">
        <f t="shared" si="7"/>
        <v>0</v>
      </c>
      <c r="L20" s="70">
        <f t="shared" si="7"/>
        <v>0</v>
      </c>
      <c r="M20" s="70">
        <f t="shared" si="7"/>
        <v>0</v>
      </c>
      <c r="N20" s="70">
        <f t="shared" si="1"/>
        <v>6194</v>
      </c>
      <c r="O20" s="72">
        <f t="shared" si="2"/>
        <v>27.2863436123348</v>
      </c>
      <c r="P20" s="66"/>
    </row>
    <row r="21" spans="1:119" ht="15.75" thickBot="1">
      <c r="A21" s="61"/>
      <c r="B21" s="62">
        <v>581</v>
      </c>
      <c r="C21" s="63" t="s">
        <v>55</v>
      </c>
      <c r="D21" s="64">
        <v>0</v>
      </c>
      <c r="E21" s="64">
        <v>4300</v>
      </c>
      <c r="F21" s="64">
        <v>0</v>
      </c>
      <c r="G21" s="64">
        <v>0</v>
      </c>
      <c r="H21" s="64">
        <v>0</v>
      </c>
      <c r="I21" s="64">
        <v>1894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6194</v>
      </c>
      <c r="O21" s="65">
        <f t="shared" si="2"/>
        <v>27.2863436123348</v>
      </c>
      <c r="P21" s="66"/>
    </row>
    <row r="22" spans="1:119" ht="16.5" thickBot="1">
      <c r="A22" s="74" t="s">
        <v>10</v>
      </c>
      <c r="B22" s="75"/>
      <c r="C22" s="76"/>
      <c r="D22" s="77">
        <f>SUM(D5,D10,D13,D16,D18,D20)</f>
        <v>314299</v>
      </c>
      <c r="E22" s="77">
        <f t="shared" ref="E22:M22" si="8">SUM(E5,E10,E13,E16,E18,E20)</f>
        <v>193974</v>
      </c>
      <c r="F22" s="77">
        <f t="shared" si="8"/>
        <v>0</v>
      </c>
      <c r="G22" s="77">
        <f t="shared" si="8"/>
        <v>0</v>
      </c>
      <c r="H22" s="77">
        <f t="shared" si="8"/>
        <v>0</v>
      </c>
      <c r="I22" s="77">
        <f t="shared" si="8"/>
        <v>301587</v>
      </c>
      <c r="J22" s="77">
        <f t="shared" si="8"/>
        <v>0</v>
      </c>
      <c r="K22" s="77">
        <f t="shared" si="8"/>
        <v>0</v>
      </c>
      <c r="L22" s="77">
        <f t="shared" si="8"/>
        <v>0</v>
      </c>
      <c r="M22" s="77">
        <f t="shared" si="8"/>
        <v>0</v>
      </c>
      <c r="N22" s="77">
        <f t="shared" si="1"/>
        <v>809860</v>
      </c>
      <c r="O22" s="78">
        <f t="shared" si="2"/>
        <v>3567.6651982378853</v>
      </c>
      <c r="P22" s="59"/>
      <c r="Q22" s="79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</row>
    <row r="23" spans="1:119">
      <c r="A23" s="81"/>
      <c r="B23" s="82"/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4"/>
    </row>
    <row r="24" spans="1:119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114" t="s">
        <v>56</v>
      </c>
      <c r="M24" s="114"/>
      <c r="N24" s="114"/>
      <c r="O24" s="88">
        <v>227</v>
      </c>
    </row>
    <row r="25" spans="1:119">
      <c r="A25" s="115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7"/>
    </row>
    <row r="26" spans="1:119" ht="15.75" customHeight="1" thickBot="1">
      <c r="A26" s="118" t="s">
        <v>37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20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2024-04-11T15:13:37Z</cp:lastPrinted>
  <dcterms:created xsi:type="dcterms:W3CDTF">2000-08-31T21:26:31Z</dcterms:created>
  <dcterms:modified xsi:type="dcterms:W3CDTF">2024-04-11T15:13:46Z</dcterms:modified>
</cp:coreProperties>
</file>