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4" documentId="11_5F6DA9100A7378F538183CFBF11ED6769D137763" xr6:coauthVersionLast="47" xr6:coauthVersionMax="47" xr10:uidLastSave="{C5D4CAF8-22CC-460C-AE0E-8173E6A45FA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'2007'!$A$1:$O$45</definedName>
    <definedName name="_xlnm.Print_Area" localSheetId="15">'2008'!$A$1:$O$45</definedName>
    <definedName name="_xlnm.Print_Area" localSheetId="14">'2009'!$A$1:$O$44</definedName>
    <definedName name="_xlnm.Print_Area" localSheetId="13">'2010'!$A$1:$O$43</definedName>
    <definedName name="_xlnm.Print_Area" localSheetId="12">'2011'!$A$1:$O$44</definedName>
    <definedName name="_xlnm.Print_Area" localSheetId="11">'2012'!$A$1:$O$42</definedName>
    <definedName name="_xlnm.Print_Area" localSheetId="10">'2013'!$A$1:$O$41</definedName>
    <definedName name="_xlnm.Print_Area" localSheetId="9">'2014'!$A$1:$O$40</definedName>
    <definedName name="_xlnm.Print_Area" localSheetId="8">'2015'!$A$1:$O$40</definedName>
    <definedName name="_xlnm.Print_Area" localSheetId="7">'2016'!$A$1:$O$41</definedName>
    <definedName name="_xlnm.Print_Area" localSheetId="6">'2017'!$A$1:$O$43</definedName>
    <definedName name="_xlnm.Print_Area" localSheetId="5">'2018'!$A$1:$O$42</definedName>
    <definedName name="_xlnm.Print_Area" localSheetId="4">'2019'!$A$1:$O$42</definedName>
    <definedName name="_xlnm.Print_Area" localSheetId="3">'2020'!$A$1:$O$41</definedName>
    <definedName name="_xlnm.Print_Area" localSheetId="2">'2021'!$A$1:$P$42</definedName>
    <definedName name="_xlnm.Print_Area" localSheetId="1">'2022'!$A$1:$P$42</definedName>
    <definedName name="_xlnm.Print_Area" localSheetId="0">'2023'!$A$1:$P$42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/>
  <c r="P37" i="49" s="1"/>
  <c r="N36" i="49"/>
  <c r="M36" i="49"/>
  <c r="L36" i="49"/>
  <c r="K36" i="49"/>
  <c r="J36" i="49"/>
  <c r="I36" i="49"/>
  <c r="H36" i="49"/>
  <c r="G36" i="49"/>
  <c r="F36" i="49"/>
  <c r="E36" i="49"/>
  <c r="D36" i="49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36" i="49" l="1"/>
  <c r="P36" i="49" s="1"/>
  <c r="O34" i="49"/>
  <c r="P34" i="49" s="1"/>
  <c r="O31" i="49"/>
  <c r="P31" i="49" s="1"/>
  <c r="O28" i="49"/>
  <c r="P28" i="49" s="1"/>
  <c r="O25" i="49"/>
  <c r="P25" i="49" s="1"/>
  <c r="O19" i="49"/>
  <c r="P19" i="49" s="1"/>
  <c r="O14" i="49"/>
  <c r="P14" i="49" s="1"/>
  <c r="O5" i="49"/>
  <c r="P5" i="49" s="1"/>
  <c r="O37" i="48"/>
  <c r="P37" i="48" s="1"/>
  <c r="N36" i="48"/>
  <c r="M36" i="48"/>
  <c r="L36" i="48"/>
  <c r="K36" i="48"/>
  <c r="J36" i="48"/>
  <c r="I36" i="48"/>
  <c r="H36" i="48"/>
  <c r="G36" i="48"/>
  <c r="F36" i="48"/>
  <c r="E36" i="48"/>
  <c r="D36" i="48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8" i="49" l="1"/>
  <c r="P38" i="49" s="1"/>
  <c r="I38" i="48"/>
  <c r="J38" i="48"/>
  <c r="L38" i="48"/>
  <c r="D38" i="48"/>
  <c r="E38" i="48"/>
  <c r="H38" i="48"/>
  <c r="M38" i="48"/>
  <c r="F38" i="48"/>
  <c r="G38" i="48"/>
  <c r="K38" i="48"/>
  <c r="N38" i="48"/>
  <c r="O36" i="48"/>
  <c r="P36" i="48" s="1"/>
  <c r="O34" i="48"/>
  <c r="P34" i="48" s="1"/>
  <c r="O31" i="48"/>
  <c r="P31" i="48" s="1"/>
  <c r="O28" i="48"/>
  <c r="P28" i="48" s="1"/>
  <c r="O25" i="48"/>
  <c r="P25" i="48" s="1"/>
  <c r="O14" i="48"/>
  <c r="P14" i="48" s="1"/>
  <c r="O19" i="48"/>
  <c r="P19" i="48" s="1"/>
  <c r="O5" i="48"/>
  <c r="P5" i="48" s="1"/>
  <c r="O37" i="47"/>
  <c r="P37" i="47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/>
  <c r="O34" i="47"/>
  <c r="P34" i="47"/>
  <c r="N33" i="47"/>
  <c r="M33" i="47"/>
  <c r="L33" i="47"/>
  <c r="O33" i="47" s="1"/>
  <c r="P33" i="47" s="1"/>
  <c r="K33" i="47"/>
  <c r="J33" i="47"/>
  <c r="I33" i="47"/>
  <c r="H33" i="47"/>
  <c r="G33" i="47"/>
  <c r="F33" i="47"/>
  <c r="E33" i="47"/>
  <c r="D33" i="47"/>
  <c r="O32" i="47"/>
  <c r="P32" i="47" s="1"/>
  <c r="N31" i="47"/>
  <c r="M31" i="47"/>
  <c r="L31" i="47"/>
  <c r="K31" i="47"/>
  <c r="J31" i="47"/>
  <c r="I31" i="47"/>
  <c r="H31" i="47"/>
  <c r="G31" i="47"/>
  <c r="F31" i="47"/>
  <c r="E31" i="47"/>
  <c r="D31" i="47"/>
  <c r="O31" i="47" s="1"/>
  <c r="P31" i="47" s="1"/>
  <c r="O30" i="47"/>
  <c r="P30" i="47" s="1"/>
  <c r="O29" i="47"/>
  <c r="P29" i="47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O24" i="47"/>
  <c r="P24" i="47" s="1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1" i="47"/>
  <c r="P21" i="47" s="1"/>
  <c r="O20" i="47"/>
  <c r="P20" i="47"/>
  <c r="O19" i="47"/>
  <c r="P19" i="47"/>
  <c r="N18" i="47"/>
  <c r="M18" i="47"/>
  <c r="L18" i="47"/>
  <c r="L38" i="47" s="1"/>
  <c r="K18" i="47"/>
  <c r="J18" i="47"/>
  <c r="I18" i="47"/>
  <c r="H18" i="47"/>
  <c r="G18" i="47"/>
  <c r="F18" i="47"/>
  <c r="E18" i="47"/>
  <c r="D18" i="47"/>
  <c r="O17" i="47"/>
  <c r="P17" i="47"/>
  <c r="O16" i="47"/>
  <c r="P16" i="47"/>
  <c r="O15" i="47"/>
  <c r="P15" i="47" s="1"/>
  <c r="N14" i="47"/>
  <c r="M14" i="47"/>
  <c r="L14" i="47"/>
  <c r="K14" i="47"/>
  <c r="J14" i="47"/>
  <c r="I14" i="47"/>
  <c r="H14" i="47"/>
  <c r="H38" i="47" s="1"/>
  <c r="G14" i="47"/>
  <c r="F14" i="47"/>
  <c r="E14" i="47"/>
  <c r="D14" i="47"/>
  <c r="O13" i="47"/>
  <c r="P13" i="47"/>
  <c r="O12" i="47"/>
  <c r="P12" i="47" s="1"/>
  <c r="O11" i="47"/>
  <c r="P11" i="47"/>
  <c r="O10" i="47"/>
  <c r="P10" i="47" s="1"/>
  <c r="O9" i="47"/>
  <c r="P9" i="47" s="1"/>
  <c r="O8" i="47"/>
  <c r="P8" i="47"/>
  <c r="O7" i="47"/>
  <c r="P7" i="47"/>
  <c r="O6" i="47"/>
  <c r="P6" i="47" s="1"/>
  <c r="N5" i="47"/>
  <c r="M5" i="47"/>
  <c r="L5" i="47"/>
  <c r="K5" i="47"/>
  <c r="K38" i="47" s="1"/>
  <c r="J5" i="47"/>
  <c r="I5" i="47"/>
  <c r="H5" i="47"/>
  <c r="G5" i="47"/>
  <c r="F5" i="47"/>
  <c r="E5" i="47"/>
  <c r="D5" i="47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5" i="46" s="1"/>
  <c r="O35" i="46" s="1"/>
  <c r="N34" i="46"/>
  <c r="O34" i="46" s="1"/>
  <c r="N33" i="46"/>
  <c r="O33" i="46" s="1"/>
  <c r="M32" i="46"/>
  <c r="L32" i="46"/>
  <c r="K32" i="46"/>
  <c r="J32" i="46"/>
  <c r="I32" i="46"/>
  <c r="H32" i="46"/>
  <c r="G32" i="46"/>
  <c r="F32" i="46"/>
  <c r="E32" i="46"/>
  <c r="D32" i="46"/>
  <c r="N31" i="46"/>
  <c r="O31" i="46" s="1"/>
  <c r="M30" i="46"/>
  <c r="L30" i="46"/>
  <c r="K30" i="46"/>
  <c r="J30" i="46"/>
  <c r="I30" i="46"/>
  <c r="H30" i="46"/>
  <c r="G30" i="46"/>
  <c r="F30" i="46"/>
  <c r="E30" i="46"/>
  <c r="D30" i="46"/>
  <c r="N29" i="46"/>
  <c r="O29" i="46" s="1"/>
  <c r="N28" i="46"/>
  <c r="O28" i="46"/>
  <c r="N27" i="46"/>
  <c r="O27" i="46"/>
  <c r="M26" i="46"/>
  <c r="L26" i="46"/>
  <c r="K26" i="46"/>
  <c r="J26" i="46"/>
  <c r="I26" i="46"/>
  <c r="H26" i="46"/>
  <c r="G26" i="46"/>
  <c r="F26" i="46"/>
  <c r="E26" i="46"/>
  <c r="D26" i="46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2" i="46" s="1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I37" i="46" s="1"/>
  <c r="H18" i="46"/>
  <c r="G18" i="46"/>
  <c r="N18" i="46" s="1"/>
  <c r="O18" i="46" s="1"/>
  <c r="F18" i="46"/>
  <c r="E18" i="46"/>
  <c r="D18" i="46"/>
  <c r="N17" i="46"/>
  <c r="O17" i="46" s="1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L5" i="46"/>
  <c r="L37" i="46" s="1"/>
  <c r="K5" i="46"/>
  <c r="J5" i="46"/>
  <c r="J37" i="46" s="1"/>
  <c r="I5" i="46"/>
  <c r="H5" i="46"/>
  <c r="H37" i="46" s="1"/>
  <c r="G5" i="46"/>
  <c r="F5" i="46"/>
  <c r="F37" i="46" s="1"/>
  <c r="E5" i="46"/>
  <c r="E37" i="46" s="1"/>
  <c r="D5" i="46"/>
  <c r="D37" i="46" s="1"/>
  <c r="M14" i="45"/>
  <c r="I14" i="45"/>
  <c r="F14" i="45"/>
  <c r="E14" i="45"/>
  <c r="D14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M18" i="45"/>
  <c r="L18" i="45"/>
  <c r="K18" i="45"/>
  <c r="J18" i="45"/>
  <c r="J38" i="45" s="1"/>
  <c r="I18" i="45"/>
  <c r="H18" i="45"/>
  <c r="G18" i="45"/>
  <c r="F18" i="45"/>
  <c r="E18" i="45"/>
  <c r="D18" i="45"/>
  <c r="N17" i="45"/>
  <c r="O17" i="45" s="1"/>
  <c r="N16" i="45"/>
  <c r="O16" i="45"/>
  <c r="N15" i="45"/>
  <c r="O15" i="45"/>
  <c r="L14" i="45"/>
  <c r="K14" i="45"/>
  <c r="J14" i="45"/>
  <c r="H14" i="45"/>
  <c r="G14" i="45"/>
  <c r="N14" i="45" s="1"/>
  <c r="O14" i="45" s="1"/>
  <c r="N13" i="45"/>
  <c r="O13" i="45"/>
  <c r="N12" i="45"/>
  <c r="O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/>
  <c r="M5" i="45"/>
  <c r="M38" i="45" s="1"/>
  <c r="L5" i="45"/>
  <c r="K5" i="45"/>
  <c r="J5" i="45"/>
  <c r="I5" i="45"/>
  <c r="I38" i="45" s="1"/>
  <c r="H5" i="45"/>
  <c r="G5" i="45"/>
  <c r="G38" i="45" s="1"/>
  <c r="F5" i="45"/>
  <c r="E5" i="45"/>
  <c r="E38" i="45" s="1"/>
  <c r="D5" i="45"/>
  <c r="N37" i="44"/>
  <c r="O37" i="44"/>
  <c r="M36" i="44"/>
  <c r="L36" i="44"/>
  <c r="K36" i="44"/>
  <c r="J36" i="44"/>
  <c r="I36" i="44"/>
  <c r="H36" i="44"/>
  <c r="G36" i="44"/>
  <c r="F36" i="44"/>
  <c r="E36" i="44"/>
  <c r="D36" i="44"/>
  <c r="N35" i="44"/>
  <c r="O35" i="44"/>
  <c r="N34" i="44"/>
  <c r="O34" i="44" s="1"/>
  <c r="M33" i="44"/>
  <c r="L33" i="44"/>
  <c r="K33" i="44"/>
  <c r="J33" i="44"/>
  <c r="I33" i="44"/>
  <c r="H33" i="44"/>
  <c r="G33" i="44"/>
  <c r="F33" i="44"/>
  <c r="E33" i="44"/>
  <c r="D33" i="44"/>
  <c r="N32" i="44"/>
  <c r="O32" i="44" s="1"/>
  <c r="M31" i="44"/>
  <c r="L31" i="44"/>
  <c r="K31" i="44"/>
  <c r="J31" i="44"/>
  <c r="I31" i="44"/>
  <c r="H31" i="44"/>
  <c r="G31" i="44"/>
  <c r="F31" i="44"/>
  <c r="E31" i="44"/>
  <c r="D31" i="44"/>
  <c r="N30" i="44"/>
  <c r="O30" i="44" s="1"/>
  <c r="N29" i="44"/>
  <c r="O29" i="44" s="1"/>
  <c r="N28" i="44"/>
  <c r="O28" i="44" s="1"/>
  <c r="M27" i="44"/>
  <c r="L27" i="44"/>
  <c r="K27" i="44"/>
  <c r="J27" i="44"/>
  <c r="J38" i="44" s="1"/>
  <c r="I27" i="44"/>
  <c r="H27" i="44"/>
  <c r="G27" i="44"/>
  <c r="F27" i="44"/>
  <c r="E27" i="44"/>
  <c r="D27" i="44"/>
  <c r="N26" i="44"/>
  <c r="O26" i="44" s="1"/>
  <c r="N25" i="44"/>
  <c r="O25" i="44" s="1"/>
  <c r="N24" i="44"/>
  <c r="O24" i="44"/>
  <c r="M23" i="44"/>
  <c r="L23" i="44"/>
  <c r="K23" i="44"/>
  <c r="J23" i="44"/>
  <c r="I23" i="44"/>
  <c r="H23" i="44"/>
  <c r="G23" i="44"/>
  <c r="G38" i="44" s="1"/>
  <c r="F23" i="44"/>
  <c r="F38" i="44" s="1"/>
  <c r="E23" i="44"/>
  <c r="D23" i="44"/>
  <c r="D38" i="44" s="1"/>
  <c r="N22" i="44"/>
  <c r="O22" i="44" s="1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N16" i="44"/>
  <c r="O16" i="44" s="1"/>
  <c r="N15" i="44"/>
  <c r="O15" i="44" s="1"/>
  <c r="M14" i="44"/>
  <c r="L14" i="44"/>
  <c r="L38" i="44" s="1"/>
  <c r="K14" i="44"/>
  <c r="J14" i="44"/>
  <c r="I14" i="44"/>
  <c r="H14" i="44"/>
  <c r="G14" i="44"/>
  <c r="F14" i="44"/>
  <c r="E14" i="44"/>
  <c r="D14" i="44"/>
  <c r="N13" i="44"/>
  <c r="O13" i="44" s="1"/>
  <c r="N12" i="44"/>
  <c r="O12" i="44"/>
  <c r="N11" i="44"/>
  <c r="O11" i="44"/>
  <c r="N10" i="44"/>
  <c r="O10" i="44" s="1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/>
  <c r="N35" i="43"/>
  <c r="O35" i="43" s="1"/>
  <c r="M34" i="43"/>
  <c r="L34" i="43"/>
  <c r="K34" i="43"/>
  <c r="J34" i="43"/>
  <c r="I34" i="43"/>
  <c r="H34" i="43"/>
  <c r="G34" i="43"/>
  <c r="F34" i="43"/>
  <c r="E34" i="43"/>
  <c r="D34" i="43"/>
  <c r="N34" i="43" s="1"/>
  <c r="O34" i="43" s="1"/>
  <c r="N33" i="43"/>
  <c r="O33" i="43"/>
  <c r="M32" i="43"/>
  <c r="L32" i="43"/>
  <c r="K32" i="43"/>
  <c r="K39" i="43" s="1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G28" i="43"/>
  <c r="F28" i="43"/>
  <c r="E28" i="43"/>
  <c r="N28" i="43" s="1"/>
  <c r="O28" i="43" s="1"/>
  <c r="D28" i="43"/>
  <c r="N27" i="43"/>
  <c r="O27" i="43" s="1"/>
  <c r="N26" i="43"/>
  <c r="O26" i="43" s="1"/>
  <c r="N25" i="43"/>
  <c r="O25" i="43" s="1"/>
  <c r="M24" i="43"/>
  <c r="L24" i="43"/>
  <c r="K24" i="43"/>
  <c r="J24" i="43"/>
  <c r="I24" i="43"/>
  <c r="H24" i="43"/>
  <c r="G24" i="43"/>
  <c r="F24" i="43"/>
  <c r="F39" i="43" s="1"/>
  <c r="E24" i="43"/>
  <c r="E39" i="43" s="1"/>
  <c r="D24" i="43"/>
  <c r="N23" i="43"/>
  <c r="O23" i="43" s="1"/>
  <c r="N22" i="43"/>
  <c r="O22" i="43"/>
  <c r="N21" i="43"/>
  <c r="O21" i="43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D39" i="43" s="1"/>
  <c r="N18" i="43"/>
  <c r="O18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H39" i="43" s="1"/>
  <c r="G14" i="43"/>
  <c r="F14" i="43"/>
  <c r="E14" i="43"/>
  <c r="D14" i="43"/>
  <c r="N13" i="43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L39" i="43" s="1"/>
  <c r="K5" i="43"/>
  <c r="J5" i="43"/>
  <c r="J39" i="43" s="1"/>
  <c r="I5" i="43"/>
  <c r="I39" i="43" s="1"/>
  <c r="H5" i="43"/>
  <c r="G5" i="43"/>
  <c r="F5" i="43"/>
  <c r="E5" i="43"/>
  <c r="D5" i="43"/>
  <c r="N36" i="42"/>
  <c r="O36" i="42"/>
  <c r="N35" i="42"/>
  <c r="O35" i="42"/>
  <c r="M34" i="42"/>
  <c r="L34" i="42"/>
  <c r="K34" i="42"/>
  <c r="J34" i="42"/>
  <c r="I34" i="42"/>
  <c r="H34" i="42"/>
  <c r="G34" i="42"/>
  <c r="F34" i="42"/>
  <c r="E34" i="42"/>
  <c r="D34" i="42"/>
  <c r="D37" i="42" s="1"/>
  <c r="N33" i="42"/>
  <c r="O33" i="42" s="1"/>
  <c r="N32" i="42"/>
  <c r="O32" i="42" s="1"/>
  <c r="M31" i="42"/>
  <c r="L31" i="42"/>
  <c r="K31" i="42"/>
  <c r="J31" i="42"/>
  <c r="I31" i="42"/>
  <c r="H31" i="42"/>
  <c r="G31" i="42"/>
  <c r="F31" i="42"/>
  <c r="E31" i="42"/>
  <c r="D31" i="42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M27" i="42"/>
  <c r="L27" i="42"/>
  <c r="K27" i="42"/>
  <c r="J27" i="42"/>
  <c r="I27" i="42"/>
  <c r="H27" i="42"/>
  <c r="G27" i="42"/>
  <c r="F27" i="42"/>
  <c r="E27" i="42"/>
  <c r="D27" i="42"/>
  <c r="N26" i="42"/>
  <c r="O26" i="42" s="1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/>
  <c r="N18" i="42"/>
  <c r="O18" i="42" s="1"/>
  <c r="M17" i="42"/>
  <c r="L17" i="42"/>
  <c r="K17" i="42"/>
  <c r="J17" i="42"/>
  <c r="J37" i="42" s="1"/>
  <c r="I17" i="42"/>
  <c r="H17" i="42"/>
  <c r="G17" i="42"/>
  <c r="F17" i="42"/>
  <c r="E17" i="42"/>
  <c r="D17" i="42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4" i="42" s="1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37" i="42" s="1"/>
  <c r="K5" i="42"/>
  <c r="J5" i="42"/>
  <c r="I5" i="42"/>
  <c r="H5" i="42"/>
  <c r="G5" i="42"/>
  <c r="G37" i="42" s="1"/>
  <c r="F5" i="42"/>
  <c r="E5" i="42"/>
  <c r="D5" i="42"/>
  <c r="N40" i="41"/>
  <c r="O40" i="41" s="1"/>
  <c r="N39" i="41"/>
  <c r="O39" i="41" s="1"/>
  <c r="N38" i="41"/>
  <c r="O38" i="41" s="1"/>
  <c r="N37" i="41"/>
  <c r="O37" i="41"/>
  <c r="M36" i="41"/>
  <c r="L36" i="41"/>
  <c r="K36" i="41"/>
  <c r="J36" i="41"/>
  <c r="I36" i="41"/>
  <c r="H36" i="41"/>
  <c r="G36" i="41"/>
  <c r="F36" i="41"/>
  <c r="E36" i="41"/>
  <c r="D36" i="41"/>
  <c r="N35" i="41"/>
  <c r="O35" i="41"/>
  <c r="N34" i="41"/>
  <c r="O34" i="41" s="1"/>
  <c r="M33" i="41"/>
  <c r="L33" i="41"/>
  <c r="K33" i="41"/>
  <c r="J33" i="41"/>
  <c r="I33" i="41"/>
  <c r="H33" i="41"/>
  <c r="G33" i="41"/>
  <c r="F33" i="41"/>
  <c r="E33" i="41"/>
  <c r="D33" i="4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30" i="41" s="1"/>
  <c r="O30" i="41" s="1"/>
  <c r="N29" i="41"/>
  <c r="O29" i="41" s="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F41" i="41" s="1"/>
  <c r="E23" i="41"/>
  <c r="D23" i="41"/>
  <c r="N22" i="41"/>
  <c r="O22" i="41" s="1"/>
  <c r="N21" i="41"/>
  <c r="O21" i="4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H41" i="41" s="1"/>
  <c r="G17" i="41"/>
  <c r="G41" i="41" s="1"/>
  <c r="F17" i="41"/>
  <c r="E17" i="41"/>
  <c r="D17" i="41"/>
  <c r="N16" i="41"/>
  <c r="O16" i="41" s="1"/>
  <c r="N15" i="41"/>
  <c r="O15" i="41" s="1"/>
  <c r="N14" i="41"/>
  <c r="O14" i="41" s="1"/>
  <c r="M13" i="41"/>
  <c r="L13" i="41"/>
  <c r="N13" i="41" s="1"/>
  <c r="O13" i="41" s="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L41" i="41" s="1"/>
  <c r="K5" i="41"/>
  <c r="J5" i="41"/>
  <c r="J41" i="41" s="1"/>
  <c r="I5" i="41"/>
  <c r="H5" i="41"/>
  <c r="G5" i="41"/>
  <c r="F5" i="41"/>
  <c r="E5" i="41"/>
  <c r="D5" i="41"/>
  <c r="D41" i="41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0" i="40"/>
  <c r="O30" i="40"/>
  <c r="M29" i="40"/>
  <c r="L29" i="40"/>
  <c r="K29" i="40"/>
  <c r="J29" i="40"/>
  <c r="I29" i="40"/>
  <c r="H29" i="40"/>
  <c r="G29" i="40"/>
  <c r="F29" i="40"/>
  <c r="F36" i="40" s="1"/>
  <c r="E29" i="40"/>
  <c r="D29" i="40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N21" i="40"/>
  <c r="O21" i="40" s="1"/>
  <c r="N20" i="40"/>
  <c r="O20" i="40" s="1"/>
  <c r="N19" i="40"/>
  <c r="O19" i="40" s="1"/>
  <c r="N18" i="40"/>
  <c r="O18" i="40"/>
  <c r="M17" i="40"/>
  <c r="L17" i="40"/>
  <c r="K17" i="40"/>
  <c r="J17" i="40"/>
  <c r="J36" i="40" s="1"/>
  <c r="I17" i="40"/>
  <c r="H17" i="40"/>
  <c r="H36" i="40" s="1"/>
  <c r="G17" i="40"/>
  <c r="F17" i="40"/>
  <c r="E17" i="40"/>
  <c r="D17" i="40"/>
  <c r="N16" i="40"/>
  <c r="O16" i="40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L5" i="40"/>
  <c r="K5" i="40"/>
  <c r="J5" i="40"/>
  <c r="I5" i="40"/>
  <c r="H5" i="40"/>
  <c r="G5" i="40"/>
  <c r="G36" i="40" s="1"/>
  <c r="F5" i="40"/>
  <c r="E5" i="40"/>
  <c r="D5" i="40"/>
  <c r="N5" i="40" s="1"/>
  <c r="O5" i="40" s="1"/>
  <c r="N35" i="39"/>
  <c r="O35" i="39" s="1"/>
  <c r="M34" i="39"/>
  <c r="L34" i="39"/>
  <c r="K34" i="39"/>
  <c r="N34" i="39" s="1"/>
  <c r="O34" i="39" s="1"/>
  <c r="J34" i="39"/>
  <c r="I34" i="39"/>
  <c r="H34" i="39"/>
  <c r="G34" i="39"/>
  <c r="F34" i="39"/>
  <c r="E34" i="39"/>
  <c r="D34" i="39"/>
  <c r="N33" i="39"/>
  <c r="O33" i="39" s="1"/>
  <c r="N32" i="39"/>
  <c r="O32" i="39" s="1"/>
  <c r="M31" i="39"/>
  <c r="L31" i="39"/>
  <c r="K31" i="39"/>
  <c r="J31" i="39"/>
  <c r="I31" i="39"/>
  <c r="H31" i="39"/>
  <c r="G31" i="39"/>
  <c r="F31" i="39"/>
  <c r="E31" i="39"/>
  <c r="D31" i="39"/>
  <c r="N31" i="39" s="1"/>
  <c r="O31" i="39" s="1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F36" i="39" s="1"/>
  <c r="E24" i="39"/>
  <c r="D24" i="39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D36" i="39" s="1"/>
  <c r="N17" i="39"/>
  <c r="O17" i="39"/>
  <c r="N16" i="39"/>
  <c r="O16" i="39" s="1"/>
  <c r="N15" i="39"/>
  <c r="O15" i="39" s="1"/>
  <c r="M14" i="39"/>
  <c r="L14" i="39"/>
  <c r="K14" i="39"/>
  <c r="J14" i="39"/>
  <c r="I14" i="39"/>
  <c r="H14" i="39"/>
  <c r="N14" i="39" s="1"/>
  <c r="O14" i="39" s="1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36" i="39" s="1"/>
  <c r="K5" i="39"/>
  <c r="J5" i="39"/>
  <c r="I5" i="39"/>
  <c r="I36" i="39" s="1"/>
  <c r="H5" i="39"/>
  <c r="H36" i="39" s="1"/>
  <c r="G5" i="39"/>
  <c r="G36" i="39" s="1"/>
  <c r="F5" i="39"/>
  <c r="E5" i="39"/>
  <c r="D5" i="39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6" i="38" s="1"/>
  <c r="O36" i="38" s="1"/>
  <c r="N35" i="38"/>
  <c r="O35" i="38" s="1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3" i="38" s="1"/>
  <c r="O33" i="38" s="1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N30" i="38" s="1"/>
  <c r="O30" i="38" s="1"/>
  <c r="E30" i="38"/>
  <c r="D30" i="38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N24" i="38"/>
  <c r="O24" i="38"/>
  <c r="M23" i="38"/>
  <c r="M41" i="38" s="1"/>
  <c r="L23" i="38"/>
  <c r="L41" i="38" s="1"/>
  <c r="K23" i="38"/>
  <c r="J23" i="38"/>
  <c r="I23" i="38"/>
  <c r="H23" i="38"/>
  <c r="G23" i="38"/>
  <c r="F23" i="38"/>
  <c r="E23" i="38"/>
  <c r="D23" i="38"/>
  <c r="N22" i="38"/>
  <c r="O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H17" i="38"/>
  <c r="H41" i="38" s="1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 s="1"/>
  <c r="N10" i="38"/>
  <c r="O10" i="38" s="1"/>
  <c r="N9" i="38"/>
  <c r="O9" i="38" s="1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D41" i="38" s="1"/>
  <c r="N36" i="37"/>
  <c r="O36" i="37"/>
  <c r="M35" i="37"/>
  <c r="L35" i="37"/>
  <c r="K35" i="37"/>
  <c r="J35" i="37"/>
  <c r="I35" i="37"/>
  <c r="H35" i="37"/>
  <c r="G35" i="37"/>
  <c r="F35" i="37"/>
  <c r="E35" i="37"/>
  <c r="D35" i="37"/>
  <c r="N35" i="37" s="1"/>
  <c r="O35" i="37" s="1"/>
  <c r="N34" i="37"/>
  <c r="O34" i="37" s="1"/>
  <c r="N33" i="37"/>
  <c r="O33" i="37"/>
  <c r="M32" i="37"/>
  <c r="L32" i="37"/>
  <c r="K32" i="37"/>
  <c r="J32" i="37"/>
  <c r="I32" i="37"/>
  <c r="I37" i="37" s="1"/>
  <c r="H32" i="37"/>
  <c r="G32" i="37"/>
  <c r="F32" i="37"/>
  <c r="E32" i="37"/>
  <c r="D32" i="37"/>
  <c r="N31" i="37"/>
  <c r="O31" i="37" s="1"/>
  <c r="M30" i="37"/>
  <c r="L30" i="37"/>
  <c r="K30" i="37"/>
  <c r="J30" i="37"/>
  <c r="I30" i="37"/>
  <c r="H30" i="37"/>
  <c r="G30" i="37"/>
  <c r="F30" i="37"/>
  <c r="E30" i="37"/>
  <c r="D30" i="37"/>
  <c r="N29" i="37"/>
  <c r="O29" i="37" s="1"/>
  <c r="N28" i="37"/>
  <c r="O28" i="37"/>
  <c r="M27" i="37"/>
  <c r="M37" i="37" s="1"/>
  <c r="L27" i="37"/>
  <c r="K27" i="37"/>
  <c r="J27" i="37"/>
  <c r="I27" i="37"/>
  <c r="H27" i="37"/>
  <c r="G27" i="37"/>
  <c r="F27" i="37"/>
  <c r="E27" i="37"/>
  <c r="D27" i="37"/>
  <c r="N26" i="37"/>
  <c r="O26" i="37"/>
  <c r="N25" i="37"/>
  <c r="O25" i="37" s="1"/>
  <c r="M24" i="37"/>
  <c r="L24" i="37"/>
  <c r="K24" i="37"/>
  <c r="K37" i="37" s="1"/>
  <c r="J24" i="37"/>
  <c r="I24" i="37"/>
  <c r="H24" i="37"/>
  <c r="G24" i="37"/>
  <c r="G37" i="37" s="1"/>
  <c r="F24" i="37"/>
  <c r="E24" i="37"/>
  <c r="D24" i="37"/>
  <c r="N23" i="37"/>
  <c r="O23" i="37" s="1"/>
  <c r="N22" i="37"/>
  <c r="O22" i="37" s="1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 s="1"/>
  <c r="M5" i="37"/>
  <c r="L5" i="37"/>
  <c r="K5" i="37"/>
  <c r="J5" i="37"/>
  <c r="I5" i="37"/>
  <c r="H5" i="37"/>
  <c r="G5" i="37"/>
  <c r="F5" i="37"/>
  <c r="E5" i="37"/>
  <c r="E37" i="37" s="1"/>
  <c r="D5" i="37"/>
  <c r="D37" i="37" s="1"/>
  <c r="N37" i="36"/>
  <c r="O37" i="36" s="1"/>
  <c r="M36" i="36"/>
  <c r="L36" i="36"/>
  <c r="K36" i="36"/>
  <c r="J36" i="36"/>
  <c r="I36" i="36"/>
  <c r="H36" i="36"/>
  <c r="G36" i="36"/>
  <c r="F36" i="36"/>
  <c r="E36" i="36"/>
  <c r="D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M30" i="36"/>
  <c r="L30" i="36"/>
  <c r="K30" i="36"/>
  <c r="J30" i="36"/>
  <c r="I30" i="36"/>
  <c r="H30" i="36"/>
  <c r="G30" i="36"/>
  <c r="F30" i="36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E38" i="36" s="1"/>
  <c r="D27" i="36"/>
  <c r="N27" i="36" s="1"/>
  <c r="O27" i="36" s="1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N22" i="36"/>
  <c r="O22" i="36" s="1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/>
  <c r="N15" i="36"/>
  <c r="O15" i="36"/>
  <c r="M14" i="36"/>
  <c r="L14" i="36"/>
  <c r="L38" i="36" s="1"/>
  <c r="K14" i="36"/>
  <c r="K38" i="36" s="1"/>
  <c r="J14" i="36"/>
  <c r="I14" i="36"/>
  <c r="I38" i="36" s="1"/>
  <c r="H14" i="36"/>
  <c r="G14" i="36"/>
  <c r="F14" i="36"/>
  <c r="E14" i="36"/>
  <c r="D14" i="36"/>
  <c r="N13" i="36"/>
  <c r="O13" i="36" s="1"/>
  <c r="N12" i="36"/>
  <c r="O12" i="36"/>
  <c r="N11" i="36"/>
  <c r="O11" i="36"/>
  <c r="N10" i="36"/>
  <c r="O10" i="36"/>
  <c r="N9" i="36"/>
  <c r="O9" i="36"/>
  <c r="N8" i="36"/>
  <c r="O8" i="36"/>
  <c r="N7" i="36"/>
  <c r="O7" i="36"/>
  <c r="N6" i="36"/>
  <c r="O6" i="36"/>
  <c r="M5" i="36"/>
  <c r="M38" i="36" s="1"/>
  <c r="L5" i="36"/>
  <c r="K5" i="36"/>
  <c r="J5" i="36"/>
  <c r="I5" i="36"/>
  <c r="H5" i="36"/>
  <c r="G5" i="36"/>
  <c r="F5" i="36"/>
  <c r="E5" i="36"/>
  <c r="D5" i="36"/>
  <c r="N39" i="35"/>
  <c r="O39" i="35" s="1"/>
  <c r="N38" i="35"/>
  <c r="O38" i="35" s="1"/>
  <c r="N37" i="35"/>
  <c r="O37" i="35" s="1"/>
  <c r="N36" i="35"/>
  <c r="O36" i="35" s="1"/>
  <c r="M35" i="35"/>
  <c r="L35" i="35"/>
  <c r="K35" i="35"/>
  <c r="J35" i="35"/>
  <c r="I35" i="35"/>
  <c r="H35" i="35"/>
  <c r="G35" i="35"/>
  <c r="F35" i="35"/>
  <c r="E35" i="35"/>
  <c r="D35" i="35"/>
  <c r="N34" i="35"/>
  <c r="O34" i="35" s="1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N29" i="35" s="1"/>
  <c r="O29" i="35" s="1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N26" i="35" s="1"/>
  <c r="O26" i="35" s="1"/>
  <c r="D26" i="35"/>
  <c r="N25" i="35"/>
  <c r="O25" i="35" s="1"/>
  <c r="N24" i="35"/>
  <c r="O24" i="35" s="1"/>
  <c r="M23" i="35"/>
  <c r="L23" i="35"/>
  <c r="K23" i="35"/>
  <c r="J23" i="35"/>
  <c r="I23" i="35"/>
  <c r="H23" i="35"/>
  <c r="G23" i="35"/>
  <c r="F23" i="35"/>
  <c r="E23" i="35"/>
  <c r="D23" i="35"/>
  <c r="D40" i="35" s="1"/>
  <c r="N22" i="35"/>
  <c r="O22" i="35" s="1"/>
  <c r="N21" i="35"/>
  <c r="O21" i="35" s="1"/>
  <c r="N20" i="35"/>
  <c r="O20" i="35" s="1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L40" i="35" s="1"/>
  <c r="K13" i="35"/>
  <c r="J13" i="35"/>
  <c r="J40" i="35" s="1"/>
  <c r="I13" i="35"/>
  <c r="H13" i="35"/>
  <c r="G13" i="35"/>
  <c r="F13" i="35"/>
  <c r="E13" i="35"/>
  <c r="D13" i="35"/>
  <c r="N12" i="35"/>
  <c r="O12" i="35" s="1"/>
  <c r="N11" i="35"/>
  <c r="O11" i="35" s="1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F40" i="35"/>
  <c r="E5" i="35"/>
  <c r="E40" i="35" s="1"/>
  <c r="D5" i="35"/>
  <c r="N38" i="34"/>
  <c r="O38" i="34"/>
  <c r="N37" i="34"/>
  <c r="O37" i="34"/>
  <c r="N36" i="34"/>
  <c r="O36" i="34" s="1"/>
  <c r="N35" i="34"/>
  <c r="O35" i="34" s="1"/>
  <c r="M34" i="34"/>
  <c r="L34" i="34"/>
  <c r="K34" i="34"/>
  <c r="J34" i="34"/>
  <c r="I34" i="34"/>
  <c r="H34" i="34"/>
  <c r="G34" i="34"/>
  <c r="F34" i="34"/>
  <c r="E34" i="34"/>
  <c r="D34" i="34"/>
  <c r="N33" i="34"/>
  <c r="O33" i="34" s="1"/>
  <c r="N32" i="34"/>
  <c r="O32" i="34" s="1"/>
  <c r="M31" i="34"/>
  <c r="L31" i="34"/>
  <c r="K31" i="34"/>
  <c r="J31" i="34"/>
  <c r="I31" i="34"/>
  <c r="H31" i="34"/>
  <c r="G31" i="34"/>
  <c r="F31" i="34"/>
  <c r="E31" i="34"/>
  <c r="D31" i="34"/>
  <c r="N31" i="34" s="1"/>
  <c r="O31" i="34" s="1"/>
  <c r="N30" i="34"/>
  <c r="O30" i="34"/>
  <c r="N29" i="34"/>
  <c r="O29" i="34"/>
  <c r="M28" i="34"/>
  <c r="L28" i="34"/>
  <c r="K28" i="34"/>
  <c r="K39" i="34" s="1"/>
  <c r="J28" i="34"/>
  <c r="I28" i="34"/>
  <c r="H28" i="34"/>
  <c r="G28" i="34"/>
  <c r="F28" i="34"/>
  <c r="E28" i="34"/>
  <c r="D28" i="34"/>
  <c r="N27" i="34"/>
  <c r="O27" i="34" s="1"/>
  <c r="M26" i="34"/>
  <c r="L26" i="34"/>
  <c r="K26" i="34"/>
  <c r="J26" i="34"/>
  <c r="I26" i="34"/>
  <c r="H26" i="34"/>
  <c r="G26" i="34"/>
  <c r="F26" i="34"/>
  <c r="E26" i="34"/>
  <c r="E39" i="34" s="1"/>
  <c r="D26" i="34"/>
  <c r="N26" i="34" s="1"/>
  <c r="O26" i="34" s="1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N20" i="34"/>
  <c r="O20" i="34"/>
  <c r="N19" i="34"/>
  <c r="O19" i="34"/>
  <c r="N18" i="34"/>
  <c r="O18" i="34" s="1"/>
  <c r="M17" i="34"/>
  <c r="M39" i="34" s="1"/>
  <c r="L17" i="34"/>
  <c r="K17" i="34"/>
  <c r="J17" i="34"/>
  <c r="I17" i="34"/>
  <c r="H17" i="34"/>
  <c r="G17" i="34"/>
  <c r="F17" i="34"/>
  <c r="E17" i="34"/>
  <c r="D17" i="34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G39" i="34" s="1"/>
  <c r="F13" i="34"/>
  <c r="E13" i="34"/>
  <c r="D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/>
  <c r="M5" i="34"/>
  <c r="L5" i="34"/>
  <c r="K5" i="34"/>
  <c r="J5" i="34"/>
  <c r="I5" i="34"/>
  <c r="N5" i="34" s="1"/>
  <c r="O5" i="34" s="1"/>
  <c r="H5" i="34"/>
  <c r="G5" i="34"/>
  <c r="F5" i="34"/>
  <c r="F39" i="34" s="1"/>
  <c r="E5" i="34"/>
  <c r="D5" i="34"/>
  <c r="E34" i="33"/>
  <c r="F34" i="33"/>
  <c r="G34" i="33"/>
  <c r="H34" i="33"/>
  <c r="I34" i="33"/>
  <c r="J34" i="33"/>
  <c r="K34" i="33"/>
  <c r="L34" i="33"/>
  <c r="M34" i="33"/>
  <c r="D34" i="33"/>
  <c r="N34" i="33" s="1"/>
  <c r="O34" i="33" s="1"/>
  <c r="E31" i="33"/>
  <c r="F31" i="33"/>
  <c r="G31" i="33"/>
  <c r="H31" i="33"/>
  <c r="I31" i="33"/>
  <c r="J31" i="33"/>
  <c r="K31" i="33"/>
  <c r="L31" i="33"/>
  <c r="M31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3" i="33"/>
  <c r="F23" i="33"/>
  <c r="G23" i="33"/>
  <c r="H23" i="33"/>
  <c r="I23" i="33"/>
  <c r="J23" i="33"/>
  <c r="K23" i="33"/>
  <c r="L23" i="33"/>
  <c r="M23" i="33"/>
  <c r="E17" i="33"/>
  <c r="F17" i="33"/>
  <c r="G17" i="33"/>
  <c r="H17" i="33"/>
  <c r="I17" i="33"/>
  <c r="J17" i="33"/>
  <c r="J40" i="33" s="1"/>
  <c r="K17" i="33"/>
  <c r="L17" i="33"/>
  <c r="M17" i="33"/>
  <c r="E13" i="33"/>
  <c r="F13" i="33"/>
  <c r="G13" i="33"/>
  <c r="H13" i="33"/>
  <c r="I13" i="33"/>
  <c r="J13" i="33"/>
  <c r="K13" i="33"/>
  <c r="L13" i="33"/>
  <c r="M13" i="33"/>
  <c r="N13" i="33" s="1"/>
  <c r="O13" i="33" s="1"/>
  <c r="E5" i="33"/>
  <c r="F5" i="33"/>
  <c r="G5" i="33"/>
  <c r="G40" i="33" s="1"/>
  <c r="H5" i="33"/>
  <c r="I5" i="33"/>
  <c r="J5" i="33"/>
  <c r="K5" i="33"/>
  <c r="L5" i="33"/>
  <c r="L40" i="33" s="1"/>
  <c r="M5" i="33"/>
  <c r="M40" i="33" s="1"/>
  <c r="D31" i="33"/>
  <c r="D28" i="33"/>
  <c r="D23" i="33"/>
  <c r="D17" i="33"/>
  <c r="D13" i="33"/>
  <c r="D5" i="33"/>
  <c r="N36" i="33"/>
  <c r="O36" i="33" s="1"/>
  <c r="N37" i="33"/>
  <c r="O37" i="33"/>
  <c r="N38" i="33"/>
  <c r="O38" i="33"/>
  <c r="N39" i="33"/>
  <c r="O39" i="33" s="1"/>
  <c r="N35" i="33"/>
  <c r="O35" i="33"/>
  <c r="N29" i="33"/>
  <c r="O29" i="33"/>
  <c r="N30" i="33"/>
  <c r="O30" i="33" s="1"/>
  <c r="N32" i="33"/>
  <c r="O32" i="33" s="1"/>
  <c r="N33" i="33"/>
  <c r="O33" i="33" s="1"/>
  <c r="D26" i="33"/>
  <c r="N26" i="33" s="1"/>
  <c r="O26" i="33" s="1"/>
  <c r="N27" i="33"/>
  <c r="O27" i="33" s="1"/>
  <c r="N25" i="33"/>
  <c r="O25" i="33" s="1"/>
  <c r="N24" i="33"/>
  <c r="O24" i="33" s="1"/>
  <c r="N15" i="33"/>
  <c r="O15" i="33" s="1"/>
  <c r="N16" i="33"/>
  <c r="O16" i="33" s="1"/>
  <c r="N7" i="33"/>
  <c r="O7" i="33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N18" i="33"/>
  <c r="O18" i="33" s="1"/>
  <c r="N19" i="33"/>
  <c r="O19" i="33" s="1"/>
  <c r="N20" i="33"/>
  <c r="O20" i="33" s="1"/>
  <c r="N21" i="33"/>
  <c r="O21" i="33" s="1"/>
  <c r="N22" i="33"/>
  <c r="O22" i="33" s="1"/>
  <c r="N14" i="33"/>
  <c r="O14" i="33"/>
  <c r="I41" i="38"/>
  <c r="J41" i="38"/>
  <c r="E36" i="40"/>
  <c r="L36" i="40"/>
  <c r="F37" i="42"/>
  <c r="H37" i="42"/>
  <c r="I37" i="42"/>
  <c r="H38" i="44"/>
  <c r="N33" i="45"/>
  <c r="O33" i="45" s="1"/>
  <c r="O22" i="47"/>
  <c r="P22" i="47" s="1"/>
  <c r="F41" i="38" l="1"/>
  <c r="N32" i="35"/>
  <c r="O32" i="35" s="1"/>
  <c r="N29" i="40"/>
  <c r="O29" i="40" s="1"/>
  <c r="N23" i="41"/>
  <c r="O23" i="41" s="1"/>
  <c r="E37" i="42"/>
  <c r="N13" i="35"/>
  <c r="O13" i="35" s="1"/>
  <c r="N23" i="35"/>
  <c r="O23" i="35" s="1"/>
  <c r="K37" i="42"/>
  <c r="N37" i="42" s="1"/>
  <c r="O37" i="42" s="1"/>
  <c r="K37" i="46"/>
  <c r="M37" i="46"/>
  <c r="F38" i="47"/>
  <c r="O26" i="47"/>
  <c r="P26" i="47" s="1"/>
  <c r="M38" i="47"/>
  <c r="F40" i="33"/>
  <c r="L39" i="34"/>
  <c r="H40" i="35"/>
  <c r="N34" i="42"/>
  <c r="O34" i="42" s="1"/>
  <c r="N18" i="37"/>
  <c r="O18" i="37" s="1"/>
  <c r="N24" i="37"/>
  <c r="O24" i="37" s="1"/>
  <c r="N17" i="34"/>
  <c r="O17" i="34" s="1"/>
  <c r="G38" i="36"/>
  <c r="H37" i="37"/>
  <c r="K38" i="45"/>
  <c r="D38" i="45"/>
  <c r="N26" i="46"/>
  <c r="O26" i="46" s="1"/>
  <c r="N23" i="33"/>
  <c r="O23" i="33" s="1"/>
  <c r="F38" i="36"/>
  <c r="M36" i="40"/>
  <c r="H38" i="45"/>
  <c r="N17" i="41"/>
  <c r="O17" i="41" s="1"/>
  <c r="N30" i="37"/>
  <c r="O30" i="37" s="1"/>
  <c r="I36" i="40"/>
  <c r="K41" i="38"/>
  <c r="N5" i="35"/>
  <c r="O5" i="35" s="1"/>
  <c r="D40" i="33"/>
  <c r="N40" i="33" s="1"/>
  <c r="O40" i="33" s="1"/>
  <c r="N28" i="34"/>
  <c r="O28" i="34" s="1"/>
  <c r="N24" i="39"/>
  <c r="O24" i="39" s="1"/>
  <c r="N23" i="42"/>
  <c r="O23" i="42" s="1"/>
  <c r="L38" i="45"/>
  <c r="E38" i="47"/>
  <c r="D36" i="40"/>
  <c r="N5" i="37"/>
  <c r="O5" i="37" s="1"/>
  <c r="J37" i="37"/>
  <c r="N27" i="41"/>
  <c r="O27" i="41" s="1"/>
  <c r="N27" i="42"/>
  <c r="O27" i="42" s="1"/>
  <c r="N14" i="44"/>
  <c r="O14" i="44" s="1"/>
  <c r="O36" i="47"/>
  <c r="P36" i="47" s="1"/>
  <c r="J39" i="34"/>
  <c r="N37" i="43"/>
  <c r="O37" i="43" s="1"/>
  <c r="N5" i="46"/>
  <c r="O5" i="46" s="1"/>
  <c r="M36" i="39"/>
  <c r="N17" i="42"/>
  <c r="O17" i="42" s="1"/>
  <c r="N23" i="44"/>
  <c r="O23" i="44" s="1"/>
  <c r="N5" i="43"/>
  <c r="O5" i="43" s="1"/>
  <c r="N24" i="43"/>
  <c r="O24" i="43" s="1"/>
  <c r="N5" i="36"/>
  <c r="O5" i="36" s="1"/>
  <c r="N17" i="33"/>
  <c r="O17" i="33" s="1"/>
  <c r="J38" i="36"/>
  <c r="N36" i="36"/>
  <c r="O36" i="36" s="1"/>
  <c r="J36" i="39"/>
  <c r="I38" i="44"/>
  <c r="N27" i="44"/>
  <c r="O27" i="44" s="1"/>
  <c r="G38" i="47"/>
  <c r="D38" i="47"/>
  <c r="N30" i="46"/>
  <c r="O30" i="46" s="1"/>
  <c r="N13" i="34"/>
  <c r="O13" i="34" s="1"/>
  <c r="N34" i="34"/>
  <c r="O34" i="34" s="1"/>
  <c r="N14" i="36"/>
  <c r="O14" i="36" s="1"/>
  <c r="I39" i="34"/>
  <c r="N36" i="45"/>
  <c r="O36" i="45" s="1"/>
  <c r="N33" i="36"/>
  <c r="O33" i="36" s="1"/>
  <c r="N18" i="36"/>
  <c r="O18" i="36" s="1"/>
  <c r="N29" i="39"/>
  <c r="O29" i="39" s="1"/>
  <c r="N27" i="40"/>
  <c r="O27" i="40" s="1"/>
  <c r="N17" i="35"/>
  <c r="O17" i="35" s="1"/>
  <c r="N35" i="35"/>
  <c r="O35" i="35" s="1"/>
  <c r="N27" i="37"/>
  <c r="O27" i="37" s="1"/>
  <c r="N31" i="40"/>
  <c r="O31" i="40" s="1"/>
  <c r="N31" i="42"/>
  <c r="O31" i="42" s="1"/>
  <c r="M38" i="44"/>
  <c r="I38" i="47"/>
  <c r="N38" i="47"/>
  <c r="N29" i="42"/>
  <c r="O29" i="42" s="1"/>
  <c r="O14" i="47"/>
  <c r="P14" i="47" s="1"/>
  <c r="F37" i="37"/>
  <c r="N27" i="38"/>
  <c r="O27" i="38" s="1"/>
  <c r="N28" i="33"/>
  <c r="O28" i="33" s="1"/>
  <c r="N5" i="39"/>
  <c r="O5" i="39" s="1"/>
  <c r="N27" i="39"/>
  <c r="O27" i="39" s="1"/>
  <c r="K41" i="41"/>
  <c r="F38" i="45"/>
  <c r="N38" i="45" s="1"/>
  <c r="O38" i="45" s="1"/>
  <c r="K40" i="33"/>
  <c r="G40" i="35"/>
  <c r="N40" i="35" s="1"/>
  <c r="O40" i="35" s="1"/>
  <c r="N17" i="40"/>
  <c r="O17" i="40" s="1"/>
  <c r="I40" i="33"/>
  <c r="K36" i="39"/>
  <c r="H40" i="33"/>
  <c r="N33" i="41"/>
  <c r="O33" i="41" s="1"/>
  <c r="N33" i="44"/>
  <c r="O33" i="44" s="1"/>
  <c r="N13" i="38"/>
  <c r="O13" i="38" s="1"/>
  <c r="E41" i="41"/>
  <c r="E40" i="33"/>
  <c r="N32" i="46"/>
  <c r="O32" i="46" s="1"/>
  <c r="H38" i="36"/>
  <c r="N31" i="33"/>
  <c r="O31" i="33" s="1"/>
  <c r="H39" i="34"/>
  <c r="K40" i="35"/>
  <c r="N30" i="36"/>
  <c r="O30" i="36" s="1"/>
  <c r="N32" i="37"/>
  <c r="O32" i="37" s="1"/>
  <c r="N17" i="38"/>
  <c r="O17" i="38" s="1"/>
  <c r="N23" i="38"/>
  <c r="O23" i="38" s="1"/>
  <c r="E41" i="38"/>
  <c r="I41" i="41"/>
  <c r="G39" i="43"/>
  <c r="M39" i="43"/>
  <c r="K38" i="44"/>
  <c r="J38" i="47"/>
  <c r="O38" i="48"/>
  <c r="P38" i="48" s="1"/>
  <c r="N41" i="41"/>
  <c r="O41" i="41" s="1"/>
  <c r="N39" i="43"/>
  <c r="O39" i="43" s="1"/>
  <c r="N31" i="45"/>
  <c r="O31" i="45" s="1"/>
  <c r="N36" i="44"/>
  <c r="O36" i="44" s="1"/>
  <c r="N5" i="42"/>
  <c r="O5" i="42" s="1"/>
  <c r="N36" i="41"/>
  <c r="O36" i="41" s="1"/>
  <c r="N5" i="38"/>
  <c r="O5" i="38" s="1"/>
  <c r="N5" i="45"/>
  <c r="O5" i="45" s="1"/>
  <c r="N14" i="46"/>
  <c r="O14" i="46" s="1"/>
  <c r="G37" i="46"/>
  <c r="N37" i="46" s="1"/>
  <c r="O37" i="46" s="1"/>
  <c r="M40" i="35"/>
  <c r="N5" i="33"/>
  <c r="O5" i="33" s="1"/>
  <c r="N18" i="39"/>
  <c r="O18" i="39" s="1"/>
  <c r="N14" i="37"/>
  <c r="O14" i="37" s="1"/>
  <c r="N31" i="44"/>
  <c r="O31" i="44" s="1"/>
  <c r="N14" i="43"/>
  <c r="O14" i="43" s="1"/>
  <c r="M37" i="42"/>
  <c r="I40" i="35"/>
  <c r="N24" i="36"/>
  <c r="O24" i="36" s="1"/>
  <c r="O5" i="47"/>
  <c r="P5" i="47" s="1"/>
  <c r="N18" i="45"/>
  <c r="O18" i="45" s="1"/>
  <c r="N23" i="45"/>
  <c r="O23" i="45" s="1"/>
  <c r="N5" i="44"/>
  <c r="O5" i="44" s="1"/>
  <c r="N5" i="41"/>
  <c r="O5" i="41" s="1"/>
  <c r="K36" i="40"/>
  <c r="D38" i="36"/>
  <c r="O18" i="47"/>
  <c r="P18" i="47" s="1"/>
  <c r="N27" i="45"/>
  <c r="O27" i="45" s="1"/>
  <c r="N32" i="43"/>
  <c r="O32" i="43" s="1"/>
  <c r="M41" i="41"/>
  <c r="D39" i="34"/>
  <c r="N19" i="43"/>
  <c r="O19" i="43" s="1"/>
  <c r="N34" i="40"/>
  <c r="O34" i="40" s="1"/>
  <c r="G41" i="38"/>
  <c r="N41" i="38" s="1"/>
  <c r="O41" i="38" s="1"/>
  <c r="L37" i="37"/>
  <c r="N37" i="37" s="1"/>
  <c r="O37" i="37" s="1"/>
  <c r="E38" i="44"/>
  <c r="E36" i="39"/>
  <c r="N36" i="39" s="1"/>
  <c r="O36" i="39" s="1"/>
  <c r="N38" i="44" l="1"/>
  <c r="O38" i="44" s="1"/>
  <c r="N39" i="34"/>
  <c r="O39" i="34" s="1"/>
  <c r="N36" i="40"/>
  <c r="O36" i="40" s="1"/>
  <c r="O38" i="47"/>
  <c r="P38" i="47" s="1"/>
  <c r="N38" i="36"/>
  <c r="O38" i="36" s="1"/>
</calcChain>
</file>

<file path=xl/sharedStrings.xml><?xml version="1.0" encoding="utf-8"?>
<sst xmlns="http://schemas.openxmlformats.org/spreadsheetml/2006/main" count="926" uniqueCount="112">
  <si>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</si>
  <si>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</si>
  <si>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</si>
  <si>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</si>
  <si>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</si>
  <si>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</si>
  <si>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</si>
  <si>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</si>
  <si>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</si>
  <si>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</si>
  <si>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</si>
  <si>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</si>
  <si>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</si>
  <si>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</si>
  <si>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</si>
  <si>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</si>
  <si>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</si>
  <si>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</si>
  <si>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</si>
  <si>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</si>
  <si>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</si>
  <si>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</si>
  <si>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</si>
  <si>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</si>
  <si>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</si>
  <si>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</si>
  <si>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</si>
  <si>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</si>
  <si>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</si>
  <si>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</si>
  <si>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</si>
  <si>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</si>
  <si>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</si>
  <si>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</si>
  <si>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Water-Sewer Combination Services</t>
  </si>
  <si>
    <t>Flood Control / Stormwater Management</t>
  </si>
  <si>
    <t>Transportation</t>
  </si>
  <si>
    <t>Road and Street Facilities</t>
  </si>
  <si>
    <t>Parking Facilities</t>
  </si>
  <si>
    <t>Economic Environment</t>
  </si>
  <si>
    <t>Housing and Urban Development</t>
  </si>
  <si>
    <t>Human Services</t>
  </si>
  <si>
    <t>Health Services</t>
  </si>
  <si>
    <t>Other Human Services</t>
  </si>
  <si>
    <t>Culture / Recreation</t>
  </si>
  <si>
    <t>Parks and Recreation</t>
  </si>
  <si>
    <t>Special Recreation Facilities</t>
  </si>
  <si>
    <t>Inter-Fund Group Transfers Out</t>
  </si>
  <si>
    <t>Payment to Refunded Bond Escrow Agent</t>
  </si>
  <si>
    <t>Proprietary - Other Non-Operating Disbursements</t>
  </si>
  <si>
    <t>Proprietary - Non-Operating Interest Expense</t>
  </si>
  <si>
    <t>Special Items (Loss)</t>
  </si>
  <si>
    <t>Other Uses and Non-Operating</t>
  </si>
  <si>
    <t>2009 Municipal Population:</t>
  </si>
  <si>
    <t>Bradenton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</si>
  <si>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</si>
  <si>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</si>
  <si>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</si>
  <si>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</si>
  <si>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Other Economic Environment</t>
  </si>
  <si>
    <t>2011 Municipal Population:</t>
  </si>
  <si>
    <t>Local Fiscal Year Ended September 30, 2012</t>
  </si>
  <si>
    <t>Comprehensive Planning</t>
  </si>
  <si>
    <t>2012 Municipal Population:</t>
  </si>
  <si>
    <t>Local Fiscal Year Ended September 30, 2013</t>
  </si>
  <si>
    <t>2013 Municipal Population:</t>
  </si>
  <si>
    <t>Local Fiscal Year Ended September 30, 2008</t>
  </si>
  <si>
    <t>Other Transportation Systems / Services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</si>
  <si>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</si>
  <si>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</si>
  <si>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</si>
  <si>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</si>
  <si>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</si>
  <si>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</si>
  <si>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</si>
  <si>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Health</t>
  </si>
  <si>
    <t>Parks / Recreation</t>
  </si>
  <si>
    <t>Special Facilities</t>
  </si>
  <si>
    <t>Other Uses</t>
  </si>
  <si>
    <t>Interfund Transfers Out</t>
  </si>
  <si>
    <t>2014 Municipal Population:</t>
  </si>
  <si>
    <t>Local Fiscal Year Ended September 30, 2015</t>
  </si>
  <si>
    <t>Other Transportation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</si>
  <si>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</si>
  <si>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</si>
  <si>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</si>
  <si>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</si>
  <si>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</si>
  <si>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</si>
  <si>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Emergency and Disaster Relief Services</t>
  </si>
  <si>
    <t>Other Physical Environment</t>
  </si>
  <si>
    <t>Employment Development</t>
  </si>
  <si>
    <t>Industry Development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</si>
  <si>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</si>
  <si>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</si>
  <si>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</si>
  <si>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</si>
  <si>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</si>
  <si>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</si>
  <si>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</si>
  <si>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</si>
  <si>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</si>
  <si>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</si>
  <si>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</si>
  <si>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Employment Opportunity and Development</t>
  </si>
  <si>
    <t>Inter-fund Group Transfers Out</t>
  </si>
  <si>
    <t>2021 Municipal Population:</t>
  </si>
  <si>
    <t>Local Fiscal Year Ended September 30, 2022</t>
  </si>
  <si>
    <t>Public Assistance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</si>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</sst>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1FCEF-09C9-47FB-AB05-EAB4811B5E45}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110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101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102</v>
      </c>
      <c r="N4" s="98" t="s">
        <v>5</v>
      </c>
      <c r="O4" s="98" t="s">
        <v>103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11073541</v>
      </c>
      <c r="E5" s="103">
        <f>SUM(E6:E13)</f>
        <v>0</v>
      </c>
      <c r="F5" s="103">
        <f>SUM(F6:F13)</f>
        <v>1511699</v>
      </c>
      <c r="G5" s="103">
        <f>SUM(G6:G13)</f>
        <v>16910045</v>
      </c>
      <c r="H5" s="103">
        <f>SUM(H6:H13)</f>
        <v>0</v>
      </c>
      <c r="I5" s="103">
        <f>SUM(I6:I13)</f>
        <v>1774561</v>
      </c>
      <c r="J5" s="103">
        <f>SUM(J6:J13)</f>
        <v>14878473</v>
      </c>
      <c r="K5" s="103">
        <f>SUM(K6:K13)</f>
        <v>10593286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56741605</v>
      </c>
      <c r="P5" s="105">
        <f>(O5/P$40)</f>
        <v>991.06780430719789</v>
      </c>
      <c r="Q5" s="106"/>
    </row>
    <row r="6" spans="1:134">
      <c r="A6" s="108"/>
      <c r="B6" s="109">
        <v>511</v>
      </c>
      <c r="C6" s="110" t="s">
        <v>19</v>
      </c>
      <c r="D6" s="111">
        <v>1008130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1008130</v>
      </c>
      <c r="P6" s="112">
        <f>(O6/P$40)</f>
        <v>17.608334934413918</v>
      </c>
      <c r="Q6" s="113"/>
    </row>
    <row r="7" spans="1:134">
      <c r="A7" s="108"/>
      <c r="B7" s="109">
        <v>512</v>
      </c>
      <c r="C7" s="110" t="s">
        <v>20</v>
      </c>
      <c r="D7" s="111">
        <v>1181405</v>
      </c>
      <c r="E7" s="111">
        <v>0</v>
      </c>
      <c r="F7" s="111">
        <v>0</v>
      </c>
      <c r="G7" s="111">
        <v>0</v>
      </c>
      <c r="H7" s="111">
        <v>0</v>
      </c>
      <c r="I7" s="111">
        <v>1268337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2449742</v>
      </c>
      <c r="P7" s="112">
        <f>(O7/P$40)</f>
        <v>42.788011108588194</v>
      </c>
      <c r="Q7" s="113"/>
    </row>
    <row r="8" spans="1:134">
      <c r="A8" s="108"/>
      <c r="B8" s="109">
        <v>513</v>
      </c>
      <c r="C8" s="110" t="s">
        <v>21</v>
      </c>
      <c r="D8" s="111">
        <v>2576025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2576025</v>
      </c>
      <c r="P8" s="112">
        <f>(O8/P$40)</f>
        <v>44.993712119888912</v>
      </c>
      <c r="Q8" s="113"/>
    </row>
    <row r="9" spans="1:134">
      <c r="A9" s="108"/>
      <c r="B9" s="109">
        <v>514</v>
      </c>
      <c r="C9" s="110" t="s">
        <v>22</v>
      </c>
      <c r="D9" s="111">
        <v>389587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389587</v>
      </c>
      <c r="P9" s="112">
        <f>(O9/P$40)</f>
        <v>6.8046565245489319</v>
      </c>
      <c r="Q9" s="113"/>
    </row>
    <row r="10" spans="1:134">
      <c r="A10" s="108"/>
      <c r="B10" s="109">
        <v>515</v>
      </c>
      <c r="C10" s="110" t="s">
        <v>62</v>
      </c>
      <c r="D10" s="111">
        <v>575611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575611</v>
      </c>
      <c r="P10" s="112">
        <f>(O10/P$40)</f>
        <v>10.05381377395071</v>
      </c>
      <c r="Q10" s="113"/>
    </row>
    <row r="11" spans="1:134">
      <c r="A11" s="108"/>
      <c r="B11" s="109">
        <v>517</v>
      </c>
      <c r="C11" s="110" t="s">
        <v>23</v>
      </c>
      <c r="D11" s="111">
        <v>0</v>
      </c>
      <c r="E11" s="111">
        <v>0</v>
      </c>
      <c r="F11" s="111">
        <v>1511699</v>
      </c>
      <c r="G11" s="111">
        <v>0</v>
      </c>
      <c r="H11" s="111">
        <v>0</v>
      </c>
      <c r="I11" s="111">
        <v>506224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2017923</v>
      </c>
      <c r="P11" s="112">
        <f>(O11/P$40)</f>
        <v>35.24571638167432</v>
      </c>
      <c r="Q11" s="113"/>
    </row>
    <row r="12" spans="1:134">
      <c r="A12" s="108"/>
      <c r="B12" s="109">
        <v>518</v>
      </c>
      <c r="C12" s="110" t="s">
        <v>24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10593286</v>
      </c>
      <c r="L12" s="111">
        <v>0</v>
      </c>
      <c r="M12" s="111">
        <v>0</v>
      </c>
      <c r="N12" s="111">
        <v>0</v>
      </c>
      <c r="O12" s="111">
        <f t="shared" si="0"/>
        <v>10593286</v>
      </c>
      <c r="P12" s="112">
        <f>(O12/P$40)</f>
        <v>185.02586764012366</v>
      </c>
      <c r="Q12" s="113"/>
    </row>
    <row r="13" spans="1:134">
      <c r="A13" s="108"/>
      <c r="B13" s="109">
        <v>519</v>
      </c>
      <c r="C13" s="110" t="s">
        <v>25</v>
      </c>
      <c r="D13" s="111">
        <v>5342783</v>
      </c>
      <c r="E13" s="111">
        <v>0</v>
      </c>
      <c r="F13" s="111">
        <v>0</v>
      </c>
      <c r="G13" s="111">
        <v>16910045</v>
      </c>
      <c r="H13" s="111">
        <v>0</v>
      </c>
      <c r="I13" s="111">
        <v>0</v>
      </c>
      <c r="J13" s="111">
        <v>14878473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37131301</v>
      </c>
      <c r="P13" s="112">
        <f>(O13/P$40)</f>
        <v>648.54769182400923</v>
      </c>
      <c r="Q13" s="113"/>
    </row>
    <row r="14" spans="1:134" ht="15.75">
      <c r="A14" s="114" t="s">
        <v>26</v>
      </c>
      <c r="B14" s="115"/>
      <c r="C14" s="116"/>
      <c r="D14" s="117">
        <f>SUM(D15:D18)</f>
        <v>34381156</v>
      </c>
      <c r="E14" s="117">
        <f>SUM(E15:E18)</f>
        <v>2877374</v>
      </c>
      <c r="F14" s="117">
        <f>SUM(F15:F18)</f>
        <v>0</v>
      </c>
      <c r="G14" s="117">
        <f>SUM(G15:G18)</f>
        <v>34425</v>
      </c>
      <c r="H14" s="117">
        <f>SUM(H15:H18)</f>
        <v>0</v>
      </c>
      <c r="I14" s="117">
        <f>SUM(I15:I18)</f>
        <v>0</v>
      </c>
      <c r="J14" s="117">
        <f>SUM(J15:J18)</f>
        <v>0</v>
      </c>
      <c r="K14" s="117">
        <f>SUM(K15:K18)</f>
        <v>0</v>
      </c>
      <c r="L14" s="117">
        <f>SUM(L15:L18)</f>
        <v>0</v>
      </c>
      <c r="M14" s="117">
        <f>SUM(M15:M18)</f>
        <v>0</v>
      </c>
      <c r="N14" s="117">
        <f>SUM(N15:N18)</f>
        <v>0</v>
      </c>
      <c r="O14" s="118">
        <f>SUM(D14:N14)</f>
        <v>37292955</v>
      </c>
      <c r="P14" s="119">
        <f>(O14/P$40)</f>
        <v>651.37119452255774</v>
      </c>
      <c r="Q14" s="120"/>
    </row>
    <row r="15" spans="1:134">
      <c r="A15" s="108"/>
      <c r="B15" s="109">
        <v>521</v>
      </c>
      <c r="C15" s="110" t="s">
        <v>27</v>
      </c>
      <c r="D15" s="111">
        <v>21037384</v>
      </c>
      <c r="E15" s="111">
        <v>129455</v>
      </c>
      <c r="F15" s="111">
        <v>0</v>
      </c>
      <c r="G15" s="111">
        <v>34425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21201264</v>
      </c>
      <c r="P15" s="112">
        <f>(O15/P$40)</f>
        <v>370.30835065411418</v>
      </c>
      <c r="Q15" s="113"/>
    </row>
    <row r="16" spans="1:134">
      <c r="A16" s="108"/>
      <c r="B16" s="109">
        <v>522</v>
      </c>
      <c r="C16" s="110" t="s">
        <v>28</v>
      </c>
      <c r="D16" s="111">
        <v>10955116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8" si="1">SUM(D16:N16)</f>
        <v>10955116</v>
      </c>
      <c r="P16" s="112">
        <f>(O16/P$40)</f>
        <v>191.34571114177422</v>
      </c>
      <c r="Q16" s="113"/>
    </row>
    <row r="17" spans="1:17">
      <c r="A17" s="108"/>
      <c r="B17" s="109">
        <v>524</v>
      </c>
      <c r="C17" s="110" t="s">
        <v>29</v>
      </c>
      <c r="D17" s="111">
        <v>2388656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2388656</v>
      </c>
      <c r="P17" s="112">
        <f>(O17/P$40)</f>
        <v>41.721062651738777</v>
      </c>
      <c r="Q17" s="113"/>
    </row>
    <row r="18" spans="1:17">
      <c r="A18" s="108"/>
      <c r="B18" s="109">
        <v>525</v>
      </c>
      <c r="C18" s="110" t="s">
        <v>89</v>
      </c>
      <c r="D18" s="111">
        <v>0</v>
      </c>
      <c r="E18" s="111">
        <v>2747919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2747919</v>
      </c>
      <c r="P18" s="112">
        <f>(O18/P$40)</f>
        <v>47.996070074930572</v>
      </c>
      <c r="Q18" s="113"/>
    </row>
    <row r="19" spans="1:17" ht="15.75">
      <c r="A19" s="114" t="s">
        <v>30</v>
      </c>
      <c r="B19" s="115"/>
      <c r="C19" s="116"/>
      <c r="D19" s="117">
        <f>SUM(D20:D24)</f>
        <v>0</v>
      </c>
      <c r="E19" s="117">
        <f>SUM(E20:E24)</f>
        <v>0</v>
      </c>
      <c r="F19" s="117">
        <f>SUM(F20:F24)</f>
        <v>0</v>
      </c>
      <c r="G19" s="117">
        <f>SUM(G20:G24)</f>
        <v>0</v>
      </c>
      <c r="H19" s="117">
        <f>SUM(H20:H24)</f>
        <v>0</v>
      </c>
      <c r="I19" s="117">
        <f>SUM(I20:I24)</f>
        <v>31035689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31035689</v>
      </c>
      <c r="P19" s="119">
        <f>(O19/P$40)</f>
        <v>542.07969888040805</v>
      </c>
      <c r="Q19" s="120"/>
    </row>
    <row r="20" spans="1:17">
      <c r="A20" s="108"/>
      <c r="B20" s="109">
        <v>533</v>
      </c>
      <c r="C20" s="110" t="s">
        <v>31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9252361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5" si="2">SUM(D20:N20)</f>
        <v>9252361</v>
      </c>
      <c r="P20" s="112">
        <f>(O20/P$40)</f>
        <v>161.6048242013519</v>
      </c>
      <c r="Q20" s="113"/>
    </row>
    <row r="21" spans="1:17">
      <c r="A21" s="108"/>
      <c r="B21" s="109">
        <v>534</v>
      </c>
      <c r="C21" s="110" t="s">
        <v>32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9610767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9610767</v>
      </c>
      <c r="P21" s="112">
        <f>(O21/P$40)</f>
        <v>167.86486297661259</v>
      </c>
      <c r="Q21" s="113"/>
    </row>
    <row r="22" spans="1:17">
      <c r="A22" s="108"/>
      <c r="B22" s="109">
        <v>535</v>
      </c>
      <c r="C22" s="110" t="s">
        <v>33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8811452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8811452</v>
      </c>
      <c r="P22" s="112">
        <f>(O22/P$40)</f>
        <v>153.90376050163312</v>
      </c>
      <c r="Q22" s="113"/>
    </row>
    <row r="23" spans="1:17">
      <c r="A23" s="108"/>
      <c r="B23" s="109">
        <v>536</v>
      </c>
      <c r="C23" s="110" t="s">
        <v>34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1603889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1603889</v>
      </c>
      <c r="P23" s="112">
        <f>(O23/P$40)</f>
        <v>28.014060398581734</v>
      </c>
      <c r="Q23" s="113"/>
    </row>
    <row r="24" spans="1:17">
      <c r="A24" s="108"/>
      <c r="B24" s="109">
        <v>538</v>
      </c>
      <c r="C24" s="110" t="s">
        <v>35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1757220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1757220</v>
      </c>
      <c r="P24" s="112">
        <f>(O24/P$40)</f>
        <v>30.692190802228705</v>
      </c>
      <c r="Q24" s="113"/>
    </row>
    <row r="25" spans="1:17" ht="15.75">
      <c r="A25" s="114" t="s">
        <v>36</v>
      </c>
      <c r="B25" s="115"/>
      <c r="C25" s="116"/>
      <c r="D25" s="117">
        <f>SUM(D26:D27)</f>
        <v>2325746</v>
      </c>
      <c r="E25" s="117">
        <f>SUM(E26:E27)</f>
        <v>0</v>
      </c>
      <c r="F25" s="117">
        <f>SUM(F26:F27)</f>
        <v>0</v>
      </c>
      <c r="G25" s="117">
        <f>SUM(G26:G27)</f>
        <v>523602</v>
      </c>
      <c r="H25" s="117">
        <f>SUM(H26:H27)</f>
        <v>0</v>
      </c>
      <c r="I25" s="117">
        <f>SUM(I26:I27)</f>
        <v>2638082</v>
      </c>
      <c r="J25" s="117">
        <f>SUM(J26:J27)</f>
        <v>0</v>
      </c>
      <c r="K25" s="117">
        <f>SUM(K26:K27)</f>
        <v>0</v>
      </c>
      <c r="L25" s="117">
        <f>SUM(L26:L27)</f>
        <v>0</v>
      </c>
      <c r="M25" s="117">
        <f>SUM(M26:M27)</f>
        <v>0</v>
      </c>
      <c r="N25" s="117">
        <f>SUM(N26:N27)</f>
        <v>0</v>
      </c>
      <c r="O25" s="117">
        <f t="shared" si="2"/>
        <v>5487430</v>
      </c>
      <c r="P25" s="119">
        <f>(O25/P$40)</f>
        <v>95.845283216600009</v>
      </c>
      <c r="Q25" s="120"/>
    </row>
    <row r="26" spans="1:17">
      <c r="A26" s="108"/>
      <c r="B26" s="109">
        <v>541</v>
      </c>
      <c r="C26" s="110" t="s">
        <v>37</v>
      </c>
      <c r="D26" s="111">
        <v>2325746</v>
      </c>
      <c r="E26" s="111">
        <v>0</v>
      </c>
      <c r="F26" s="111">
        <v>0</v>
      </c>
      <c r="G26" s="111">
        <v>523602</v>
      </c>
      <c r="H26" s="111">
        <v>0</v>
      </c>
      <c r="I26" s="111">
        <v>1317191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4166539</v>
      </c>
      <c r="P26" s="112">
        <f>(O26/P$40)</f>
        <v>72.77416030601016</v>
      </c>
      <c r="Q26" s="113"/>
    </row>
    <row r="27" spans="1:17">
      <c r="A27" s="108"/>
      <c r="B27" s="109">
        <v>545</v>
      </c>
      <c r="C27" s="110" t="s">
        <v>38</v>
      </c>
      <c r="D27" s="111">
        <v>0</v>
      </c>
      <c r="E27" s="111">
        <v>0</v>
      </c>
      <c r="F27" s="111">
        <v>0</v>
      </c>
      <c r="G27" s="111">
        <v>0</v>
      </c>
      <c r="H27" s="111">
        <v>0</v>
      </c>
      <c r="I27" s="111">
        <v>1320891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1320891</v>
      </c>
      <c r="P27" s="112">
        <f>(O27/P$40)</f>
        <v>23.071122910589839</v>
      </c>
      <c r="Q27" s="113"/>
    </row>
    <row r="28" spans="1:17" ht="15.75">
      <c r="A28" s="114" t="s">
        <v>39</v>
      </c>
      <c r="B28" s="115"/>
      <c r="C28" s="116"/>
      <c r="D28" s="117">
        <f>SUM(D29:D30)</f>
        <v>0</v>
      </c>
      <c r="E28" s="117">
        <f>SUM(E29:E30)</f>
        <v>2055640</v>
      </c>
      <c r="F28" s="117">
        <f>SUM(F29:F30)</f>
        <v>0</v>
      </c>
      <c r="G28" s="117">
        <f>SUM(G29:G30)</f>
        <v>0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2055640</v>
      </c>
      <c r="P28" s="119">
        <f>(O28/P$40)</f>
        <v>35.904494087646064</v>
      </c>
      <c r="Q28" s="120"/>
    </row>
    <row r="29" spans="1:17">
      <c r="A29" s="121"/>
      <c r="B29" s="122">
        <v>552</v>
      </c>
      <c r="C29" s="123" t="s">
        <v>92</v>
      </c>
      <c r="D29" s="111">
        <v>0</v>
      </c>
      <c r="E29" s="111">
        <v>1814999</v>
      </c>
      <c r="F29" s="111">
        <v>0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1814999</v>
      </c>
      <c r="P29" s="112">
        <f>(O29/P$40)</f>
        <v>31.701378093724347</v>
      </c>
      <c r="Q29" s="113"/>
    </row>
    <row r="30" spans="1:17">
      <c r="A30" s="121"/>
      <c r="B30" s="122">
        <v>554</v>
      </c>
      <c r="C30" s="123" t="s">
        <v>40</v>
      </c>
      <c r="D30" s="111">
        <v>0</v>
      </c>
      <c r="E30" s="111">
        <v>240641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240641</v>
      </c>
      <c r="P30" s="112">
        <f>(O30/P$40)</f>
        <v>4.203115993921716</v>
      </c>
      <c r="Q30" s="113"/>
    </row>
    <row r="31" spans="1:17" ht="15.75">
      <c r="A31" s="114" t="s">
        <v>41</v>
      </c>
      <c r="B31" s="115"/>
      <c r="C31" s="116"/>
      <c r="D31" s="117">
        <f>SUM(D32:D33)</f>
        <v>777497</v>
      </c>
      <c r="E31" s="117">
        <f>SUM(E32:E33)</f>
        <v>14880</v>
      </c>
      <c r="F31" s="117">
        <f>SUM(F32:F33)</f>
        <v>0</v>
      </c>
      <c r="G31" s="117">
        <f>SUM(G32:G33)</f>
        <v>0</v>
      </c>
      <c r="H31" s="117">
        <f>SUM(H32:H33)</f>
        <v>0</v>
      </c>
      <c r="I31" s="117">
        <f>SUM(I32:I33)</f>
        <v>0</v>
      </c>
      <c r="J31" s="117">
        <f>SUM(J32:J33)</f>
        <v>0</v>
      </c>
      <c r="K31" s="117">
        <f>SUM(K32:K33)</f>
        <v>0</v>
      </c>
      <c r="L31" s="117">
        <f>SUM(L32:L33)</f>
        <v>0</v>
      </c>
      <c r="M31" s="117">
        <f>SUM(M32:M33)</f>
        <v>0</v>
      </c>
      <c r="N31" s="117">
        <f>SUM(N32:N33)</f>
        <v>0</v>
      </c>
      <c r="O31" s="117">
        <f t="shared" si="2"/>
        <v>792377</v>
      </c>
      <c r="P31" s="119">
        <f>(O31/P$40)</f>
        <v>13.839921052171938</v>
      </c>
      <c r="Q31" s="120"/>
    </row>
    <row r="32" spans="1:17">
      <c r="A32" s="108"/>
      <c r="B32" s="109">
        <v>564</v>
      </c>
      <c r="C32" s="110" t="s">
        <v>108</v>
      </c>
      <c r="D32" s="111">
        <v>0</v>
      </c>
      <c r="E32" s="111">
        <v>14880</v>
      </c>
      <c r="F32" s="111">
        <v>0</v>
      </c>
      <c r="G32" s="111">
        <v>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14880</v>
      </c>
      <c r="P32" s="112">
        <f>(O32/P$40)</f>
        <v>0.25989904459154978</v>
      </c>
      <c r="Q32" s="113"/>
    </row>
    <row r="33" spans="1:120">
      <c r="A33" s="108"/>
      <c r="B33" s="109">
        <v>569</v>
      </c>
      <c r="C33" s="110" t="s">
        <v>43</v>
      </c>
      <c r="D33" s="111">
        <v>777497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777497</v>
      </c>
      <c r="P33" s="112">
        <f>(O33/P$40)</f>
        <v>13.580022007580389</v>
      </c>
      <c r="Q33" s="113"/>
    </row>
    <row r="34" spans="1:120" ht="15.75">
      <c r="A34" s="114" t="s">
        <v>44</v>
      </c>
      <c r="B34" s="115"/>
      <c r="C34" s="116"/>
      <c r="D34" s="117">
        <f>SUM(D35:D35)</f>
        <v>2420866</v>
      </c>
      <c r="E34" s="117">
        <f>SUM(E35:E35)</f>
        <v>0</v>
      </c>
      <c r="F34" s="117">
        <f>SUM(F35:F35)</f>
        <v>0</v>
      </c>
      <c r="G34" s="117">
        <f>SUM(G35:G35)</f>
        <v>0</v>
      </c>
      <c r="H34" s="117">
        <f>SUM(H35:H35)</f>
        <v>0</v>
      </c>
      <c r="I34" s="117">
        <f>SUM(I35:I35)</f>
        <v>1816996</v>
      </c>
      <c r="J34" s="117">
        <f>SUM(J35:J35)</f>
        <v>0</v>
      </c>
      <c r="K34" s="117">
        <f>SUM(K35:K35)</f>
        <v>0</v>
      </c>
      <c r="L34" s="117">
        <f>SUM(L35:L35)</f>
        <v>0</v>
      </c>
      <c r="M34" s="117">
        <f>SUM(M35:M35)</f>
        <v>0</v>
      </c>
      <c r="N34" s="117">
        <f>SUM(N35:N35)</f>
        <v>0</v>
      </c>
      <c r="O34" s="117">
        <f>SUM(D34:N34)</f>
        <v>4237862</v>
      </c>
      <c r="P34" s="119">
        <f>(O34/P$40)</f>
        <v>74.019911620351778</v>
      </c>
      <c r="Q34" s="113"/>
    </row>
    <row r="35" spans="1:120">
      <c r="A35" s="108"/>
      <c r="B35" s="109">
        <v>572</v>
      </c>
      <c r="C35" s="110" t="s">
        <v>45</v>
      </c>
      <c r="D35" s="111">
        <v>2420866</v>
      </c>
      <c r="E35" s="111">
        <v>0</v>
      </c>
      <c r="F35" s="111">
        <v>0</v>
      </c>
      <c r="G35" s="111">
        <v>0</v>
      </c>
      <c r="H35" s="111">
        <v>0</v>
      </c>
      <c r="I35" s="111">
        <v>1816996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2"/>
        <v>4237862</v>
      </c>
      <c r="P35" s="112">
        <f>(O35/P$40)</f>
        <v>74.019911620351778</v>
      </c>
      <c r="Q35" s="113"/>
    </row>
    <row r="36" spans="1:120" ht="15.75">
      <c r="A36" s="114" t="s">
        <v>52</v>
      </c>
      <c r="B36" s="115"/>
      <c r="C36" s="116"/>
      <c r="D36" s="117">
        <f>SUM(D37:D37)</f>
        <v>5245618</v>
      </c>
      <c r="E36" s="117">
        <f>SUM(E37:E37)</f>
        <v>2274064</v>
      </c>
      <c r="F36" s="117">
        <f>SUM(F37:F37)</f>
        <v>0</v>
      </c>
      <c r="G36" s="117">
        <f>SUM(G37:G37)</f>
        <v>0</v>
      </c>
      <c r="H36" s="117">
        <f>SUM(H37:H37)</f>
        <v>0</v>
      </c>
      <c r="I36" s="117">
        <f>SUM(I37:I37)</f>
        <v>505500</v>
      </c>
      <c r="J36" s="117">
        <f>SUM(J37:J37)</f>
        <v>0</v>
      </c>
      <c r="K36" s="117">
        <f>SUM(K37:K37)</f>
        <v>0</v>
      </c>
      <c r="L36" s="117">
        <f>SUM(L37:L37)</f>
        <v>0</v>
      </c>
      <c r="M36" s="117">
        <f>SUM(M37:M37)</f>
        <v>0</v>
      </c>
      <c r="N36" s="117">
        <f>SUM(N37:N37)</f>
        <v>0</v>
      </c>
      <c r="O36" s="117">
        <f>SUM(D36:N36)</f>
        <v>8025182</v>
      </c>
      <c r="P36" s="119">
        <f>(O36/P$40)</f>
        <v>140.17050634901227</v>
      </c>
      <c r="Q36" s="113"/>
    </row>
    <row r="37" spans="1:120" ht="15.75" thickBot="1">
      <c r="A37" s="108"/>
      <c r="B37" s="109">
        <v>581</v>
      </c>
      <c r="C37" s="110" t="s">
        <v>105</v>
      </c>
      <c r="D37" s="111">
        <v>5245618</v>
      </c>
      <c r="E37" s="111">
        <v>2274064</v>
      </c>
      <c r="F37" s="111">
        <v>0</v>
      </c>
      <c r="G37" s="111">
        <v>0</v>
      </c>
      <c r="H37" s="111">
        <v>0</v>
      </c>
      <c r="I37" s="111">
        <v>505500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>SUM(D37:N37)</f>
        <v>8025182</v>
      </c>
      <c r="P37" s="112">
        <f>(O37/P$40)</f>
        <v>140.17050634901227</v>
      </c>
      <c r="Q37" s="113"/>
    </row>
    <row r="38" spans="1:120" ht="16.5" thickBot="1">
      <c r="A38" s="124" t="s">
        <v>10</v>
      </c>
      <c r="B38" s="125"/>
      <c r="C38" s="126"/>
      <c r="D38" s="127">
        <f>SUM(D5,D14,D19,D25,D28,D31,D34,D36)</f>
        <v>56224424</v>
      </c>
      <c r="E38" s="127">
        <f t="shared" ref="E38:N38" si="3">SUM(E5,E14,E19,E25,E28,E31,E34,E36)</f>
        <v>7221958</v>
      </c>
      <c r="F38" s="127">
        <f t="shared" si="3"/>
        <v>1511699</v>
      </c>
      <c r="G38" s="127">
        <f t="shared" si="3"/>
        <v>17468072</v>
      </c>
      <c r="H38" s="127">
        <f t="shared" si="3"/>
        <v>0</v>
      </c>
      <c r="I38" s="127">
        <f t="shared" si="3"/>
        <v>37770828</v>
      </c>
      <c r="J38" s="127">
        <f t="shared" si="3"/>
        <v>14878473</v>
      </c>
      <c r="K38" s="127">
        <f t="shared" si="3"/>
        <v>10593286</v>
      </c>
      <c r="L38" s="127">
        <f t="shared" si="3"/>
        <v>0</v>
      </c>
      <c r="M38" s="127">
        <f t="shared" si="3"/>
        <v>0</v>
      </c>
      <c r="N38" s="127">
        <f t="shared" si="3"/>
        <v>0</v>
      </c>
      <c r="O38" s="127">
        <f>SUM(D38:N38)</f>
        <v>145668740</v>
      </c>
      <c r="P38" s="128">
        <f>(O38/P$40)</f>
        <v>2544.2988140359457</v>
      </c>
      <c r="Q38" s="106"/>
      <c r="R38" s="129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</row>
    <row r="39" spans="1:120">
      <c r="A39" s="130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3"/>
    </row>
    <row r="40" spans="1:120">
      <c r="A40" s="134"/>
      <c r="B40" s="135"/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9" t="s">
        <v>111</v>
      </c>
      <c r="N40" s="139"/>
      <c r="O40" s="139"/>
      <c r="P40" s="137">
        <v>57253</v>
      </c>
    </row>
    <row r="41" spans="1:120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43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54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69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8503414</v>
      </c>
      <c r="E5" s="59">
        <f t="shared" si="0"/>
        <v>0</v>
      </c>
      <c r="F5" s="59">
        <f t="shared" si="0"/>
        <v>2333456</v>
      </c>
      <c r="G5" s="59">
        <f t="shared" si="0"/>
        <v>18139</v>
      </c>
      <c r="H5" s="59">
        <f t="shared" si="0"/>
        <v>0</v>
      </c>
      <c r="I5" s="59">
        <f t="shared" si="0"/>
        <v>1108813</v>
      </c>
      <c r="J5" s="59">
        <f t="shared" si="0"/>
        <v>0</v>
      </c>
      <c r="K5" s="59">
        <f t="shared" si="0"/>
        <v>6279066</v>
      </c>
      <c r="L5" s="59">
        <f t="shared" si="0"/>
        <v>0</v>
      </c>
      <c r="M5" s="59">
        <f t="shared" si="0"/>
        <v>214636</v>
      </c>
      <c r="N5" s="60">
        <f>SUM(D5:M5)</f>
        <v>18457524</v>
      </c>
      <c r="O5" s="61">
        <f t="shared" ref="O5:O36" si="1">(N5/O$38)</f>
        <v>360.86501916008444</v>
      </c>
      <c r="P5" s="62"/>
    </row>
    <row r="6" spans="1:133">
      <c r="A6" s="64"/>
      <c r="B6" s="65">
        <v>511</v>
      </c>
      <c r="C6" s="66" t="s">
        <v>19</v>
      </c>
      <c r="D6" s="67">
        <v>525977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525977</v>
      </c>
      <c r="O6" s="68">
        <f t="shared" si="1"/>
        <v>10.283432392273403</v>
      </c>
      <c r="P6" s="69"/>
    </row>
    <row r="7" spans="1:133">
      <c r="A7" s="64"/>
      <c r="B7" s="65">
        <v>512</v>
      </c>
      <c r="C7" s="66" t="s">
        <v>20</v>
      </c>
      <c r="D7" s="67">
        <v>2881429</v>
      </c>
      <c r="E7" s="67">
        <v>0</v>
      </c>
      <c r="F7" s="67">
        <v>0</v>
      </c>
      <c r="G7" s="67">
        <v>17606</v>
      </c>
      <c r="H7" s="67">
        <v>0</v>
      </c>
      <c r="I7" s="67">
        <v>623134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3522169</v>
      </c>
      <c r="O7" s="68">
        <f t="shared" si="1"/>
        <v>68.862301556268079</v>
      </c>
      <c r="P7" s="69"/>
    </row>
    <row r="8" spans="1:133">
      <c r="A8" s="64"/>
      <c r="B8" s="65">
        <v>513</v>
      </c>
      <c r="C8" s="66" t="s">
        <v>21</v>
      </c>
      <c r="D8" s="67">
        <v>1297178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1297178</v>
      </c>
      <c r="O8" s="68">
        <f t="shared" si="1"/>
        <v>25.361265347618676</v>
      </c>
      <c r="P8" s="69"/>
    </row>
    <row r="9" spans="1:133">
      <c r="A9" s="64"/>
      <c r="B9" s="65">
        <v>514</v>
      </c>
      <c r="C9" s="66" t="s">
        <v>22</v>
      </c>
      <c r="D9" s="67">
        <v>239526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239526</v>
      </c>
      <c r="O9" s="68">
        <f t="shared" si="1"/>
        <v>4.6829983577070466</v>
      </c>
      <c r="P9" s="69"/>
    </row>
    <row r="10" spans="1:133">
      <c r="A10" s="64"/>
      <c r="B10" s="65">
        <v>515</v>
      </c>
      <c r="C10" s="66" t="s">
        <v>62</v>
      </c>
      <c r="D10" s="67">
        <v>439663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439663</v>
      </c>
      <c r="O10" s="68">
        <f t="shared" si="1"/>
        <v>8.5958981778368653</v>
      </c>
      <c r="P10" s="69"/>
    </row>
    <row r="11" spans="1:133">
      <c r="A11" s="64"/>
      <c r="B11" s="65">
        <v>517</v>
      </c>
      <c r="C11" s="66" t="s">
        <v>23</v>
      </c>
      <c r="D11" s="67">
        <v>0</v>
      </c>
      <c r="E11" s="67">
        <v>0</v>
      </c>
      <c r="F11" s="67">
        <v>2333456</v>
      </c>
      <c r="G11" s="67">
        <v>533</v>
      </c>
      <c r="H11" s="67">
        <v>0</v>
      </c>
      <c r="I11" s="67">
        <v>485679</v>
      </c>
      <c r="J11" s="67">
        <v>0</v>
      </c>
      <c r="K11" s="67">
        <v>0</v>
      </c>
      <c r="L11" s="67">
        <v>0</v>
      </c>
      <c r="M11" s="67">
        <v>214636</v>
      </c>
      <c r="N11" s="67">
        <f t="shared" si="2"/>
        <v>3034304</v>
      </c>
      <c r="O11" s="68">
        <f t="shared" si="1"/>
        <v>59.324000938453118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6279066</v>
      </c>
      <c r="L12" s="67">
        <v>0</v>
      </c>
      <c r="M12" s="67">
        <v>0</v>
      </c>
      <c r="N12" s="67">
        <f t="shared" si="2"/>
        <v>6279066</v>
      </c>
      <c r="O12" s="68">
        <f t="shared" si="1"/>
        <v>122.76268866817861</v>
      </c>
      <c r="P12" s="69"/>
    </row>
    <row r="13" spans="1:133">
      <c r="A13" s="64"/>
      <c r="B13" s="65">
        <v>519</v>
      </c>
      <c r="C13" s="66" t="s">
        <v>70</v>
      </c>
      <c r="D13" s="67">
        <v>3119641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3119641</v>
      </c>
      <c r="O13" s="68">
        <f t="shared" si="1"/>
        <v>60.992433721748654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SUM(D15:D17)</f>
        <v>23482983</v>
      </c>
      <c r="E14" s="73">
        <f t="shared" si="3"/>
        <v>0</v>
      </c>
      <c r="F14" s="73">
        <f t="shared" si="3"/>
        <v>0</v>
      </c>
      <c r="G14" s="73">
        <f t="shared" si="3"/>
        <v>0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3" si="4">SUM(D14:M14)</f>
        <v>23482983</v>
      </c>
      <c r="O14" s="75">
        <f t="shared" si="1"/>
        <v>459.11830374599202</v>
      </c>
      <c r="P14" s="76"/>
    </row>
    <row r="15" spans="1:133">
      <c r="A15" s="64"/>
      <c r="B15" s="65">
        <v>521</v>
      </c>
      <c r="C15" s="66" t="s">
        <v>27</v>
      </c>
      <c r="D15" s="67">
        <v>14008334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14008334</v>
      </c>
      <c r="O15" s="68">
        <f t="shared" si="1"/>
        <v>273.87843121920702</v>
      </c>
      <c r="P15" s="69"/>
    </row>
    <row r="16" spans="1:133">
      <c r="A16" s="64"/>
      <c r="B16" s="65">
        <v>522</v>
      </c>
      <c r="C16" s="66" t="s">
        <v>28</v>
      </c>
      <c r="D16" s="67">
        <v>8482448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8482448</v>
      </c>
      <c r="O16" s="68">
        <f t="shared" si="1"/>
        <v>165.84124501446783</v>
      </c>
      <c r="P16" s="69"/>
    </row>
    <row r="17" spans="1:16">
      <c r="A17" s="64"/>
      <c r="B17" s="65">
        <v>524</v>
      </c>
      <c r="C17" s="66" t="s">
        <v>29</v>
      </c>
      <c r="D17" s="67">
        <v>992201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992201</v>
      </c>
      <c r="O17" s="68">
        <f t="shared" si="1"/>
        <v>19.398627512317198</v>
      </c>
      <c r="P17" s="69"/>
    </row>
    <row r="18" spans="1:16" ht="15.75">
      <c r="A18" s="70" t="s">
        <v>30</v>
      </c>
      <c r="B18" s="71"/>
      <c r="C18" s="72"/>
      <c r="D18" s="73">
        <f t="shared" ref="D18:M18" si="5">SUM(D19:D23)</f>
        <v>0</v>
      </c>
      <c r="E18" s="73">
        <f t="shared" si="5"/>
        <v>0</v>
      </c>
      <c r="F18" s="73">
        <f t="shared" si="5"/>
        <v>0</v>
      </c>
      <c r="G18" s="73">
        <f t="shared" si="5"/>
        <v>0</v>
      </c>
      <c r="H18" s="73">
        <f t="shared" si="5"/>
        <v>0</v>
      </c>
      <c r="I18" s="73">
        <f t="shared" si="5"/>
        <v>23839272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23839272</v>
      </c>
      <c r="O18" s="75">
        <f t="shared" si="1"/>
        <v>466.08414796277469</v>
      </c>
      <c r="P18" s="76"/>
    </row>
    <row r="19" spans="1:16">
      <c r="A19" s="64"/>
      <c r="B19" s="65">
        <v>533</v>
      </c>
      <c r="C19" s="66" t="s">
        <v>31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7259472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7259472</v>
      </c>
      <c r="O19" s="68">
        <f t="shared" si="1"/>
        <v>141.93071087823571</v>
      </c>
      <c r="P19" s="69"/>
    </row>
    <row r="20" spans="1:16">
      <c r="A20" s="64"/>
      <c r="B20" s="65">
        <v>534</v>
      </c>
      <c r="C20" s="66" t="s">
        <v>71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6396258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6396258</v>
      </c>
      <c r="O20" s="68">
        <f t="shared" si="1"/>
        <v>125.05392195198249</v>
      </c>
      <c r="P20" s="69"/>
    </row>
    <row r="21" spans="1:16">
      <c r="A21" s="64"/>
      <c r="B21" s="65">
        <v>535</v>
      </c>
      <c r="C21" s="66" t="s">
        <v>33</v>
      </c>
      <c r="D21" s="67">
        <v>0</v>
      </c>
      <c r="E21" s="67">
        <v>0</v>
      </c>
      <c r="F21" s="67">
        <v>0</v>
      </c>
      <c r="G21" s="67">
        <v>0</v>
      </c>
      <c r="H21" s="67">
        <v>0</v>
      </c>
      <c r="I21" s="67">
        <v>7466981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7466981</v>
      </c>
      <c r="O21" s="68">
        <f t="shared" si="1"/>
        <v>145.98774145616642</v>
      </c>
      <c r="P21" s="69"/>
    </row>
    <row r="22" spans="1:16">
      <c r="A22" s="64"/>
      <c r="B22" s="65">
        <v>536</v>
      </c>
      <c r="C22" s="66" t="s">
        <v>72</v>
      </c>
      <c r="D22" s="67">
        <v>0</v>
      </c>
      <c r="E22" s="67">
        <v>0</v>
      </c>
      <c r="F22" s="67">
        <v>0</v>
      </c>
      <c r="G22" s="67">
        <v>0</v>
      </c>
      <c r="H22" s="67">
        <v>0</v>
      </c>
      <c r="I22" s="67">
        <v>1253103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1253103</v>
      </c>
      <c r="O22" s="68">
        <f t="shared" si="1"/>
        <v>24.49955032454837</v>
      </c>
      <c r="P22" s="69"/>
    </row>
    <row r="23" spans="1:16">
      <c r="A23" s="64"/>
      <c r="B23" s="65">
        <v>538</v>
      </c>
      <c r="C23" s="66" t="s">
        <v>73</v>
      </c>
      <c r="D23" s="67">
        <v>0</v>
      </c>
      <c r="E23" s="67">
        <v>0</v>
      </c>
      <c r="F23" s="67">
        <v>0</v>
      </c>
      <c r="G23" s="67">
        <v>0</v>
      </c>
      <c r="H23" s="67">
        <v>0</v>
      </c>
      <c r="I23" s="67">
        <v>1463458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1463458</v>
      </c>
      <c r="O23" s="68">
        <f t="shared" si="1"/>
        <v>28.612223351841713</v>
      </c>
      <c r="P23" s="69"/>
    </row>
    <row r="24" spans="1:16" ht="15.75">
      <c r="A24" s="70" t="s">
        <v>36</v>
      </c>
      <c r="B24" s="71"/>
      <c r="C24" s="72"/>
      <c r="D24" s="73">
        <f t="shared" ref="D24:M24" si="6">SUM(D25:D26)</f>
        <v>1974568</v>
      </c>
      <c r="E24" s="73">
        <f t="shared" si="6"/>
        <v>0</v>
      </c>
      <c r="F24" s="73">
        <f t="shared" si="6"/>
        <v>0</v>
      </c>
      <c r="G24" s="73">
        <f t="shared" si="6"/>
        <v>0</v>
      </c>
      <c r="H24" s="73">
        <f t="shared" si="6"/>
        <v>0</v>
      </c>
      <c r="I24" s="73">
        <f t="shared" si="6"/>
        <v>1296025</v>
      </c>
      <c r="J24" s="73">
        <f t="shared" si="6"/>
        <v>0</v>
      </c>
      <c r="K24" s="73">
        <f t="shared" si="6"/>
        <v>0</v>
      </c>
      <c r="L24" s="73">
        <f t="shared" si="6"/>
        <v>0</v>
      </c>
      <c r="M24" s="73">
        <f t="shared" si="6"/>
        <v>0</v>
      </c>
      <c r="N24" s="73">
        <f t="shared" ref="N24:N29" si="7">SUM(D24:M24)</f>
        <v>3270593</v>
      </c>
      <c r="O24" s="75">
        <f t="shared" si="1"/>
        <v>63.943712364119811</v>
      </c>
      <c r="P24" s="76"/>
    </row>
    <row r="25" spans="1:16">
      <c r="A25" s="64"/>
      <c r="B25" s="65">
        <v>541</v>
      </c>
      <c r="C25" s="66" t="s">
        <v>74</v>
      </c>
      <c r="D25" s="67">
        <v>1974568</v>
      </c>
      <c r="E25" s="67">
        <v>0</v>
      </c>
      <c r="F25" s="67">
        <v>0</v>
      </c>
      <c r="G25" s="67">
        <v>0</v>
      </c>
      <c r="H25" s="67">
        <v>0</v>
      </c>
      <c r="I25" s="67">
        <v>766957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2741525</v>
      </c>
      <c r="O25" s="68">
        <f t="shared" si="1"/>
        <v>53.599847501368579</v>
      </c>
      <c r="P25" s="69"/>
    </row>
    <row r="26" spans="1:16">
      <c r="A26" s="64"/>
      <c r="B26" s="65">
        <v>545</v>
      </c>
      <c r="C26" s="66" t="s">
        <v>38</v>
      </c>
      <c r="D26" s="67">
        <v>0</v>
      </c>
      <c r="E26" s="67">
        <v>0</v>
      </c>
      <c r="F26" s="67">
        <v>0</v>
      </c>
      <c r="G26" s="67">
        <v>0</v>
      </c>
      <c r="H26" s="67">
        <v>0</v>
      </c>
      <c r="I26" s="67">
        <v>529068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529068</v>
      </c>
      <c r="O26" s="68">
        <f t="shared" si="1"/>
        <v>10.343864862751232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SUM(D28:D28)</f>
        <v>0</v>
      </c>
      <c r="E27" s="73">
        <f t="shared" si="8"/>
        <v>420902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4567764</v>
      </c>
      <c r="N27" s="73">
        <f t="shared" si="7"/>
        <v>4988666</v>
      </c>
      <c r="O27" s="75">
        <f t="shared" si="1"/>
        <v>97.533940721044814</v>
      </c>
      <c r="P27" s="76"/>
    </row>
    <row r="28" spans="1:16">
      <c r="A28" s="64"/>
      <c r="B28" s="65">
        <v>554</v>
      </c>
      <c r="C28" s="66" t="s">
        <v>40</v>
      </c>
      <c r="D28" s="67">
        <v>0</v>
      </c>
      <c r="E28" s="67">
        <v>420902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4567764</v>
      </c>
      <c r="N28" s="67">
        <f t="shared" si="7"/>
        <v>4988666</v>
      </c>
      <c r="O28" s="68">
        <f t="shared" si="1"/>
        <v>97.533940721044814</v>
      </c>
      <c r="P28" s="69"/>
    </row>
    <row r="29" spans="1:16" ht="15.75">
      <c r="A29" s="70" t="s">
        <v>41</v>
      </c>
      <c r="B29" s="71"/>
      <c r="C29" s="72"/>
      <c r="D29" s="73">
        <f t="shared" ref="D29:M29" si="9">SUM(D30:D30)</f>
        <v>0</v>
      </c>
      <c r="E29" s="73">
        <f t="shared" si="9"/>
        <v>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7580606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7"/>
        <v>7580606</v>
      </c>
      <c r="O29" s="75">
        <f t="shared" si="1"/>
        <v>148.20923594275436</v>
      </c>
      <c r="P29" s="76"/>
    </row>
    <row r="30" spans="1:16">
      <c r="A30" s="64"/>
      <c r="B30" s="65">
        <v>562</v>
      </c>
      <c r="C30" s="66" t="s">
        <v>75</v>
      </c>
      <c r="D30" s="67">
        <v>0</v>
      </c>
      <c r="E30" s="67">
        <v>0</v>
      </c>
      <c r="F30" s="67">
        <v>0</v>
      </c>
      <c r="G30" s="67">
        <v>0</v>
      </c>
      <c r="H30" s="67">
        <v>0</v>
      </c>
      <c r="I30" s="67">
        <v>0</v>
      </c>
      <c r="J30" s="67">
        <v>7580606</v>
      </c>
      <c r="K30" s="67">
        <v>0</v>
      </c>
      <c r="L30" s="67">
        <v>0</v>
      </c>
      <c r="M30" s="67">
        <v>0</v>
      </c>
      <c r="N30" s="67">
        <f t="shared" ref="N30:N36" si="10">SUM(D30:M30)</f>
        <v>7580606</v>
      </c>
      <c r="O30" s="68">
        <f t="shared" si="1"/>
        <v>148.20923594275436</v>
      </c>
      <c r="P30" s="69"/>
    </row>
    <row r="31" spans="1:16" ht="15.75">
      <c r="A31" s="70" t="s">
        <v>44</v>
      </c>
      <c r="B31" s="71"/>
      <c r="C31" s="72"/>
      <c r="D31" s="73">
        <f t="shared" ref="D31:M31" si="11">SUM(D32:D33)</f>
        <v>1575414</v>
      </c>
      <c r="E31" s="73">
        <f t="shared" si="11"/>
        <v>0</v>
      </c>
      <c r="F31" s="73">
        <f t="shared" si="11"/>
        <v>0</v>
      </c>
      <c r="G31" s="73">
        <f t="shared" si="11"/>
        <v>107414</v>
      </c>
      <c r="H31" s="73">
        <f t="shared" si="11"/>
        <v>0</v>
      </c>
      <c r="I31" s="73">
        <f t="shared" si="11"/>
        <v>1339837</v>
      </c>
      <c r="J31" s="73">
        <f t="shared" si="11"/>
        <v>0</v>
      </c>
      <c r="K31" s="73">
        <f t="shared" si="11"/>
        <v>0</v>
      </c>
      <c r="L31" s="73">
        <f t="shared" si="11"/>
        <v>0</v>
      </c>
      <c r="M31" s="73">
        <f t="shared" si="11"/>
        <v>0</v>
      </c>
      <c r="N31" s="73">
        <f t="shared" si="10"/>
        <v>3022665</v>
      </c>
      <c r="O31" s="75">
        <f t="shared" si="1"/>
        <v>59.096445608821462</v>
      </c>
      <c r="P31" s="69"/>
    </row>
    <row r="32" spans="1:16">
      <c r="A32" s="64"/>
      <c r="B32" s="65">
        <v>572</v>
      </c>
      <c r="C32" s="66" t="s">
        <v>76</v>
      </c>
      <c r="D32" s="67">
        <v>1512286</v>
      </c>
      <c r="E32" s="67">
        <v>0</v>
      </c>
      <c r="F32" s="67">
        <v>0</v>
      </c>
      <c r="G32" s="67">
        <v>107414</v>
      </c>
      <c r="H32" s="67">
        <v>0</v>
      </c>
      <c r="I32" s="67">
        <v>1339837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2959537</v>
      </c>
      <c r="O32" s="68">
        <f t="shared" si="1"/>
        <v>57.862223351841713</v>
      </c>
      <c r="P32" s="69"/>
    </row>
    <row r="33" spans="1:119">
      <c r="A33" s="64"/>
      <c r="B33" s="65">
        <v>575</v>
      </c>
      <c r="C33" s="66" t="s">
        <v>77</v>
      </c>
      <c r="D33" s="67">
        <v>63128</v>
      </c>
      <c r="E33" s="67">
        <v>0</v>
      </c>
      <c r="F33" s="67">
        <v>0</v>
      </c>
      <c r="G33" s="67">
        <v>0</v>
      </c>
      <c r="H33" s="67">
        <v>0</v>
      </c>
      <c r="I33" s="67">
        <v>0</v>
      </c>
      <c r="J33" s="67">
        <v>0</v>
      </c>
      <c r="K33" s="67">
        <v>0</v>
      </c>
      <c r="L33" s="67">
        <v>0</v>
      </c>
      <c r="M33" s="67">
        <v>0</v>
      </c>
      <c r="N33" s="67">
        <f t="shared" si="10"/>
        <v>63128</v>
      </c>
      <c r="O33" s="68">
        <f t="shared" si="1"/>
        <v>1.234222256979745</v>
      </c>
      <c r="P33" s="69"/>
    </row>
    <row r="34" spans="1:119" ht="15.75">
      <c r="A34" s="70" t="s">
        <v>78</v>
      </c>
      <c r="B34" s="71"/>
      <c r="C34" s="72"/>
      <c r="D34" s="73">
        <f t="shared" ref="D34:M34" si="12">SUM(D35:D35)</f>
        <v>2013250</v>
      </c>
      <c r="E34" s="73">
        <f t="shared" si="12"/>
        <v>0</v>
      </c>
      <c r="F34" s="73">
        <f t="shared" si="12"/>
        <v>0</v>
      </c>
      <c r="G34" s="73">
        <f t="shared" si="12"/>
        <v>0</v>
      </c>
      <c r="H34" s="73">
        <f t="shared" si="12"/>
        <v>0</v>
      </c>
      <c r="I34" s="73">
        <f t="shared" si="12"/>
        <v>400000</v>
      </c>
      <c r="J34" s="73">
        <f t="shared" si="12"/>
        <v>0</v>
      </c>
      <c r="K34" s="73">
        <f t="shared" si="12"/>
        <v>0</v>
      </c>
      <c r="L34" s="73">
        <f t="shared" si="12"/>
        <v>0</v>
      </c>
      <c r="M34" s="73">
        <f t="shared" si="12"/>
        <v>0</v>
      </c>
      <c r="N34" s="73">
        <f t="shared" si="10"/>
        <v>2413250</v>
      </c>
      <c r="O34" s="75">
        <f t="shared" si="1"/>
        <v>47.181707984671931</v>
      </c>
      <c r="P34" s="69"/>
    </row>
    <row r="35" spans="1:119" ht="15.75" thickBot="1">
      <c r="A35" s="64"/>
      <c r="B35" s="65">
        <v>581</v>
      </c>
      <c r="C35" s="66" t="s">
        <v>79</v>
      </c>
      <c r="D35" s="67">
        <v>2013250</v>
      </c>
      <c r="E35" s="67">
        <v>0</v>
      </c>
      <c r="F35" s="67">
        <v>0</v>
      </c>
      <c r="G35" s="67">
        <v>0</v>
      </c>
      <c r="H35" s="67">
        <v>0</v>
      </c>
      <c r="I35" s="67">
        <v>400000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2413250</v>
      </c>
      <c r="O35" s="68">
        <f t="shared" si="1"/>
        <v>47.181707984671931</v>
      </c>
      <c r="P35" s="69"/>
    </row>
    <row r="36" spans="1:119" ht="16.5" thickBot="1">
      <c r="A36" s="77" t="s">
        <v>10</v>
      </c>
      <c r="B36" s="78"/>
      <c r="C36" s="79"/>
      <c r="D36" s="80">
        <f t="shared" ref="D36:M36" si="13">SUM(D5,D14,D18,D24,D27,D29,D31,D34)</f>
        <v>37549629</v>
      </c>
      <c r="E36" s="80">
        <f t="shared" si="13"/>
        <v>420902</v>
      </c>
      <c r="F36" s="80">
        <f t="shared" si="13"/>
        <v>2333456</v>
      </c>
      <c r="G36" s="80">
        <f t="shared" si="13"/>
        <v>125553</v>
      </c>
      <c r="H36" s="80">
        <f t="shared" si="13"/>
        <v>0</v>
      </c>
      <c r="I36" s="80">
        <f t="shared" si="13"/>
        <v>27983947</v>
      </c>
      <c r="J36" s="80">
        <f t="shared" si="13"/>
        <v>7580606</v>
      </c>
      <c r="K36" s="80">
        <f t="shared" si="13"/>
        <v>6279066</v>
      </c>
      <c r="L36" s="80">
        <f t="shared" si="13"/>
        <v>0</v>
      </c>
      <c r="M36" s="80">
        <f t="shared" si="13"/>
        <v>4782400</v>
      </c>
      <c r="N36" s="80">
        <f t="shared" si="10"/>
        <v>87055559</v>
      </c>
      <c r="O36" s="81">
        <f t="shared" si="1"/>
        <v>1702.0325134902635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80</v>
      </c>
      <c r="M38" s="177"/>
      <c r="N38" s="177"/>
      <c r="O38" s="91">
        <v>51148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57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7685217</v>
      </c>
      <c r="E5" s="26">
        <f t="shared" si="0"/>
        <v>1056</v>
      </c>
      <c r="F5" s="26">
        <f t="shared" si="0"/>
        <v>2296851</v>
      </c>
      <c r="G5" s="26">
        <f t="shared" si="0"/>
        <v>134194</v>
      </c>
      <c r="H5" s="26">
        <f t="shared" si="0"/>
        <v>0</v>
      </c>
      <c r="I5" s="26">
        <f t="shared" si="0"/>
        <v>1085538</v>
      </c>
      <c r="J5" s="26">
        <f t="shared" si="0"/>
        <v>0</v>
      </c>
      <c r="K5" s="26">
        <f t="shared" si="0"/>
        <v>6953474</v>
      </c>
      <c r="L5" s="26">
        <f t="shared" si="0"/>
        <v>0</v>
      </c>
      <c r="M5" s="26">
        <f t="shared" si="0"/>
        <v>471202</v>
      </c>
      <c r="N5" s="27">
        <f>SUM(D5:M5)</f>
        <v>18627532</v>
      </c>
      <c r="O5" s="32">
        <f t="shared" ref="O5:O37" si="1">(N5/O$39)</f>
        <v>369.04471520554728</v>
      </c>
      <c r="P5" s="6"/>
    </row>
    <row r="6" spans="1:133">
      <c r="A6" s="12"/>
      <c r="B6" s="44">
        <v>511</v>
      </c>
      <c r="C6" s="20" t="s">
        <v>19</v>
      </c>
      <c r="D6" s="46">
        <v>473829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473829</v>
      </c>
      <c r="O6" s="47">
        <f t="shared" si="1"/>
        <v>9.3873997028231795</v>
      </c>
      <c r="P6" s="9"/>
    </row>
    <row r="7" spans="1:133">
      <c r="A7" s="12"/>
      <c r="B7" s="44">
        <v>512</v>
      </c>
      <c r="C7" s="20" t="s">
        <v>20</v>
      </c>
      <c r="D7" s="46">
        <v>2754500</v>
      </c>
      <c r="E7" s="46">
        <v>0</v>
      </c>
      <c r="F7" s="46">
        <v>0</v>
      </c>
      <c r="G7" s="46">
        <v>0</v>
      </c>
      <c r="H7" s="46">
        <v>0</v>
      </c>
      <c r="I7" s="46">
        <v>622880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3377380</v>
      </c>
      <c r="O7" s="47">
        <f t="shared" si="1"/>
        <v>66.911936602278359</v>
      </c>
      <c r="P7" s="9"/>
    </row>
    <row r="8" spans="1:133">
      <c r="A8" s="12"/>
      <c r="B8" s="44">
        <v>513</v>
      </c>
      <c r="C8" s="20" t="s">
        <v>21</v>
      </c>
      <c r="D8" s="46">
        <v>1181555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1181555</v>
      </c>
      <c r="O8" s="47">
        <f t="shared" si="1"/>
        <v>23.408717186726101</v>
      </c>
      <c r="P8" s="9"/>
    </row>
    <row r="9" spans="1:133">
      <c r="A9" s="12"/>
      <c r="B9" s="44">
        <v>514</v>
      </c>
      <c r="C9" s="20" t="s">
        <v>22</v>
      </c>
      <c r="D9" s="46">
        <v>117917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117917</v>
      </c>
      <c r="O9" s="47">
        <f t="shared" si="1"/>
        <v>2.3361466072313024</v>
      </c>
      <c r="P9" s="9"/>
    </row>
    <row r="10" spans="1:133">
      <c r="A10" s="12"/>
      <c r="B10" s="44">
        <v>515</v>
      </c>
      <c r="C10" s="20" t="s">
        <v>62</v>
      </c>
      <c r="D10" s="46">
        <v>403049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403049</v>
      </c>
      <c r="O10" s="47">
        <f t="shared" si="1"/>
        <v>7.9851213472015852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1056</v>
      </c>
      <c r="F11" s="46">
        <v>2296851</v>
      </c>
      <c r="G11" s="46">
        <v>0</v>
      </c>
      <c r="H11" s="46">
        <v>0</v>
      </c>
      <c r="I11" s="46">
        <v>462658</v>
      </c>
      <c r="J11" s="46">
        <v>0</v>
      </c>
      <c r="K11" s="46">
        <v>0</v>
      </c>
      <c r="L11" s="46">
        <v>0</v>
      </c>
      <c r="M11" s="46">
        <v>471202</v>
      </c>
      <c r="N11" s="46">
        <f t="shared" si="2"/>
        <v>3231767</v>
      </c>
      <c r="O11" s="47">
        <f t="shared" si="1"/>
        <v>64.027082714214956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6953474</v>
      </c>
      <c r="L12" s="46">
        <v>0</v>
      </c>
      <c r="M12" s="46">
        <v>0</v>
      </c>
      <c r="N12" s="46">
        <f t="shared" si="2"/>
        <v>6953474</v>
      </c>
      <c r="O12" s="47">
        <f t="shared" si="1"/>
        <v>137.76075284794453</v>
      </c>
      <c r="P12" s="9"/>
    </row>
    <row r="13" spans="1:133">
      <c r="A13" s="12"/>
      <c r="B13" s="44">
        <v>519</v>
      </c>
      <c r="C13" s="20" t="s">
        <v>25</v>
      </c>
      <c r="D13" s="46">
        <v>2754367</v>
      </c>
      <c r="E13" s="46">
        <v>0</v>
      </c>
      <c r="F13" s="46">
        <v>0</v>
      </c>
      <c r="G13" s="46">
        <v>134194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2888561</v>
      </c>
      <c r="O13" s="47">
        <f t="shared" si="1"/>
        <v>57.227558197127294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22339887</v>
      </c>
      <c r="E14" s="31">
        <f t="shared" si="3"/>
        <v>0</v>
      </c>
      <c r="F14" s="31">
        <f t="shared" si="3"/>
        <v>0</v>
      </c>
      <c r="G14" s="31">
        <f t="shared" si="3"/>
        <v>443220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22783107</v>
      </c>
      <c r="O14" s="43">
        <f t="shared" si="1"/>
        <v>451.37408618127785</v>
      </c>
      <c r="P14" s="10"/>
    </row>
    <row r="15" spans="1:133">
      <c r="A15" s="12"/>
      <c r="B15" s="44">
        <v>521</v>
      </c>
      <c r="C15" s="20" t="s">
        <v>27</v>
      </c>
      <c r="D15" s="46">
        <v>13774555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13774555</v>
      </c>
      <c r="O15" s="47">
        <f t="shared" si="1"/>
        <v>272.89856364536899</v>
      </c>
      <c r="P15" s="9"/>
    </row>
    <row r="16" spans="1:133">
      <c r="A16" s="12"/>
      <c r="B16" s="44">
        <v>522</v>
      </c>
      <c r="C16" s="20" t="s">
        <v>28</v>
      </c>
      <c r="D16" s="46">
        <v>7921070</v>
      </c>
      <c r="E16" s="46">
        <v>0</v>
      </c>
      <c r="F16" s="46">
        <v>0</v>
      </c>
      <c r="G16" s="46">
        <v>443220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8364290</v>
      </c>
      <c r="O16" s="47">
        <f t="shared" si="1"/>
        <v>165.71154036651808</v>
      </c>
      <c r="P16" s="9"/>
    </row>
    <row r="17" spans="1:16">
      <c r="A17" s="12"/>
      <c r="B17" s="44">
        <v>524</v>
      </c>
      <c r="C17" s="20" t="s">
        <v>29</v>
      </c>
      <c r="D17" s="46">
        <v>644262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644262</v>
      </c>
      <c r="O17" s="47">
        <f t="shared" si="1"/>
        <v>12.763982169390788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22297184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22297184</v>
      </c>
      <c r="O18" s="43">
        <f t="shared" si="1"/>
        <v>441.74708271421497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6281529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6281529</v>
      </c>
      <c r="O19" s="47">
        <f t="shared" si="1"/>
        <v>124.44832095096582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6231806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6231806</v>
      </c>
      <c r="O20" s="47">
        <f t="shared" si="1"/>
        <v>123.46321941555226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6429106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6429106</v>
      </c>
      <c r="O21" s="47">
        <f t="shared" si="1"/>
        <v>127.37208519068847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1061902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1061902</v>
      </c>
      <c r="O22" s="47">
        <f t="shared" si="1"/>
        <v>21.038177315502725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2292841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2292841</v>
      </c>
      <c r="O23" s="47">
        <f t="shared" si="1"/>
        <v>45.425279841505699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1424316</v>
      </c>
      <c r="E24" s="31">
        <f t="shared" si="6"/>
        <v>148261</v>
      </c>
      <c r="F24" s="31">
        <f t="shared" si="6"/>
        <v>0</v>
      </c>
      <c r="G24" s="31">
        <f t="shared" si="6"/>
        <v>0</v>
      </c>
      <c r="H24" s="31">
        <f t="shared" si="6"/>
        <v>0</v>
      </c>
      <c r="I24" s="31">
        <f t="shared" si="6"/>
        <v>1071094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2643671</v>
      </c>
      <c r="O24" s="43">
        <f t="shared" si="1"/>
        <v>52.375849430411094</v>
      </c>
      <c r="P24" s="10"/>
    </row>
    <row r="25" spans="1:16">
      <c r="A25" s="12"/>
      <c r="B25" s="44">
        <v>541</v>
      </c>
      <c r="C25" s="20" t="s">
        <v>37</v>
      </c>
      <c r="D25" s="46">
        <v>1424316</v>
      </c>
      <c r="E25" s="46">
        <v>148261</v>
      </c>
      <c r="F25" s="46">
        <v>0</v>
      </c>
      <c r="G25" s="46">
        <v>0</v>
      </c>
      <c r="H25" s="46">
        <v>0</v>
      </c>
      <c r="I25" s="46">
        <v>595498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2168075</v>
      </c>
      <c r="O25" s="47">
        <f t="shared" si="1"/>
        <v>42.95344229816741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475596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475596</v>
      </c>
      <c r="O26" s="47">
        <f t="shared" si="1"/>
        <v>9.4224071322436842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450000</v>
      </c>
      <c r="E27" s="31">
        <f t="shared" si="8"/>
        <v>521280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1007738</v>
      </c>
      <c r="K27" s="31">
        <f t="shared" si="8"/>
        <v>0</v>
      </c>
      <c r="L27" s="31">
        <f t="shared" si="8"/>
        <v>0</v>
      </c>
      <c r="M27" s="31">
        <f t="shared" si="8"/>
        <v>3926443</v>
      </c>
      <c r="N27" s="31">
        <f t="shared" si="7"/>
        <v>5905461</v>
      </c>
      <c r="O27" s="43">
        <f t="shared" si="1"/>
        <v>116.99774145616642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521280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3926443</v>
      </c>
      <c r="N28" s="46">
        <f t="shared" si="7"/>
        <v>4447723</v>
      </c>
      <c r="O28" s="47">
        <f t="shared" si="1"/>
        <v>88.117345220406136</v>
      </c>
      <c r="P28" s="9"/>
    </row>
    <row r="29" spans="1:16">
      <c r="A29" s="13"/>
      <c r="B29" s="45">
        <v>559</v>
      </c>
      <c r="C29" s="21" t="s">
        <v>59</v>
      </c>
      <c r="D29" s="46">
        <v>450000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1007738</v>
      </c>
      <c r="K29" s="46">
        <v>0</v>
      </c>
      <c r="L29" s="46">
        <v>0</v>
      </c>
      <c r="M29" s="46">
        <v>0</v>
      </c>
      <c r="N29" s="46">
        <f t="shared" si="7"/>
        <v>1457738</v>
      </c>
      <c r="O29" s="47">
        <f t="shared" si="1"/>
        <v>28.880396235760276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6533553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6533553</v>
      </c>
      <c r="O30" s="43">
        <f t="shared" si="1"/>
        <v>129.44136701337297</v>
      </c>
      <c r="P30" s="10"/>
    </row>
    <row r="31" spans="1:16">
      <c r="A31" s="12"/>
      <c r="B31" s="44">
        <v>562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6533553</v>
      </c>
      <c r="K31" s="46">
        <v>0</v>
      </c>
      <c r="L31" s="46">
        <v>0</v>
      </c>
      <c r="M31" s="46">
        <v>0</v>
      </c>
      <c r="N31" s="46">
        <f t="shared" ref="N31:N37" si="10">SUM(D31:M31)</f>
        <v>6533553</v>
      </c>
      <c r="O31" s="47">
        <f t="shared" si="1"/>
        <v>129.44136701337297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SUM(D33:D34)</f>
        <v>1678460</v>
      </c>
      <c r="E32" s="31">
        <f t="shared" si="11"/>
        <v>418008</v>
      </c>
      <c r="F32" s="31">
        <f t="shared" si="11"/>
        <v>0</v>
      </c>
      <c r="G32" s="31">
        <f t="shared" si="11"/>
        <v>9744134</v>
      </c>
      <c r="H32" s="31">
        <f t="shared" si="11"/>
        <v>0</v>
      </c>
      <c r="I32" s="31">
        <f t="shared" si="11"/>
        <v>1347366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13187968</v>
      </c>
      <c r="O32" s="43">
        <f t="shared" si="1"/>
        <v>261.27722634967807</v>
      </c>
      <c r="P32" s="9"/>
    </row>
    <row r="33" spans="1:119">
      <c r="A33" s="12"/>
      <c r="B33" s="44">
        <v>572</v>
      </c>
      <c r="C33" s="20" t="s">
        <v>45</v>
      </c>
      <c r="D33" s="46">
        <v>1515999</v>
      </c>
      <c r="E33" s="46">
        <v>418008</v>
      </c>
      <c r="F33" s="46">
        <v>0</v>
      </c>
      <c r="G33" s="46">
        <v>9744134</v>
      </c>
      <c r="H33" s="46">
        <v>0</v>
      </c>
      <c r="I33" s="46">
        <v>1347366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13025507</v>
      </c>
      <c r="O33" s="47">
        <f t="shared" si="1"/>
        <v>258.058583457157</v>
      </c>
      <c r="P33" s="9"/>
    </row>
    <row r="34" spans="1:119">
      <c r="A34" s="12"/>
      <c r="B34" s="44">
        <v>575</v>
      </c>
      <c r="C34" s="20" t="s">
        <v>46</v>
      </c>
      <c r="D34" s="46">
        <v>162461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162461</v>
      </c>
      <c r="O34" s="47">
        <f t="shared" si="1"/>
        <v>3.21864289252105</v>
      </c>
      <c r="P34" s="9"/>
    </row>
    <row r="35" spans="1:119" ht="15.75">
      <c r="A35" s="28" t="s">
        <v>52</v>
      </c>
      <c r="B35" s="29"/>
      <c r="C35" s="30"/>
      <c r="D35" s="31">
        <f t="shared" ref="D35:M35" si="12">SUM(D36:D36)</f>
        <v>2182376</v>
      </c>
      <c r="E35" s="31">
        <f t="shared" si="12"/>
        <v>0</v>
      </c>
      <c r="F35" s="31">
        <f t="shared" si="12"/>
        <v>0</v>
      </c>
      <c r="G35" s="31">
        <f t="shared" si="12"/>
        <v>139629</v>
      </c>
      <c r="H35" s="31">
        <f t="shared" si="12"/>
        <v>0</v>
      </c>
      <c r="I35" s="31">
        <f t="shared" si="12"/>
        <v>446200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2768205</v>
      </c>
      <c r="O35" s="43">
        <f t="shared" si="1"/>
        <v>54.843090638930164</v>
      </c>
      <c r="P35" s="9"/>
    </row>
    <row r="36" spans="1:119" ht="15.75" thickBot="1">
      <c r="A36" s="12"/>
      <c r="B36" s="44">
        <v>581</v>
      </c>
      <c r="C36" s="20" t="s">
        <v>47</v>
      </c>
      <c r="D36" s="46">
        <v>2182376</v>
      </c>
      <c r="E36" s="46">
        <v>0</v>
      </c>
      <c r="F36" s="46">
        <v>0</v>
      </c>
      <c r="G36" s="46">
        <v>139629</v>
      </c>
      <c r="H36" s="46">
        <v>0</v>
      </c>
      <c r="I36" s="46">
        <v>446200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2768205</v>
      </c>
      <c r="O36" s="47">
        <f t="shared" si="1"/>
        <v>54.843090638930164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SUM(D5,D14,D18,D24,D27,D30,D32,D35)</f>
        <v>35760256</v>
      </c>
      <c r="E37" s="15">
        <f t="shared" si="13"/>
        <v>1088605</v>
      </c>
      <c r="F37" s="15">
        <f t="shared" si="13"/>
        <v>2296851</v>
      </c>
      <c r="G37" s="15">
        <f t="shared" si="13"/>
        <v>10461177</v>
      </c>
      <c r="H37" s="15">
        <f t="shared" si="13"/>
        <v>0</v>
      </c>
      <c r="I37" s="15">
        <f t="shared" si="13"/>
        <v>26247382</v>
      </c>
      <c r="J37" s="15">
        <f t="shared" si="13"/>
        <v>7541291</v>
      </c>
      <c r="K37" s="15">
        <f t="shared" si="13"/>
        <v>6953474</v>
      </c>
      <c r="L37" s="15">
        <f t="shared" si="13"/>
        <v>0</v>
      </c>
      <c r="M37" s="15">
        <f t="shared" si="13"/>
        <v>4397645</v>
      </c>
      <c r="N37" s="15">
        <f t="shared" si="10"/>
        <v>94746681</v>
      </c>
      <c r="O37" s="37">
        <f t="shared" si="1"/>
        <v>1877.1011589895988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65</v>
      </c>
      <c r="M39" s="163"/>
      <c r="N39" s="163"/>
      <c r="O39" s="41">
        <v>50475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8074873</v>
      </c>
      <c r="E5" s="26">
        <f t="shared" si="0"/>
        <v>1045</v>
      </c>
      <c r="F5" s="26">
        <f t="shared" si="0"/>
        <v>5223161</v>
      </c>
      <c r="G5" s="26">
        <f t="shared" si="0"/>
        <v>33838</v>
      </c>
      <c r="H5" s="26">
        <f t="shared" si="0"/>
        <v>0</v>
      </c>
      <c r="I5" s="26">
        <f t="shared" si="0"/>
        <v>736032</v>
      </c>
      <c r="J5" s="26">
        <f t="shared" si="0"/>
        <v>0</v>
      </c>
      <c r="K5" s="26">
        <f t="shared" si="0"/>
        <v>6180334</v>
      </c>
      <c r="L5" s="26">
        <f t="shared" si="0"/>
        <v>0</v>
      </c>
      <c r="M5" s="26">
        <f t="shared" si="0"/>
        <v>481184</v>
      </c>
      <c r="N5" s="27">
        <f>SUM(D5:M5)</f>
        <v>20730467</v>
      </c>
      <c r="O5" s="32">
        <f t="shared" ref="O5:O38" si="1">(N5/O$40)</f>
        <v>411.40858123796858</v>
      </c>
      <c r="P5" s="6"/>
    </row>
    <row r="6" spans="1:133">
      <c r="A6" s="12"/>
      <c r="B6" s="44">
        <v>511</v>
      </c>
      <c r="C6" s="20" t="s">
        <v>19</v>
      </c>
      <c r="D6" s="46">
        <v>453772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453772</v>
      </c>
      <c r="O6" s="47">
        <f t="shared" si="1"/>
        <v>9.005378157931295</v>
      </c>
      <c r="P6" s="9"/>
    </row>
    <row r="7" spans="1:133">
      <c r="A7" s="12"/>
      <c r="B7" s="44">
        <v>512</v>
      </c>
      <c r="C7" s="20" t="s">
        <v>20</v>
      </c>
      <c r="D7" s="46">
        <v>2724638</v>
      </c>
      <c r="E7" s="46">
        <v>0</v>
      </c>
      <c r="F7" s="46">
        <v>0</v>
      </c>
      <c r="G7" s="46">
        <v>0</v>
      </c>
      <c r="H7" s="46">
        <v>0</v>
      </c>
      <c r="I7" s="46">
        <v>625410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3350048</v>
      </c>
      <c r="O7" s="47">
        <f t="shared" si="1"/>
        <v>66.483716684196949</v>
      </c>
      <c r="P7" s="9"/>
    </row>
    <row r="8" spans="1:133">
      <c r="A8" s="12"/>
      <c r="B8" s="44">
        <v>513</v>
      </c>
      <c r="C8" s="20" t="s">
        <v>21</v>
      </c>
      <c r="D8" s="46">
        <v>1275762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1275762</v>
      </c>
      <c r="O8" s="47">
        <f t="shared" si="1"/>
        <v>25.318263906805058</v>
      </c>
      <c r="P8" s="9"/>
    </row>
    <row r="9" spans="1:133">
      <c r="A9" s="12"/>
      <c r="B9" s="44">
        <v>514</v>
      </c>
      <c r="C9" s="20" t="s">
        <v>22</v>
      </c>
      <c r="D9" s="46">
        <v>109238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109238</v>
      </c>
      <c r="O9" s="47">
        <f t="shared" si="1"/>
        <v>2.1678937863422574</v>
      </c>
      <c r="P9" s="9"/>
    </row>
    <row r="10" spans="1:133">
      <c r="A10" s="12"/>
      <c r="B10" s="44">
        <v>515</v>
      </c>
      <c r="C10" s="20" t="s">
        <v>62</v>
      </c>
      <c r="D10" s="46">
        <v>404197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404197</v>
      </c>
      <c r="O10" s="47">
        <f t="shared" si="1"/>
        <v>8.0215324773264012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1045</v>
      </c>
      <c r="F11" s="46">
        <v>5223161</v>
      </c>
      <c r="G11" s="46">
        <v>0</v>
      </c>
      <c r="H11" s="46">
        <v>0</v>
      </c>
      <c r="I11" s="46">
        <v>110622</v>
      </c>
      <c r="J11" s="46">
        <v>0</v>
      </c>
      <c r="K11" s="46">
        <v>0</v>
      </c>
      <c r="L11" s="46">
        <v>0</v>
      </c>
      <c r="M11" s="46">
        <v>481184</v>
      </c>
      <c r="N11" s="46">
        <f t="shared" si="2"/>
        <v>5816012</v>
      </c>
      <c r="O11" s="47">
        <f t="shared" si="1"/>
        <v>115.4222548572109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6180334</v>
      </c>
      <c r="L12" s="46">
        <v>0</v>
      </c>
      <c r="M12" s="46">
        <v>0</v>
      </c>
      <c r="N12" s="46">
        <f t="shared" si="2"/>
        <v>6180334</v>
      </c>
      <c r="O12" s="47">
        <f t="shared" si="1"/>
        <v>122.65244398579055</v>
      </c>
      <c r="P12" s="9"/>
    </row>
    <row r="13" spans="1:133">
      <c r="A13" s="12"/>
      <c r="B13" s="44">
        <v>519</v>
      </c>
      <c r="C13" s="20" t="s">
        <v>25</v>
      </c>
      <c r="D13" s="46">
        <v>3107266</v>
      </c>
      <c r="E13" s="46">
        <v>0</v>
      </c>
      <c r="F13" s="46">
        <v>0</v>
      </c>
      <c r="G13" s="46">
        <v>33838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3141104</v>
      </c>
      <c r="O13" s="47">
        <f t="shared" si="1"/>
        <v>62.337097382365201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21843579</v>
      </c>
      <c r="E14" s="31">
        <f t="shared" si="3"/>
        <v>304282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22147861</v>
      </c>
      <c r="O14" s="43">
        <f t="shared" si="1"/>
        <v>439.53761733711724</v>
      </c>
      <c r="P14" s="10"/>
    </row>
    <row r="15" spans="1:133">
      <c r="A15" s="12"/>
      <c r="B15" s="44">
        <v>521</v>
      </c>
      <c r="C15" s="20" t="s">
        <v>27</v>
      </c>
      <c r="D15" s="46">
        <v>12872545</v>
      </c>
      <c r="E15" s="46">
        <v>304282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13176827</v>
      </c>
      <c r="O15" s="47">
        <f t="shared" si="1"/>
        <v>261.50205401972653</v>
      </c>
      <c r="P15" s="9"/>
    </row>
    <row r="16" spans="1:133">
      <c r="A16" s="12"/>
      <c r="B16" s="44">
        <v>522</v>
      </c>
      <c r="C16" s="20" t="s">
        <v>28</v>
      </c>
      <c r="D16" s="46">
        <v>8429816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8429816</v>
      </c>
      <c r="O16" s="47">
        <f t="shared" si="1"/>
        <v>167.29476671495763</v>
      </c>
      <c r="P16" s="9"/>
    </row>
    <row r="17" spans="1:16">
      <c r="A17" s="12"/>
      <c r="B17" s="44">
        <v>524</v>
      </c>
      <c r="C17" s="20" t="s">
        <v>29</v>
      </c>
      <c r="D17" s="46">
        <v>541218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541218</v>
      </c>
      <c r="O17" s="47">
        <f t="shared" si="1"/>
        <v>10.74079660243307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SUM(D19:D23)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21582084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21582084</v>
      </c>
      <c r="O18" s="43">
        <f t="shared" si="1"/>
        <v>428.30943261426103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6588625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6588625</v>
      </c>
      <c r="O19" s="47">
        <f t="shared" si="1"/>
        <v>130.75522435452183</v>
      </c>
      <c r="P19" s="9"/>
    </row>
    <row r="20" spans="1:16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5750454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5750454</v>
      </c>
      <c r="O20" s="47">
        <f t="shared" si="1"/>
        <v>114.12121693226696</v>
      </c>
      <c r="P20" s="9"/>
    </row>
    <row r="21" spans="1:16">
      <c r="A21" s="12"/>
      <c r="B21" s="44">
        <v>535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7013782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7013782</v>
      </c>
      <c r="O21" s="47">
        <f t="shared" si="1"/>
        <v>139.19272063347159</v>
      </c>
      <c r="P21" s="9"/>
    </row>
    <row r="22" spans="1:16">
      <c r="A22" s="12"/>
      <c r="B22" s="44">
        <v>536</v>
      </c>
      <c r="C22" s="20" t="s">
        <v>34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983747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983747</v>
      </c>
      <c r="O22" s="47">
        <f t="shared" si="1"/>
        <v>19.52305066581992</v>
      </c>
      <c r="P22" s="9"/>
    </row>
    <row r="23" spans="1:16">
      <c r="A23" s="12"/>
      <c r="B23" s="44">
        <v>538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1245476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1245476</v>
      </c>
      <c r="O23" s="47">
        <f t="shared" si="1"/>
        <v>24.717220028180755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SUM(D25:D26)</f>
        <v>1731865</v>
      </c>
      <c r="E24" s="31">
        <f t="shared" si="6"/>
        <v>0</v>
      </c>
      <c r="F24" s="31">
        <f t="shared" si="6"/>
        <v>0</v>
      </c>
      <c r="G24" s="31">
        <f t="shared" si="6"/>
        <v>58608</v>
      </c>
      <c r="H24" s="31">
        <f t="shared" si="6"/>
        <v>0</v>
      </c>
      <c r="I24" s="31">
        <f t="shared" si="6"/>
        <v>1269363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3059836</v>
      </c>
      <c r="O24" s="43">
        <f t="shared" si="1"/>
        <v>60.724285062215962</v>
      </c>
      <c r="P24" s="10"/>
    </row>
    <row r="25" spans="1:16">
      <c r="A25" s="12"/>
      <c r="B25" s="44">
        <v>541</v>
      </c>
      <c r="C25" s="20" t="s">
        <v>37</v>
      </c>
      <c r="D25" s="46">
        <v>1731865</v>
      </c>
      <c r="E25" s="46">
        <v>0</v>
      </c>
      <c r="F25" s="46">
        <v>0</v>
      </c>
      <c r="G25" s="46">
        <v>58608</v>
      </c>
      <c r="H25" s="46">
        <v>0</v>
      </c>
      <c r="I25" s="46">
        <v>565044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2355517</v>
      </c>
      <c r="O25" s="47">
        <f t="shared" si="1"/>
        <v>46.746651054793702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704319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704319</v>
      </c>
      <c r="O26" s="47">
        <f t="shared" si="1"/>
        <v>13.977634007422255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1490470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3394899</v>
      </c>
      <c r="N27" s="31">
        <f t="shared" si="7"/>
        <v>4885369</v>
      </c>
      <c r="O27" s="43">
        <f t="shared" si="1"/>
        <v>96.95308499871004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1339614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3394899</v>
      </c>
      <c r="N28" s="46">
        <f t="shared" si="7"/>
        <v>4734513</v>
      </c>
      <c r="O28" s="47">
        <f t="shared" si="1"/>
        <v>93.959256980690228</v>
      </c>
      <c r="P28" s="9"/>
    </row>
    <row r="29" spans="1:16">
      <c r="A29" s="13"/>
      <c r="B29" s="45">
        <v>559</v>
      </c>
      <c r="C29" s="21" t="s">
        <v>59</v>
      </c>
      <c r="D29" s="46">
        <v>0</v>
      </c>
      <c r="E29" s="46">
        <v>150856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150856</v>
      </c>
      <c r="O29" s="47">
        <f t="shared" si="1"/>
        <v>2.9938280180198058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0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6156128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6156128</v>
      </c>
      <c r="O30" s="43">
        <f t="shared" si="1"/>
        <v>122.17206136259898</v>
      </c>
      <c r="P30" s="10"/>
    </row>
    <row r="31" spans="1:16">
      <c r="A31" s="12"/>
      <c r="B31" s="44">
        <v>562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5157385</v>
      </c>
      <c r="K31" s="46">
        <v>0</v>
      </c>
      <c r="L31" s="46">
        <v>0</v>
      </c>
      <c r="M31" s="46">
        <v>0</v>
      </c>
      <c r="N31" s="46">
        <f t="shared" ref="N31:N38" si="10">SUM(D31:M31)</f>
        <v>5157385</v>
      </c>
      <c r="O31" s="47">
        <f t="shared" si="1"/>
        <v>102.35140606084661</v>
      </c>
      <c r="P31" s="9"/>
    </row>
    <row r="32" spans="1:16">
      <c r="A32" s="12"/>
      <c r="B32" s="44">
        <v>569</v>
      </c>
      <c r="C32" s="20" t="s">
        <v>43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998743</v>
      </c>
      <c r="K32" s="46">
        <v>0</v>
      </c>
      <c r="L32" s="46">
        <v>0</v>
      </c>
      <c r="M32" s="46">
        <v>0</v>
      </c>
      <c r="N32" s="46">
        <f t="shared" si="10"/>
        <v>998743</v>
      </c>
      <c r="O32" s="47">
        <f t="shared" si="1"/>
        <v>19.820655301752367</v>
      </c>
      <c r="P32" s="9"/>
    </row>
    <row r="33" spans="1:119" ht="15.75">
      <c r="A33" s="28" t="s">
        <v>44</v>
      </c>
      <c r="B33" s="29"/>
      <c r="C33" s="30"/>
      <c r="D33" s="31">
        <f t="shared" ref="D33:M33" si="11">SUM(D34:D35)</f>
        <v>1465451</v>
      </c>
      <c r="E33" s="31">
        <f t="shared" si="11"/>
        <v>31970</v>
      </c>
      <c r="F33" s="31">
        <f t="shared" si="11"/>
        <v>0</v>
      </c>
      <c r="G33" s="31">
        <f t="shared" si="11"/>
        <v>1640396</v>
      </c>
      <c r="H33" s="31">
        <f t="shared" si="11"/>
        <v>0</v>
      </c>
      <c r="I33" s="31">
        <f t="shared" si="11"/>
        <v>1298180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4435997</v>
      </c>
      <c r="O33" s="43">
        <f t="shared" si="1"/>
        <v>88.035027486157688</v>
      </c>
      <c r="P33" s="9"/>
    </row>
    <row r="34" spans="1:119">
      <c r="A34" s="12"/>
      <c r="B34" s="44">
        <v>572</v>
      </c>
      <c r="C34" s="20" t="s">
        <v>45</v>
      </c>
      <c r="D34" s="46">
        <v>1284556</v>
      </c>
      <c r="E34" s="46">
        <v>31970</v>
      </c>
      <c r="F34" s="46">
        <v>0</v>
      </c>
      <c r="G34" s="46">
        <v>1640396</v>
      </c>
      <c r="H34" s="46">
        <v>0</v>
      </c>
      <c r="I34" s="46">
        <v>1298180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4255102</v>
      </c>
      <c r="O34" s="47">
        <f t="shared" si="1"/>
        <v>84.445057453015536</v>
      </c>
      <c r="P34" s="9"/>
    </row>
    <row r="35" spans="1:119">
      <c r="A35" s="12"/>
      <c r="B35" s="44">
        <v>575</v>
      </c>
      <c r="C35" s="20" t="s">
        <v>46</v>
      </c>
      <c r="D35" s="46">
        <v>180895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180895</v>
      </c>
      <c r="O35" s="47">
        <f t="shared" si="1"/>
        <v>3.589970033142154</v>
      </c>
      <c r="P35" s="9"/>
    </row>
    <row r="36" spans="1:119" ht="15.75">
      <c r="A36" s="28" t="s">
        <v>52</v>
      </c>
      <c r="B36" s="29"/>
      <c r="C36" s="30"/>
      <c r="D36" s="31">
        <f t="shared" ref="D36:M36" si="12">SUM(D37:D37)</f>
        <v>1927579</v>
      </c>
      <c r="E36" s="31">
        <f t="shared" si="12"/>
        <v>0</v>
      </c>
      <c r="F36" s="31">
        <f t="shared" si="12"/>
        <v>549110</v>
      </c>
      <c r="G36" s="31">
        <f t="shared" si="12"/>
        <v>0</v>
      </c>
      <c r="H36" s="31">
        <f t="shared" si="12"/>
        <v>0</v>
      </c>
      <c r="I36" s="31">
        <f t="shared" si="12"/>
        <v>400000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2876689</v>
      </c>
      <c r="O36" s="43">
        <f t="shared" si="1"/>
        <v>57.089622735120763</v>
      </c>
      <c r="P36" s="9"/>
    </row>
    <row r="37" spans="1:119" ht="15.75" thickBot="1">
      <c r="A37" s="12"/>
      <c r="B37" s="44">
        <v>581</v>
      </c>
      <c r="C37" s="20" t="s">
        <v>47</v>
      </c>
      <c r="D37" s="46">
        <v>1927579</v>
      </c>
      <c r="E37" s="46">
        <v>0</v>
      </c>
      <c r="F37" s="46">
        <v>549110</v>
      </c>
      <c r="G37" s="46">
        <v>0</v>
      </c>
      <c r="H37" s="46">
        <v>0</v>
      </c>
      <c r="I37" s="46">
        <v>400000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2876689</v>
      </c>
      <c r="O37" s="47">
        <f t="shared" si="1"/>
        <v>57.089622735120763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SUM(D5,D14,D18,D24,D27,D30,D33,D36)</f>
        <v>35043347</v>
      </c>
      <c r="E38" s="15">
        <f t="shared" si="13"/>
        <v>1827767</v>
      </c>
      <c r="F38" s="15">
        <f t="shared" si="13"/>
        <v>5772271</v>
      </c>
      <c r="G38" s="15">
        <f t="shared" si="13"/>
        <v>1732842</v>
      </c>
      <c r="H38" s="15">
        <f t="shared" si="13"/>
        <v>0</v>
      </c>
      <c r="I38" s="15">
        <f t="shared" si="13"/>
        <v>25285659</v>
      </c>
      <c r="J38" s="15">
        <f t="shared" si="13"/>
        <v>6156128</v>
      </c>
      <c r="K38" s="15">
        <f t="shared" si="13"/>
        <v>6180334</v>
      </c>
      <c r="L38" s="15">
        <f t="shared" si="13"/>
        <v>0</v>
      </c>
      <c r="M38" s="15">
        <f t="shared" si="13"/>
        <v>3876083</v>
      </c>
      <c r="N38" s="15">
        <f t="shared" si="10"/>
        <v>85874431</v>
      </c>
      <c r="O38" s="37">
        <f t="shared" si="1"/>
        <v>1704.2297128341504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63</v>
      </c>
      <c r="M40" s="163"/>
      <c r="N40" s="163"/>
      <c r="O40" s="41">
        <v>50389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6977449</v>
      </c>
      <c r="E5" s="26">
        <f t="shared" ref="E5:M5" si="0">SUM(E6:E12)</f>
        <v>0</v>
      </c>
      <c r="F5" s="26">
        <f t="shared" si="0"/>
        <v>2119014</v>
      </c>
      <c r="G5" s="26">
        <f t="shared" si="0"/>
        <v>0</v>
      </c>
      <c r="H5" s="26">
        <f t="shared" si="0"/>
        <v>0</v>
      </c>
      <c r="I5" s="26">
        <f t="shared" si="0"/>
        <v>1004184</v>
      </c>
      <c r="J5" s="26">
        <f t="shared" si="0"/>
        <v>0</v>
      </c>
      <c r="K5" s="26">
        <f t="shared" si="0"/>
        <v>4766361</v>
      </c>
      <c r="L5" s="26">
        <f t="shared" si="0"/>
        <v>0</v>
      </c>
      <c r="M5" s="26">
        <f t="shared" si="0"/>
        <v>1257875</v>
      </c>
      <c r="N5" s="27">
        <f>SUM(D5:M5)</f>
        <v>16124883</v>
      </c>
      <c r="O5" s="32">
        <f t="shared" ref="O5:O40" si="1">(N5/O$42)</f>
        <v>324.28772825999516</v>
      </c>
      <c r="P5" s="6"/>
    </row>
    <row r="6" spans="1:133">
      <c r="A6" s="12"/>
      <c r="B6" s="44">
        <v>511</v>
      </c>
      <c r="C6" s="20" t="s">
        <v>19</v>
      </c>
      <c r="D6" s="46">
        <v>456608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456608</v>
      </c>
      <c r="O6" s="47">
        <f t="shared" si="1"/>
        <v>9.182849328292173</v>
      </c>
      <c r="P6" s="9"/>
    </row>
    <row r="7" spans="1:133">
      <c r="A7" s="12"/>
      <c r="B7" s="44">
        <v>512</v>
      </c>
      <c r="C7" s="20" t="s">
        <v>20</v>
      </c>
      <c r="D7" s="46">
        <v>2786362</v>
      </c>
      <c r="E7" s="46">
        <v>0</v>
      </c>
      <c r="F7" s="46">
        <v>0</v>
      </c>
      <c r="G7" s="46">
        <v>0</v>
      </c>
      <c r="H7" s="46">
        <v>0</v>
      </c>
      <c r="I7" s="46">
        <v>727261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3513623</v>
      </c>
      <c r="O7" s="47">
        <f t="shared" si="1"/>
        <v>70.662517094360865</v>
      </c>
      <c r="P7" s="9"/>
    </row>
    <row r="8" spans="1:133">
      <c r="A8" s="12"/>
      <c r="B8" s="44">
        <v>513</v>
      </c>
      <c r="C8" s="20" t="s">
        <v>21</v>
      </c>
      <c r="D8" s="46">
        <v>1155900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1155900</v>
      </c>
      <c r="O8" s="47">
        <f t="shared" si="1"/>
        <v>23.246319684659319</v>
      </c>
      <c r="P8" s="9"/>
    </row>
    <row r="9" spans="1:133">
      <c r="A9" s="12"/>
      <c r="B9" s="44">
        <v>514</v>
      </c>
      <c r="C9" s="20" t="s">
        <v>22</v>
      </c>
      <c r="D9" s="46">
        <v>118685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118685</v>
      </c>
      <c r="O9" s="47">
        <f t="shared" si="1"/>
        <v>2.3868755530528518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2119014</v>
      </c>
      <c r="G10" s="46">
        <v>0</v>
      </c>
      <c r="H10" s="46">
        <v>0</v>
      </c>
      <c r="I10" s="46">
        <v>276923</v>
      </c>
      <c r="J10" s="46">
        <v>0</v>
      </c>
      <c r="K10" s="46">
        <v>0</v>
      </c>
      <c r="L10" s="46">
        <v>0</v>
      </c>
      <c r="M10" s="46">
        <v>1257875</v>
      </c>
      <c r="N10" s="46">
        <f t="shared" si="2"/>
        <v>3653812</v>
      </c>
      <c r="O10" s="47">
        <f t="shared" si="1"/>
        <v>73.481859866462869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4766361</v>
      </c>
      <c r="L11" s="46">
        <v>0</v>
      </c>
      <c r="M11" s="46">
        <v>0</v>
      </c>
      <c r="N11" s="46">
        <f t="shared" si="2"/>
        <v>4766361</v>
      </c>
      <c r="O11" s="47">
        <f t="shared" si="1"/>
        <v>95.856347035636716</v>
      </c>
      <c r="P11" s="9"/>
    </row>
    <row r="12" spans="1:133">
      <c r="A12" s="12"/>
      <c r="B12" s="44">
        <v>519</v>
      </c>
      <c r="C12" s="20" t="s">
        <v>25</v>
      </c>
      <c r="D12" s="46">
        <v>2459894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2459894</v>
      </c>
      <c r="O12" s="47">
        <f t="shared" si="1"/>
        <v>49.470959697530368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21626701</v>
      </c>
      <c r="E13" s="31">
        <f t="shared" si="3"/>
        <v>231800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21858501</v>
      </c>
      <c r="O13" s="43">
        <f t="shared" si="1"/>
        <v>439.5965931944333</v>
      </c>
      <c r="P13" s="10"/>
    </row>
    <row r="14" spans="1:133">
      <c r="A14" s="12"/>
      <c r="B14" s="44">
        <v>521</v>
      </c>
      <c r="C14" s="20" t="s">
        <v>27</v>
      </c>
      <c r="D14" s="46">
        <v>13151021</v>
      </c>
      <c r="E14" s="46">
        <v>231800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13382821</v>
      </c>
      <c r="O14" s="47">
        <f t="shared" si="1"/>
        <v>269.14208430536564</v>
      </c>
      <c r="P14" s="9"/>
    </row>
    <row r="15" spans="1:133">
      <c r="A15" s="12"/>
      <c r="B15" s="44">
        <v>522</v>
      </c>
      <c r="C15" s="20" t="s">
        <v>28</v>
      </c>
      <c r="D15" s="46">
        <v>7435868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7435868</v>
      </c>
      <c r="O15" s="47">
        <f t="shared" si="1"/>
        <v>149.54283645724399</v>
      </c>
      <c r="P15" s="9"/>
    </row>
    <row r="16" spans="1:133">
      <c r="A16" s="12"/>
      <c r="B16" s="44">
        <v>524</v>
      </c>
      <c r="C16" s="20" t="s">
        <v>29</v>
      </c>
      <c r="D16" s="46">
        <v>1039812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1039812</v>
      </c>
      <c r="O16" s="47">
        <f t="shared" si="1"/>
        <v>20.911672431823668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22261426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22261426</v>
      </c>
      <c r="O17" s="43">
        <f t="shared" si="1"/>
        <v>447.69982302308745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6563307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6563307</v>
      </c>
      <c r="O18" s="47">
        <f t="shared" si="1"/>
        <v>131.99475102566166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6111377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6111377</v>
      </c>
      <c r="O19" s="47">
        <f t="shared" si="1"/>
        <v>122.90598101520392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7111925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7111925</v>
      </c>
      <c r="O20" s="47">
        <f t="shared" si="1"/>
        <v>143.0280146408173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1079046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1079046</v>
      </c>
      <c r="O21" s="47">
        <f t="shared" si="1"/>
        <v>21.70070790765023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1395771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1395771</v>
      </c>
      <c r="O22" s="47">
        <f t="shared" si="1"/>
        <v>28.070368433754325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1414980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1140581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2555561</v>
      </c>
      <c r="O23" s="43">
        <f t="shared" si="1"/>
        <v>51.394919958169091</v>
      </c>
      <c r="P23" s="10"/>
    </row>
    <row r="24" spans="1:16">
      <c r="A24" s="12"/>
      <c r="B24" s="44">
        <v>541</v>
      </c>
      <c r="C24" s="20" t="s">
        <v>37</v>
      </c>
      <c r="D24" s="46">
        <v>1414980</v>
      </c>
      <c r="E24" s="46">
        <v>0</v>
      </c>
      <c r="F24" s="46">
        <v>0</v>
      </c>
      <c r="G24" s="46">
        <v>0</v>
      </c>
      <c r="H24" s="46">
        <v>0</v>
      </c>
      <c r="I24" s="46">
        <v>617712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2032692</v>
      </c>
      <c r="O24" s="47">
        <f t="shared" si="1"/>
        <v>40.879494811358697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522869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522869</v>
      </c>
      <c r="O25" s="47">
        <f t="shared" si="1"/>
        <v>10.515425146810394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0</v>
      </c>
      <c r="E26" s="31">
        <f t="shared" si="8"/>
        <v>1493782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881689</v>
      </c>
      <c r="K26" s="31">
        <f t="shared" si="8"/>
        <v>0</v>
      </c>
      <c r="L26" s="31">
        <f t="shared" si="8"/>
        <v>0</v>
      </c>
      <c r="M26" s="31">
        <f t="shared" si="8"/>
        <v>3966814</v>
      </c>
      <c r="N26" s="31">
        <f t="shared" si="7"/>
        <v>6342285</v>
      </c>
      <c r="O26" s="43">
        <f t="shared" si="1"/>
        <v>127.54977475665675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1464364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3966814</v>
      </c>
      <c r="N27" s="46">
        <f t="shared" si="7"/>
        <v>5431178</v>
      </c>
      <c r="O27" s="47">
        <f t="shared" si="1"/>
        <v>109.22649022604779</v>
      </c>
      <c r="P27" s="9"/>
    </row>
    <row r="28" spans="1:16">
      <c r="A28" s="13"/>
      <c r="B28" s="45">
        <v>559</v>
      </c>
      <c r="C28" s="21" t="s">
        <v>59</v>
      </c>
      <c r="D28" s="46">
        <v>0</v>
      </c>
      <c r="E28" s="46">
        <v>29418</v>
      </c>
      <c r="F28" s="46">
        <v>0</v>
      </c>
      <c r="G28" s="46">
        <v>0</v>
      </c>
      <c r="H28" s="46">
        <v>0</v>
      </c>
      <c r="I28" s="46">
        <v>0</v>
      </c>
      <c r="J28" s="46">
        <v>881689</v>
      </c>
      <c r="K28" s="46">
        <v>0</v>
      </c>
      <c r="L28" s="46">
        <v>0</v>
      </c>
      <c r="M28" s="46">
        <v>0</v>
      </c>
      <c r="N28" s="46">
        <f t="shared" si="7"/>
        <v>911107</v>
      </c>
      <c r="O28" s="47">
        <f t="shared" si="1"/>
        <v>18.323284530608962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SUM(D30:D31)</f>
        <v>82244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7286032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7368276</v>
      </c>
      <c r="O29" s="43">
        <f t="shared" si="1"/>
        <v>148.18349288070146</v>
      </c>
      <c r="P29" s="10"/>
    </row>
    <row r="30" spans="1:16">
      <c r="A30" s="12"/>
      <c r="B30" s="44">
        <v>562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7286032</v>
      </c>
      <c r="K30" s="46">
        <v>0</v>
      </c>
      <c r="L30" s="46">
        <v>0</v>
      </c>
      <c r="M30" s="46">
        <v>0</v>
      </c>
      <c r="N30" s="46">
        <f t="shared" ref="N30:N40" si="10">SUM(D30:M30)</f>
        <v>7286032</v>
      </c>
      <c r="O30" s="47">
        <f t="shared" si="1"/>
        <v>146.52948274475102</v>
      </c>
      <c r="P30" s="9"/>
    </row>
    <row r="31" spans="1:16">
      <c r="A31" s="12"/>
      <c r="B31" s="44">
        <v>569</v>
      </c>
      <c r="C31" s="20" t="s">
        <v>43</v>
      </c>
      <c r="D31" s="46">
        <v>82244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82244</v>
      </c>
      <c r="O31" s="47">
        <f t="shared" si="1"/>
        <v>1.6540101359504464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SUM(D33:D34)</f>
        <v>1624229</v>
      </c>
      <c r="E32" s="31">
        <f t="shared" si="11"/>
        <v>55233</v>
      </c>
      <c r="F32" s="31">
        <f t="shared" si="11"/>
        <v>0</v>
      </c>
      <c r="G32" s="31">
        <f t="shared" si="11"/>
        <v>378693</v>
      </c>
      <c r="H32" s="31">
        <f t="shared" si="11"/>
        <v>0</v>
      </c>
      <c r="I32" s="31">
        <f t="shared" si="11"/>
        <v>1327395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3385550</v>
      </c>
      <c r="O32" s="43">
        <f t="shared" si="1"/>
        <v>68.086839353229834</v>
      </c>
      <c r="P32" s="9"/>
    </row>
    <row r="33" spans="1:119">
      <c r="A33" s="12"/>
      <c r="B33" s="44">
        <v>572</v>
      </c>
      <c r="C33" s="20" t="s">
        <v>45</v>
      </c>
      <c r="D33" s="46">
        <v>1437435</v>
      </c>
      <c r="E33" s="46">
        <v>55233</v>
      </c>
      <c r="F33" s="46">
        <v>0</v>
      </c>
      <c r="G33" s="46">
        <v>0</v>
      </c>
      <c r="H33" s="46">
        <v>0</v>
      </c>
      <c r="I33" s="46">
        <v>1327395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2820063</v>
      </c>
      <c r="O33" s="47">
        <f t="shared" si="1"/>
        <v>56.714323063309472</v>
      </c>
      <c r="P33" s="9"/>
    </row>
    <row r="34" spans="1:119">
      <c r="A34" s="12"/>
      <c r="B34" s="44">
        <v>575</v>
      </c>
      <c r="C34" s="20" t="s">
        <v>46</v>
      </c>
      <c r="D34" s="46">
        <v>186794</v>
      </c>
      <c r="E34" s="46">
        <v>0</v>
      </c>
      <c r="F34" s="46">
        <v>0</v>
      </c>
      <c r="G34" s="46">
        <v>378693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565487</v>
      </c>
      <c r="O34" s="47">
        <f t="shared" si="1"/>
        <v>11.372516289920361</v>
      </c>
      <c r="P34" s="9"/>
    </row>
    <row r="35" spans="1:119" ht="15.75">
      <c r="A35" s="28" t="s">
        <v>52</v>
      </c>
      <c r="B35" s="29"/>
      <c r="C35" s="30"/>
      <c r="D35" s="31">
        <f t="shared" ref="D35:M35" si="12">SUM(D36:D39)</f>
        <v>1989510</v>
      </c>
      <c r="E35" s="31">
        <f t="shared" si="12"/>
        <v>3035360</v>
      </c>
      <c r="F35" s="31">
        <f t="shared" si="12"/>
        <v>3302</v>
      </c>
      <c r="G35" s="31">
        <f t="shared" si="12"/>
        <v>0</v>
      </c>
      <c r="H35" s="31">
        <f t="shared" si="12"/>
        <v>0</v>
      </c>
      <c r="I35" s="31">
        <f t="shared" si="12"/>
        <v>718444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5746616</v>
      </c>
      <c r="O35" s="43">
        <f t="shared" si="1"/>
        <v>115.57026787869037</v>
      </c>
      <c r="P35" s="9"/>
    </row>
    <row r="36" spans="1:119">
      <c r="A36" s="12"/>
      <c r="B36" s="44">
        <v>581</v>
      </c>
      <c r="C36" s="20" t="s">
        <v>47</v>
      </c>
      <c r="D36" s="46">
        <v>1989510</v>
      </c>
      <c r="E36" s="46">
        <v>3035360</v>
      </c>
      <c r="F36" s="46">
        <v>0</v>
      </c>
      <c r="G36" s="46">
        <v>0</v>
      </c>
      <c r="H36" s="46">
        <v>0</v>
      </c>
      <c r="I36" s="46">
        <v>536000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5560870</v>
      </c>
      <c r="O36" s="47">
        <f t="shared" si="1"/>
        <v>111.83472769688682</v>
      </c>
      <c r="P36" s="9"/>
    </row>
    <row r="37" spans="1:119">
      <c r="A37" s="12"/>
      <c r="B37" s="44">
        <v>585</v>
      </c>
      <c r="C37" s="20" t="s">
        <v>48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119839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119839</v>
      </c>
      <c r="O37" s="47">
        <f t="shared" si="1"/>
        <v>2.4100836618132089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3302</v>
      </c>
      <c r="G38" s="46">
        <v>0</v>
      </c>
      <c r="H38" s="46">
        <v>0</v>
      </c>
      <c r="I38" s="46">
        <v>34255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37557</v>
      </c>
      <c r="O38" s="47">
        <f t="shared" si="1"/>
        <v>0.75530930737671953</v>
      </c>
      <c r="P38" s="9"/>
    </row>
    <row r="39" spans="1:119" ht="15.75" thickBot="1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28350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28350</v>
      </c>
      <c r="O39" s="47">
        <f t="shared" si="1"/>
        <v>0.57014721261362722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SUM(D5,D13,D17,D23,D26,D29,D32,D35)</f>
        <v>33715113</v>
      </c>
      <c r="E40" s="15">
        <f t="shared" si="13"/>
        <v>4816175</v>
      </c>
      <c r="F40" s="15">
        <f t="shared" si="13"/>
        <v>2122316</v>
      </c>
      <c r="G40" s="15">
        <f t="shared" si="13"/>
        <v>378693</v>
      </c>
      <c r="H40" s="15">
        <f t="shared" si="13"/>
        <v>0</v>
      </c>
      <c r="I40" s="15">
        <f t="shared" si="13"/>
        <v>26452030</v>
      </c>
      <c r="J40" s="15">
        <f t="shared" si="13"/>
        <v>8167721</v>
      </c>
      <c r="K40" s="15">
        <f t="shared" si="13"/>
        <v>4766361</v>
      </c>
      <c r="L40" s="15">
        <f t="shared" si="13"/>
        <v>0</v>
      </c>
      <c r="M40" s="15">
        <f t="shared" si="13"/>
        <v>5224689</v>
      </c>
      <c r="N40" s="15">
        <f t="shared" si="10"/>
        <v>85643098</v>
      </c>
      <c r="O40" s="37">
        <f t="shared" si="1"/>
        <v>1722.3694393049634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60</v>
      </c>
      <c r="M42" s="163"/>
      <c r="N42" s="163"/>
      <c r="O42" s="41">
        <v>49724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customHeight="1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L42:N42"/>
    <mergeCell ref="A43:O43"/>
    <mergeCell ref="A44:O4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7375847</v>
      </c>
      <c r="E5" s="26">
        <f t="shared" ref="E5:M5" si="0">SUM(E6:E12)</f>
        <v>0</v>
      </c>
      <c r="F5" s="26">
        <f t="shared" si="0"/>
        <v>2125900</v>
      </c>
      <c r="G5" s="26">
        <f t="shared" si="0"/>
        <v>0</v>
      </c>
      <c r="H5" s="26">
        <f t="shared" si="0"/>
        <v>0</v>
      </c>
      <c r="I5" s="26">
        <f t="shared" si="0"/>
        <v>1595363</v>
      </c>
      <c r="J5" s="26">
        <f t="shared" si="0"/>
        <v>0</v>
      </c>
      <c r="K5" s="26">
        <f t="shared" si="0"/>
        <v>3892441</v>
      </c>
      <c r="L5" s="26">
        <f t="shared" si="0"/>
        <v>0</v>
      </c>
      <c r="M5" s="26">
        <f t="shared" si="0"/>
        <v>304514</v>
      </c>
      <c r="N5" s="27">
        <f>SUM(D5:M5)</f>
        <v>15294065</v>
      </c>
      <c r="O5" s="32">
        <f t="shared" ref="O5:O39" si="1">(N5/O$41)</f>
        <v>308.68415210107781</v>
      </c>
      <c r="P5" s="6"/>
    </row>
    <row r="6" spans="1:133">
      <c r="A6" s="12"/>
      <c r="B6" s="44">
        <v>511</v>
      </c>
      <c r="C6" s="20" t="s">
        <v>19</v>
      </c>
      <c r="D6" s="46">
        <v>508884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508884</v>
      </c>
      <c r="O6" s="47">
        <f t="shared" si="1"/>
        <v>10.270940136438865</v>
      </c>
      <c r="P6" s="9"/>
    </row>
    <row r="7" spans="1:133">
      <c r="A7" s="12"/>
      <c r="B7" s="44">
        <v>512</v>
      </c>
      <c r="C7" s="20" t="s">
        <v>20</v>
      </c>
      <c r="D7" s="46">
        <v>3040313</v>
      </c>
      <c r="E7" s="46">
        <v>0</v>
      </c>
      <c r="F7" s="46">
        <v>0</v>
      </c>
      <c r="G7" s="46">
        <v>0</v>
      </c>
      <c r="H7" s="46">
        <v>0</v>
      </c>
      <c r="I7" s="46">
        <v>1061364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4101677</v>
      </c>
      <c r="O7" s="47">
        <f t="shared" si="1"/>
        <v>82.785229887377383</v>
      </c>
      <c r="P7" s="9"/>
    </row>
    <row r="8" spans="1:133">
      <c r="A8" s="12"/>
      <c r="B8" s="44">
        <v>513</v>
      </c>
      <c r="C8" s="20" t="s">
        <v>21</v>
      </c>
      <c r="D8" s="46">
        <v>971836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971836</v>
      </c>
      <c r="O8" s="47">
        <f t="shared" si="1"/>
        <v>19.61482258910911</v>
      </c>
      <c r="P8" s="9"/>
    </row>
    <row r="9" spans="1:133">
      <c r="A9" s="12"/>
      <c r="B9" s="44">
        <v>514</v>
      </c>
      <c r="C9" s="20" t="s">
        <v>22</v>
      </c>
      <c r="D9" s="46">
        <v>77994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77994</v>
      </c>
      <c r="O9" s="47">
        <f t="shared" si="1"/>
        <v>1.574173495337666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2125900</v>
      </c>
      <c r="G10" s="46">
        <v>0</v>
      </c>
      <c r="H10" s="46">
        <v>0</v>
      </c>
      <c r="I10" s="46">
        <v>533999</v>
      </c>
      <c r="J10" s="46">
        <v>0</v>
      </c>
      <c r="K10" s="46">
        <v>0</v>
      </c>
      <c r="L10" s="46">
        <v>0</v>
      </c>
      <c r="M10" s="46">
        <v>304514</v>
      </c>
      <c r="N10" s="46">
        <f t="shared" si="2"/>
        <v>2964413</v>
      </c>
      <c r="O10" s="47">
        <f t="shared" si="1"/>
        <v>59.831530295079318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3892441</v>
      </c>
      <c r="L11" s="46">
        <v>0</v>
      </c>
      <c r="M11" s="46">
        <v>0</v>
      </c>
      <c r="N11" s="46">
        <f t="shared" si="2"/>
        <v>3892441</v>
      </c>
      <c r="O11" s="47">
        <f t="shared" si="1"/>
        <v>78.562164453235383</v>
      </c>
      <c r="P11" s="9"/>
    </row>
    <row r="12" spans="1:133">
      <c r="A12" s="12"/>
      <c r="B12" s="44">
        <v>519</v>
      </c>
      <c r="C12" s="20" t="s">
        <v>25</v>
      </c>
      <c r="D12" s="46">
        <v>2776820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2776820</v>
      </c>
      <c r="O12" s="47">
        <f t="shared" si="1"/>
        <v>56.045291244500063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22475759</v>
      </c>
      <c r="E13" s="31">
        <f t="shared" si="3"/>
        <v>216884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22692643</v>
      </c>
      <c r="O13" s="43">
        <f t="shared" si="1"/>
        <v>458.01160537682154</v>
      </c>
      <c r="P13" s="10"/>
    </row>
    <row r="14" spans="1:133">
      <c r="A14" s="12"/>
      <c r="B14" s="44">
        <v>521</v>
      </c>
      <c r="C14" s="20" t="s">
        <v>27</v>
      </c>
      <c r="D14" s="46">
        <v>13386768</v>
      </c>
      <c r="E14" s="46">
        <v>216884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13603652</v>
      </c>
      <c r="O14" s="47">
        <f t="shared" si="1"/>
        <v>274.5661001897227</v>
      </c>
      <c r="P14" s="9"/>
    </row>
    <row r="15" spans="1:133">
      <c r="A15" s="12"/>
      <c r="B15" s="44">
        <v>522</v>
      </c>
      <c r="C15" s="20" t="s">
        <v>28</v>
      </c>
      <c r="D15" s="46">
        <v>7495634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7495634</v>
      </c>
      <c r="O15" s="47">
        <f t="shared" si="1"/>
        <v>151.28636015016349</v>
      </c>
      <c r="P15" s="9"/>
    </row>
    <row r="16" spans="1:133">
      <c r="A16" s="12"/>
      <c r="B16" s="44">
        <v>524</v>
      </c>
      <c r="C16" s="20" t="s">
        <v>29</v>
      </c>
      <c r="D16" s="46">
        <v>1593357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1593357</v>
      </c>
      <c r="O16" s="47">
        <f t="shared" si="1"/>
        <v>32.159145036935371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22394586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22394586</v>
      </c>
      <c r="O17" s="43">
        <f t="shared" si="1"/>
        <v>451.99584224760827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6589669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6589669</v>
      </c>
      <c r="O18" s="47">
        <f t="shared" si="1"/>
        <v>133.00102934646591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6305859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6305859</v>
      </c>
      <c r="O19" s="47">
        <f t="shared" si="1"/>
        <v>127.27281717999435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7149189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7149189</v>
      </c>
      <c r="O20" s="47">
        <f t="shared" si="1"/>
        <v>144.29396924070559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1178693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1178693</v>
      </c>
      <c r="O21" s="47">
        <f t="shared" si="1"/>
        <v>23.789872038106001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1171176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1171176</v>
      </c>
      <c r="O22" s="47">
        <f t="shared" si="1"/>
        <v>23.638154442336415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1608051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1050839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2658890</v>
      </c>
      <c r="O23" s="43">
        <f t="shared" si="1"/>
        <v>53.665078916562386</v>
      </c>
      <c r="P23" s="10"/>
    </row>
    <row r="24" spans="1:16">
      <c r="A24" s="12"/>
      <c r="B24" s="44">
        <v>541</v>
      </c>
      <c r="C24" s="20" t="s">
        <v>37</v>
      </c>
      <c r="D24" s="46">
        <v>1608051</v>
      </c>
      <c r="E24" s="46">
        <v>0</v>
      </c>
      <c r="F24" s="46">
        <v>0</v>
      </c>
      <c r="G24" s="46">
        <v>0</v>
      </c>
      <c r="H24" s="46">
        <v>0</v>
      </c>
      <c r="I24" s="46">
        <v>579412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2187463</v>
      </c>
      <c r="O24" s="47">
        <f t="shared" si="1"/>
        <v>44.150143301174666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471427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471427</v>
      </c>
      <c r="O25" s="47">
        <f t="shared" si="1"/>
        <v>9.5149356153877207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3284296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5323546</v>
      </c>
      <c r="N26" s="31">
        <f t="shared" si="7"/>
        <v>8607842</v>
      </c>
      <c r="O26" s="43">
        <f t="shared" si="1"/>
        <v>173.73434787873896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3284296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5323546</v>
      </c>
      <c r="N27" s="46">
        <f t="shared" si="7"/>
        <v>8607842</v>
      </c>
      <c r="O27" s="47">
        <f t="shared" si="1"/>
        <v>173.73434787873896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84496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8348266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8432762</v>
      </c>
      <c r="O28" s="43">
        <f t="shared" si="1"/>
        <v>170.20066201106042</v>
      </c>
      <c r="P28" s="10"/>
    </row>
    <row r="29" spans="1:16">
      <c r="A29" s="12"/>
      <c r="B29" s="44">
        <v>562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8348266</v>
      </c>
      <c r="K29" s="46">
        <v>0</v>
      </c>
      <c r="L29" s="46">
        <v>0</v>
      </c>
      <c r="M29" s="46">
        <v>0</v>
      </c>
      <c r="N29" s="46">
        <f t="shared" ref="N29:N39" si="10">SUM(D29:M29)</f>
        <v>8348266</v>
      </c>
      <c r="O29" s="47">
        <f t="shared" si="1"/>
        <v>168.49525693295121</v>
      </c>
      <c r="P29" s="9"/>
    </row>
    <row r="30" spans="1:16">
      <c r="A30" s="12"/>
      <c r="B30" s="44">
        <v>569</v>
      </c>
      <c r="C30" s="20" t="s">
        <v>43</v>
      </c>
      <c r="D30" s="46">
        <v>84496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84496</v>
      </c>
      <c r="O30" s="47">
        <f t="shared" si="1"/>
        <v>1.7054050781092318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SUM(D32:D33)</f>
        <v>1718338</v>
      </c>
      <c r="E31" s="31">
        <f t="shared" si="11"/>
        <v>16875</v>
      </c>
      <c r="F31" s="31">
        <f t="shared" si="11"/>
        <v>0</v>
      </c>
      <c r="G31" s="31">
        <f t="shared" si="11"/>
        <v>1526921</v>
      </c>
      <c r="H31" s="31">
        <f t="shared" si="11"/>
        <v>0</v>
      </c>
      <c r="I31" s="31">
        <f t="shared" si="11"/>
        <v>1368188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4630322</v>
      </c>
      <c r="O31" s="43">
        <f t="shared" si="1"/>
        <v>93.455011504460501</v>
      </c>
      <c r="P31" s="9"/>
    </row>
    <row r="32" spans="1:16">
      <c r="A32" s="12"/>
      <c r="B32" s="44">
        <v>572</v>
      </c>
      <c r="C32" s="20" t="s">
        <v>45</v>
      </c>
      <c r="D32" s="46">
        <v>1532093</v>
      </c>
      <c r="E32" s="46">
        <v>16875</v>
      </c>
      <c r="F32" s="46">
        <v>0</v>
      </c>
      <c r="G32" s="46">
        <v>0</v>
      </c>
      <c r="H32" s="46">
        <v>0</v>
      </c>
      <c r="I32" s="46">
        <v>1368188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2917156</v>
      </c>
      <c r="O32" s="47">
        <f t="shared" si="1"/>
        <v>58.877729786461067</v>
      </c>
      <c r="P32" s="9"/>
    </row>
    <row r="33" spans="1:119">
      <c r="A33" s="12"/>
      <c r="B33" s="44">
        <v>575</v>
      </c>
      <c r="C33" s="20" t="s">
        <v>46</v>
      </c>
      <c r="D33" s="46">
        <v>186245</v>
      </c>
      <c r="E33" s="46">
        <v>0</v>
      </c>
      <c r="F33" s="46">
        <v>0</v>
      </c>
      <c r="G33" s="46">
        <v>1526921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1713166</v>
      </c>
      <c r="O33" s="47">
        <f t="shared" si="1"/>
        <v>34.577281717999433</v>
      </c>
      <c r="P33" s="9"/>
    </row>
    <row r="34" spans="1:119" ht="15.75">
      <c r="A34" s="28" t="s">
        <v>52</v>
      </c>
      <c r="B34" s="29"/>
      <c r="C34" s="30"/>
      <c r="D34" s="31">
        <f t="shared" ref="D34:M34" si="12">SUM(D35:D38)</f>
        <v>2780044</v>
      </c>
      <c r="E34" s="31">
        <f t="shared" si="12"/>
        <v>13127203</v>
      </c>
      <c r="F34" s="31">
        <f t="shared" si="12"/>
        <v>3434</v>
      </c>
      <c r="G34" s="31">
        <f t="shared" si="12"/>
        <v>0</v>
      </c>
      <c r="H34" s="31">
        <f t="shared" si="12"/>
        <v>0</v>
      </c>
      <c r="I34" s="31">
        <f t="shared" si="12"/>
        <v>337866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16248547</v>
      </c>
      <c r="O34" s="43">
        <f t="shared" si="1"/>
        <v>327.94871432608079</v>
      </c>
      <c r="P34" s="9"/>
    </row>
    <row r="35" spans="1:119">
      <c r="A35" s="12"/>
      <c r="B35" s="44">
        <v>581</v>
      </c>
      <c r="C35" s="20" t="s">
        <v>47</v>
      </c>
      <c r="D35" s="46">
        <v>1588594</v>
      </c>
      <c r="E35" s="46">
        <v>13127203</v>
      </c>
      <c r="F35" s="46">
        <v>0</v>
      </c>
      <c r="G35" s="46">
        <v>0</v>
      </c>
      <c r="H35" s="46">
        <v>0</v>
      </c>
      <c r="I35" s="46">
        <v>204000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14919797</v>
      </c>
      <c r="O35" s="47">
        <f t="shared" si="1"/>
        <v>301.13020223630565</v>
      </c>
      <c r="P35" s="9"/>
    </row>
    <row r="36" spans="1:119">
      <c r="A36" s="12"/>
      <c r="B36" s="44">
        <v>590</v>
      </c>
      <c r="C36" s="20" t="s">
        <v>49</v>
      </c>
      <c r="D36" s="46">
        <v>0</v>
      </c>
      <c r="E36" s="46">
        <v>0</v>
      </c>
      <c r="F36" s="46">
        <v>3434</v>
      </c>
      <c r="G36" s="46">
        <v>0</v>
      </c>
      <c r="H36" s="46">
        <v>0</v>
      </c>
      <c r="I36" s="46">
        <v>111564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114998</v>
      </c>
      <c r="O36" s="47">
        <f t="shared" si="1"/>
        <v>2.321034997779841</v>
      </c>
      <c r="P36" s="9"/>
    </row>
    <row r="37" spans="1:119">
      <c r="A37" s="12"/>
      <c r="B37" s="44">
        <v>591</v>
      </c>
      <c r="C37" s="20" t="s">
        <v>50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22302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22302</v>
      </c>
      <c r="O37" s="47">
        <f t="shared" si="1"/>
        <v>0.45012715456343599</v>
      </c>
      <c r="P37" s="9"/>
    </row>
    <row r="38" spans="1:119" ht="15.75" thickBot="1">
      <c r="A38" s="12"/>
      <c r="B38" s="44">
        <v>593</v>
      </c>
      <c r="C38" s="20" t="s">
        <v>51</v>
      </c>
      <c r="D38" s="46">
        <v>1191450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1191450</v>
      </c>
      <c r="O38" s="47">
        <f t="shared" si="1"/>
        <v>24.047349937431882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SUM(D5,D13,D17,D23,D26,D28,D31,D34)</f>
        <v>36042535</v>
      </c>
      <c r="E39" s="15">
        <f t="shared" si="13"/>
        <v>16645258</v>
      </c>
      <c r="F39" s="15">
        <f t="shared" si="13"/>
        <v>2129334</v>
      </c>
      <c r="G39" s="15">
        <f t="shared" si="13"/>
        <v>1526921</v>
      </c>
      <c r="H39" s="15">
        <f t="shared" si="13"/>
        <v>0</v>
      </c>
      <c r="I39" s="15">
        <f t="shared" si="13"/>
        <v>26746842</v>
      </c>
      <c r="J39" s="15">
        <f t="shared" si="13"/>
        <v>8348266</v>
      </c>
      <c r="K39" s="15">
        <f t="shared" si="13"/>
        <v>3892441</v>
      </c>
      <c r="L39" s="15">
        <f t="shared" si="13"/>
        <v>0</v>
      </c>
      <c r="M39" s="15">
        <f t="shared" si="13"/>
        <v>5628060</v>
      </c>
      <c r="N39" s="15">
        <f t="shared" si="10"/>
        <v>100959657</v>
      </c>
      <c r="O39" s="37">
        <f t="shared" si="1"/>
        <v>2037.6954143624107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56</v>
      </c>
      <c r="M41" s="163"/>
      <c r="N41" s="163"/>
      <c r="O41" s="41">
        <v>49546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7477292</v>
      </c>
      <c r="E5" s="26">
        <f t="shared" ref="E5:M5" si="0">SUM(E6:E12)</f>
        <v>0</v>
      </c>
      <c r="F5" s="26">
        <f t="shared" si="0"/>
        <v>2122556</v>
      </c>
      <c r="G5" s="26">
        <f t="shared" si="0"/>
        <v>0</v>
      </c>
      <c r="H5" s="26">
        <f t="shared" si="0"/>
        <v>0</v>
      </c>
      <c r="I5" s="26">
        <f t="shared" si="0"/>
        <v>1409979</v>
      </c>
      <c r="J5" s="26">
        <f t="shared" si="0"/>
        <v>0</v>
      </c>
      <c r="K5" s="26">
        <f t="shared" si="0"/>
        <v>3501113</v>
      </c>
      <c r="L5" s="26">
        <f t="shared" si="0"/>
        <v>0</v>
      </c>
      <c r="M5" s="26">
        <f t="shared" si="0"/>
        <v>204467</v>
      </c>
      <c r="N5" s="27">
        <f>SUM(D5:M5)</f>
        <v>14715407</v>
      </c>
      <c r="O5" s="32">
        <f t="shared" ref="O5:O40" si="1">(N5/O$42)</f>
        <v>272.25041164825814</v>
      </c>
      <c r="P5" s="6"/>
    </row>
    <row r="6" spans="1:133">
      <c r="A6" s="12"/>
      <c r="B6" s="44">
        <v>511</v>
      </c>
      <c r="C6" s="20" t="s">
        <v>19</v>
      </c>
      <c r="D6" s="46">
        <v>500728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500728</v>
      </c>
      <c r="O6" s="47">
        <f t="shared" si="1"/>
        <v>9.2639914155149761</v>
      </c>
      <c r="P6" s="9"/>
    </row>
    <row r="7" spans="1:133">
      <c r="A7" s="12"/>
      <c r="B7" s="44">
        <v>512</v>
      </c>
      <c r="C7" s="20" t="s">
        <v>20</v>
      </c>
      <c r="D7" s="46">
        <v>2950412</v>
      </c>
      <c r="E7" s="46">
        <v>0</v>
      </c>
      <c r="F7" s="46">
        <v>0</v>
      </c>
      <c r="G7" s="46">
        <v>0</v>
      </c>
      <c r="H7" s="46">
        <v>0</v>
      </c>
      <c r="I7" s="46">
        <v>1094447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4044859</v>
      </c>
      <c r="O7" s="47">
        <f t="shared" si="1"/>
        <v>74.834119627758966</v>
      </c>
      <c r="P7" s="9"/>
    </row>
    <row r="8" spans="1:133">
      <c r="A8" s="12"/>
      <c r="B8" s="44">
        <v>513</v>
      </c>
      <c r="C8" s="20" t="s">
        <v>21</v>
      </c>
      <c r="D8" s="46">
        <v>1077788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1077788</v>
      </c>
      <c r="O8" s="47">
        <f t="shared" si="1"/>
        <v>19.940204621561119</v>
      </c>
      <c r="P8" s="9"/>
    </row>
    <row r="9" spans="1:133">
      <c r="A9" s="12"/>
      <c r="B9" s="44">
        <v>514</v>
      </c>
      <c r="C9" s="20" t="s">
        <v>22</v>
      </c>
      <c r="D9" s="46">
        <v>53525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53525</v>
      </c>
      <c r="O9" s="47">
        <f t="shared" si="1"/>
        <v>0.99026845016743448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2122556</v>
      </c>
      <c r="G10" s="46">
        <v>0</v>
      </c>
      <c r="H10" s="46">
        <v>0</v>
      </c>
      <c r="I10" s="46">
        <v>315532</v>
      </c>
      <c r="J10" s="46">
        <v>0</v>
      </c>
      <c r="K10" s="46">
        <v>0</v>
      </c>
      <c r="L10" s="46">
        <v>0</v>
      </c>
      <c r="M10" s="46">
        <v>204467</v>
      </c>
      <c r="N10" s="46">
        <f t="shared" si="2"/>
        <v>2642555</v>
      </c>
      <c r="O10" s="47">
        <f t="shared" si="1"/>
        <v>48.890029786682945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3501113</v>
      </c>
      <c r="L11" s="46">
        <v>0</v>
      </c>
      <c r="M11" s="46">
        <v>0</v>
      </c>
      <c r="N11" s="46">
        <f t="shared" si="2"/>
        <v>3501113</v>
      </c>
      <c r="O11" s="47">
        <f t="shared" si="1"/>
        <v>64.774250245138845</v>
      </c>
      <c r="P11" s="9"/>
    </row>
    <row r="12" spans="1:133">
      <c r="A12" s="12"/>
      <c r="B12" s="44">
        <v>519</v>
      </c>
      <c r="C12" s="20" t="s">
        <v>25</v>
      </c>
      <c r="D12" s="46">
        <v>2894839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2894839</v>
      </c>
      <c r="O12" s="47">
        <f t="shared" si="1"/>
        <v>53.557547501433831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22260449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22260449</v>
      </c>
      <c r="O13" s="43">
        <f t="shared" si="1"/>
        <v>411.8415755490185</v>
      </c>
      <c r="P13" s="10"/>
    </row>
    <row r="14" spans="1:133">
      <c r="A14" s="12"/>
      <c r="B14" s="44">
        <v>521</v>
      </c>
      <c r="C14" s="20" t="s">
        <v>27</v>
      </c>
      <c r="D14" s="46">
        <v>13032287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13032287</v>
      </c>
      <c r="O14" s="47">
        <f t="shared" si="1"/>
        <v>241.11093226767312</v>
      </c>
      <c r="P14" s="9"/>
    </row>
    <row r="15" spans="1:133">
      <c r="A15" s="12"/>
      <c r="B15" s="44">
        <v>522</v>
      </c>
      <c r="C15" s="20" t="s">
        <v>28</v>
      </c>
      <c r="D15" s="46">
        <v>7122395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7122395</v>
      </c>
      <c r="O15" s="47">
        <f t="shared" si="1"/>
        <v>131.77175260402214</v>
      </c>
      <c r="P15" s="9"/>
    </row>
    <row r="16" spans="1:133">
      <c r="A16" s="12"/>
      <c r="B16" s="44">
        <v>524</v>
      </c>
      <c r="C16" s="20" t="s">
        <v>29</v>
      </c>
      <c r="D16" s="46">
        <v>2105767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2105767</v>
      </c>
      <c r="O16" s="47">
        <f t="shared" si="1"/>
        <v>38.958890677323268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23923574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23923574</v>
      </c>
      <c r="O17" s="43">
        <f t="shared" si="1"/>
        <v>442.61112652864887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7370149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7370149</v>
      </c>
      <c r="O18" s="47">
        <f t="shared" si="1"/>
        <v>136.35546058352296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6580043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6580043</v>
      </c>
      <c r="O19" s="47">
        <f t="shared" si="1"/>
        <v>121.73767367856284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7581485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7581485</v>
      </c>
      <c r="O20" s="47">
        <f t="shared" si="1"/>
        <v>140.26539749495848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1269700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1269700</v>
      </c>
      <c r="O21" s="47">
        <f t="shared" si="1"/>
        <v>23.490777228913434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1122197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1122197</v>
      </c>
      <c r="O22" s="47">
        <f t="shared" si="1"/>
        <v>20.761817542691162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1793571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1159275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2952846</v>
      </c>
      <c r="O23" s="43">
        <f t="shared" si="1"/>
        <v>54.630737636676471</v>
      </c>
      <c r="P23" s="10"/>
    </row>
    <row r="24" spans="1:16">
      <c r="A24" s="12"/>
      <c r="B24" s="44">
        <v>541</v>
      </c>
      <c r="C24" s="20" t="s">
        <v>37</v>
      </c>
      <c r="D24" s="46">
        <v>1793571</v>
      </c>
      <c r="E24" s="46">
        <v>0</v>
      </c>
      <c r="F24" s="46">
        <v>0</v>
      </c>
      <c r="G24" s="46">
        <v>0</v>
      </c>
      <c r="H24" s="46">
        <v>0</v>
      </c>
      <c r="I24" s="46">
        <v>652147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2445718</v>
      </c>
      <c r="O24" s="47">
        <f t="shared" si="1"/>
        <v>45.248339531183511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507128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507128</v>
      </c>
      <c r="O25" s="47">
        <f t="shared" si="1"/>
        <v>9.3823981054929604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0</v>
      </c>
      <c r="E26" s="31">
        <f t="shared" si="8"/>
        <v>4865155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4888038</v>
      </c>
      <c r="N26" s="31">
        <f t="shared" si="7"/>
        <v>9753193</v>
      </c>
      <c r="O26" s="43">
        <f t="shared" si="1"/>
        <v>180.44426560100646</v>
      </c>
      <c r="P26" s="10"/>
    </row>
    <row r="27" spans="1:16">
      <c r="A27" s="13"/>
      <c r="B27" s="45">
        <v>554</v>
      </c>
      <c r="C27" s="21" t="s">
        <v>40</v>
      </c>
      <c r="D27" s="46">
        <v>0</v>
      </c>
      <c r="E27" s="46">
        <v>4865155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4888038</v>
      </c>
      <c r="N27" s="46">
        <f t="shared" si="7"/>
        <v>9753193</v>
      </c>
      <c r="O27" s="47">
        <f t="shared" si="1"/>
        <v>180.44426560100646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SUM(D29:D30)</f>
        <v>86150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7390779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7476929</v>
      </c>
      <c r="O28" s="43">
        <f t="shared" si="1"/>
        <v>138.33100220162439</v>
      </c>
      <c r="P28" s="10"/>
    </row>
    <row r="29" spans="1:16">
      <c r="A29" s="12"/>
      <c r="B29" s="44">
        <v>562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7390779</v>
      </c>
      <c r="K29" s="46">
        <v>0</v>
      </c>
      <c r="L29" s="46">
        <v>0</v>
      </c>
      <c r="M29" s="46">
        <v>0</v>
      </c>
      <c r="N29" s="46">
        <f t="shared" ref="N29:N40" si="10">SUM(D29:M29)</f>
        <v>7390779</v>
      </c>
      <c r="O29" s="47">
        <f t="shared" si="1"/>
        <v>136.73713714824888</v>
      </c>
      <c r="P29" s="9"/>
    </row>
    <row r="30" spans="1:16">
      <c r="A30" s="12"/>
      <c r="B30" s="44">
        <v>569</v>
      </c>
      <c r="C30" s="20" t="s">
        <v>43</v>
      </c>
      <c r="D30" s="46">
        <v>86150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86150</v>
      </c>
      <c r="O30" s="47">
        <f t="shared" si="1"/>
        <v>1.5938650533755157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SUM(D32:D33)</f>
        <v>1892760</v>
      </c>
      <c r="E31" s="31">
        <f t="shared" si="11"/>
        <v>31886</v>
      </c>
      <c r="F31" s="31">
        <f t="shared" si="11"/>
        <v>0</v>
      </c>
      <c r="G31" s="31">
        <f t="shared" si="11"/>
        <v>1357445</v>
      </c>
      <c r="H31" s="31">
        <f t="shared" si="11"/>
        <v>0</v>
      </c>
      <c r="I31" s="31">
        <f t="shared" si="11"/>
        <v>1429201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4711292</v>
      </c>
      <c r="O31" s="43">
        <f t="shared" si="1"/>
        <v>87.163826756211719</v>
      </c>
      <c r="P31" s="9"/>
    </row>
    <row r="32" spans="1:16">
      <c r="A32" s="12"/>
      <c r="B32" s="44">
        <v>572</v>
      </c>
      <c r="C32" s="20" t="s">
        <v>45</v>
      </c>
      <c r="D32" s="46">
        <v>1711049</v>
      </c>
      <c r="E32" s="46">
        <v>31886</v>
      </c>
      <c r="F32" s="46">
        <v>0</v>
      </c>
      <c r="G32" s="46">
        <v>0</v>
      </c>
      <c r="H32" s="46">
        <v>0</v>
      </c>
      <c r="I32" s="46">
        <v>1429201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3172136</v>
      </c>
      <c r="O32" s="47">
        <f t="shared" si="1"/>
        <v>58.687831862500232</v>
      </c>
      <c r="P32" s="9"/>
    </row>
    <row r="33" spans="1:119">
      <c r="A33" s="12"/>
      <c r="B33" s="44">
        <v>575</v>
      </c>
      <c r="C33" s="20" t="s">
        <v>46</v>
      </c>
      <c r="D33" s="46">
        <v>181711</v>
      </c>
      <c r="E33" s="46">
        <v>0</v>
      </c>
      <c r="F33" s="46">
        <v>0</v>
      </c>
      <c r="G33" s="46">
        <v>1357445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1539156</v>
      </c>
      <c r="O33" s="47">
        <f t="shared" si="1"/>
        <v>28.475994893711494</v>
      </c>
      <c r="P33" s="9"/>
    </row>
    <row r="34" spans="1:119" ht="15.75">
      <c r="A34" s="28" t="s">
        <v>52</v>
      </c>
      <c r="B34" s="29"/>
      <c r="C34" s="30"/>
      <c r="D34" s="31">
        <f t="shared" ref="D34:M34" si="12">SUM(D35:D39)</f>
        <v>2035439</v>
      </c>
      <c r="E34" s="31">
        <f t="shared" si="12"/>
        <v>14628318</v>
      </c>
      <c r="F34" s="31">
        <f t="shared" si="12"/>
        <v>319086</v>
      </c>
      <c r="G34" s="31">
        <f t="shared" si="12"/>
        <v>0</v>
      </c>
      <c r="H34" s="31">
        <f t="shared" si="12"/>
        <v>0</v>
      </c>
      <c r="I34" s="31">
        <f t="shared" si="12"/>
        <v>427706</v>
      </c>
      <c r="J34" s="31">
        <f t="shared" si="12"/>
        <v>330703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17741252</v>
      </c>
      <c r="O34" s="43">
        <f t="shared" si="1"/>
        <v>328.23170709145069</v>
      </c>
      <c r="P34" s="9"/>
    </row>
    <row r="35" spans="1:119">
      <c r="A35" s="12"/>
      <c r="B35" s="44">
        <v>581</v>
      </c>
      <c r="C35" s="20" t="s">
        <v>47</v>
      </c>
      <c r="D35" s="46">
        <v>1728439</v>
      </c>
      <c r="E35" s="46">
        <v>14628318</v>
      </c>
      <c r="F35" s="46">
        <v>315583</v>
      </c>
      <c r="G35" s="46">
        <v>0</v>
      </c>
      <c r="H35" s="46">
        <v>0</v>
      </c>
      <c r="I35" s="46">
        <v>75000</v>
      </c>
      <c r="J35" s="46">
        <v>330703</v>
      </c>
      <c r="K35" s="46">
        <v>0</v>
      </c>
      <c r="L35" s="46">
        <v>0</v>
      </c>
      <c r="M35" s="46">
        <v>0</v>
      </c>
      <c r="N35" s="46">
        <f t="shared" si="10"/>
        <v>17078043</v>
      </c>
      <c r="O35" s="47">
        <f t="shared" si="1"/>
        <v>315.96164733307432</v>
      </c>
      <c r="P35" s="9"/>
    </row>
    <row r="36" spans="1:119">
      <c r="A36" s="12"/>
      <c r="B36" s="44">
        <v>585</v>
      </c>
      <c r="C36" s="20" t="s">
        <v>48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284805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284805</v>
      </c>
      <c r="O36" s="47">
        <f t="shared" si="1"/>
        <v>5.2691902092468226</v>
      </c>
      <c r="P36" s="9"/>
    </row>
    <row r="37" spans="1:119">
      <c r="A37" s="12"/>
      <c r="B37" s="44">
        <v>590</v>
      </c>
      <c r="C37" s="20" t="s">
        <v>49</v>
      </c>
      <c r="D37" s="46">
        <v>0</v>
      </c>
      <c r="E37" s="46">
        <v>0</v>
      </c>
      <c r="F37" s="46">
        <v>3503</v>
      </c>
      <c r="G37" s="46">
        <v>0</v>
      </c>
      <c r="H37" s="46">
        <v>0</v>
      </c>
      <c r="I37" s="46">
        <v>42354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45857</v>
      </c>
      <c r="O37" s="47">
        <f t="shared" si="1"/>
        <v>0.84840243473756272</v>
      </c>
      <c r="P37" s="9"/>
    </row>
    <row r="38" spans="1:119">
      <c r="A38" s="12"/>
      <c r="B38" s="44">
        <v>591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25547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25547</v>
      </c>
      <c r="O38" s="47">
        <f t="shared" si="1"/>
        <v>0.47264620451055483</v>
      </c>
      <c r="P38" s="9"/>
    </row>
    <row r="39" spans="1:119" ht="15.75" thickBot="1">
      <c r="A39" s="12"/>
      <c r="B39" s="44">
        <v>593</v>
      </c>
      <c r="C39" s="20" t="s">
        <v>51</v>
      </c>
      <c r="D39" s="46">
        <v>307000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307000</v>
      </c>
      <c r="O39" s="47">
        <f t="shared" si="1"/>
        <v>5.6798209098814079</v>
      </c>
      <c r="P39" s="9"/>
    </row>
    <row r="40" spans="1:119" ht="16.5" thickBot="1">
      <c r="A40" s="14" t="s">
        <v>10</v>
      </c>
      <c r="B40" s="23"/>
      <c r="C40" s="22"/>
      <c r="D40" s="15">
        <f t="shared" ref="D40:M40" si="13">SUM(D5,D13,D17,D23,D26,D28,D31,D34)</f>
        <v>35545661</v>
      </c>
      <c r="E40" s="15">
        <f t="shared" si="13"/>
        <v>19525359</v>
      </c>
      <c r="F40" s="15">
        <f t="shared" si="13"/>
        <v>2441642</v>
      </c>
      <c r="G40" s="15">
        <f t="shared" si="13"/>
        <v>1357445</v>
      </c>
      <c r="H40" s="15">
        <f t="shared" si="13"/>
        <v>0</v>
      </c>
      <c r="I40" s="15">
        <f t="shared" si="13"/>
        <v>28349735</v>
      </c>
      <c r="J40" s="15">
        <f t="shared" si="13"/>
        <v>7721482</v>
      </c>
      <c r="K40" s="15">
        <f t="shared" si="13"/>
        <v>3501113</v>
      </c>
      <c r="L40" s="15">
        <f t="shared" si="13"/>
        <v>0</v>
      </c>
      <c r="M40" s="15">
        <f t="shared" si="13"/>
        <v>5092505</v>
      </c>
      <c r="N40" s="15">
        <f t="shared" si="10"/>
        <v>103534942</v>
      </c>
      <c r="O40" s="37">
        <f t="shared" si="1"/>
        <v>1915.5046530128952</v>
      </c>
      <c r="P40" s="6"/>
      <c r="Q40" s="2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</row>
    <row r="41" spans="1:119">
      <c r="A41" s="16"/>
      <c r="B41" s="18"/>
      <c r="C41" s="18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9"/>
    </row>
    <row r="42" spans="1:119">
      <c r="A42" s="38"/>
      <c r="B42" s="39"/>
      <c r="C42" s="39"/>
      <c r="D42" s="40"/>
      <c r="E42" s="40"/>
      <c r="F42" s="40"/>
      <c r="G42" s="40"/>
      <c r="H42" s="40"/>
      <c r="I42" s="40"/>
      <c r="J42" s="40"/>
      <c r="K42" s="40"/>
      <c r="L42" s="163" t="s">
        <v>53</v>
      </c>
      <c r="M42" s="163"/>
      <c r="N42" s="163"/>
      <c r="O42" s="41">
        <v>54051</v>
      </c>
    </row>
    <row r="43" spans="1:119">
      <c r="A43" s="164"/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2"/>
    </row>
    <row r="44" spans="1:119" ht="15.75" thickBot="1">
      <c r="A44" s="165" t="s">
        <v>57</v>
      </c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5"/>
    </row>
  </sheetData>
  <mergeCells count="10">
    <mergeCell ref="A44:O44"/>
    <mergeCell ref="A43:O43"/>
    <mergeCell ref="L42:N4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8195057</v>
      </c>
      <c r="E5" s="26">
        <f t="shared" si="0"/>
        <v>0</v>
      </c>
      <c r="F5" s="26">
        <f t="shared" si="0"/>
        <v>2486809</v>
      </c>
      <c r="G5" s="26">
        <f t="shared" si="0"/>
        <v>0</v>
      </c>
      <c r="H5" s="26">
        <f t="shared" si="0"/>
        <v>0</v>
      </c>
      <c r="I5" s="26">
        <f t="shared" si="0"/>
        <v>998751</v>
      </c>
      <c r="J5" s="26">
        <f t="shared" si="0"/>
        <v>0</v>
      </c>
      <c r="K5" s="26">
        <f t="shared" si="0"/>
        <v>3490370</v>
      </c>
      <c r="L5" s="26">
        <f t="shared" si="0"/>
        <v>0</v>
      </c>
      <c r="M5" s="26">
        <f t="shared" si="0"/>
        <v>0</v>
      </c>
      <c r="N5" s="27">
        <f>SUM(D5:M5)</f>
        <v>15170987</v>
      </c>
      <c r="O5" s="32">
        <f t="shared" ref="O5:O41" si="1">(N5/O$43)</f>
        <v>279.99016314779271</v>
      </c>
      <c r="P5" s="6"/>
    </row>
    <row r="6" spans="1:133">
      <c r="A6" s="12"/>
      <c r="B6" s="44">
        <v>511</v>
      </c>
      <c r="C6" s="20" t="s">
        <v>19</v>
      </c>
      <c r="D6" s="46">
        <v>550417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550417</v>
      </c>
      <c r="O6" s="47">
        <f t="shared" si="1"/>
        <v>10.158293961316994</v>
      </c>
      <c r="P6" s="9"/>
    </row>
    <row r="7" spans="1:133">
      <c r="A7" s="12"/>
      <c r="B7" s="44">
        <v>512</v>
      </c>
      <c r="C7" s="20" t="s">
        <v>20</v>
      </c>
      <c r="D7" s="46">
        <v>3096933</v>
      </c>
      <c r="E7" s="46">
        <v>0</v>
      </c>
      <c r="F7" s="46">
        <v>0</v>
      </c>
      <c r="G7" s="46">
        <v>0</v>
      </c>
      <c r="H7" s="46">
        <v>0</v>
      </c>
      <c r="I7" s="46">
        <v>687186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3784119</v>
      </c>
      <c r="O7" s="47">
        <f t="shared" si="1"/>
        <v>69.838310202273732</v>
      </c>
      <c r="P7" s="9"/>
    </row>
    <row r="8" spans="1:133">
      <c r="A8" s="12"/>
      <c r="B8" s="44">
        <v>513</v>
      </c>
      <c r="C8" s="20" t="s">
        <v>21</v>
      </c>
      <c r="D8" s="46">
        <v>1070554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1070554</v>
      </c>
      <c r="O8" s="47">
        <f t="shared" si="1"/>
        <v>19.757751365716818</v>
      </c>
      <c r="P8" s="9"/>
    </row>
    <row r="9" spans="1:133">
      <c r="A9" s="12"/>
      <c r="B9" s="44">
        <v>514</v>
      </c>
      <c r="C9" s="20" t="s">
        <v>22</v>
      </c>
      <c r="D9" s="46">
        <v>97529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97529</v>
      </c>
      <c r="O9" s="47">
        <f t="shared" si="1"/>
        <v>1.79995939760815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2486809</v>
      </c>
      <c r="G10" s="46">
        <v>0</v>
      </c>
      <c r="H10" s="46">
        <v>0</v>
      </c>
      <c r="I10" s="46">
        <v>311565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2798374</v>
      </c>
      <c r="O10" s="47">
        <f t="shared" si="1"/>
        <v>51.645762586741476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3490370</v>
      </c>
      <c r="L11" s="46">
        <v>0</v>
      </c>
      <c r="M11" s="46">
        <v>0</v>
      </c>
      <c r="N11" s="46">
        <f t="shared" si="2"/>
        <v>3490370</v>
      </c>
      <c r="O11" s="47">
        <f t="shared" si="1"/>
        <v>64.416986564299421</v>
      </c>
      <c r="P11" s="9"/>
    </row>
    <row r="12" spans="1:133">
      <c r="A12" s="12"/>
      <c r="B12" s="44">
        <v>519</v>
      </c>
      <c r="C12" s="20" t="s">
        <v>25</v>
      </c>
      <c r="D12" s="46">
        <v>3379624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3379624</v>
      </c>
      <c r="O12" s="47">
        <f t="shared" si="1"/>
        <v>62.373099069836115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23001823</v>
      </c>
      <c r="E13" s="31">
        <f t="shared" si="3"/>
        <v>1075979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24077802</v>
      </c>
      <c r="O13" s="43">
        <f t="shared" si="1"/>
        <v>444.37106895024363</v>
      </c>
      <c r="P13" s="10"/>
    </row>
    <row r="14" spans="1:133">
      <c r="A14" s="12"/>
      <c r="B14" s="44">
        <v>521</v>
      </c>
      <c r="C14" s="20" t="s">
        <v>27</v>
      </c>
      <c r="D14" s="46">
        <v>13349812</v>
      </c>
      <c r="E14" s="46">
        <v>108351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13458163</v>
      </c>
      <c r="O14" s="47">
        <f t="shared" si="1"/>
        <v>248.37891259412373</v>
      </c>
      <c r="P14" s="9"/>
    </row>
    <row r="15" spans="1:133">
      <c r="A15" s="12"/>
      <c r="B15" s="44">
        <v>522</v>
      </c>
      <c r="C15" s="20" t="s">
        <v>28</v>
      </c>
      <c r="D15" s="46">
        <v>7544571</v>
      </c>
      <c r="E15" s="46">
        <v>967628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8512199</v>
      </c>
      <c r="O15" s="47">
        <f t="shared" si="1"/>
        <v>157.09801786505241</v>
      </c>
      <c r="P15" s="9"/>
    </row>
    <row r="16" spans="1:133">
      <c r="A16" s="12"/>
      <c r="B16" s="44">
        <v>524</v>
      </c>
      <c r="C16" s="20" t="s">
        <v>29</v>
      </c>
      <c r="D16" s="46">
        <v>2107440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2107440</v>
      </c>
      <c r="O16" s="47">
        <f t="shared" si="1"/>
        <v>38.894138491067473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23339346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23339346</v>
      </c>
      <c r="O17" s="43">
        <f t="shared" si="1"/>
        <v>430.74239627934446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7111887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7111887</v>
      </c>
      <c r="O18" s="47">
        <f t="shared" si="1"/>
        <v>131.2543739849402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6497708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6497708</v>
      </c>
      <c r="O19" s="47">
        <f t="shared" si="1"/>
        <v>119.91931197401446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7338222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7338222</v>
      </c>
      <c r="O20" s="47">
        <f t="shared" si="1"/>
        <v>135.43152960283479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1146631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1146631</v>
      </c>
      <c r="O21" s="47">
        <f t="shared" si="1"/>
        <v>21.161800531522221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1244898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1244898</v>
      </c>
      <c r="O22" s="47">
        <f t="shared" si="1"/>
        <v>22.975380186032776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2778147</v>
      </c>
      <c r="E23" s="31">
        <f t="shared" si="6"/>
        <v>0</v>
      </c>
      <c r="F23" s="31">
        <f t="shared" si="6"/>
        <v>0</v>
      </c>
      <c r="G23" s="31">
        <f t="shared" si="6"/>
        <v>10893564</v>
      </c>
      <c r="H23" s="31">
        <f t="shared" si="6"/>
        <v>0</v>
      </c>
      <c r="I23" s="31">
        <f t="shared" si="6"/>
        <v>461154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14132865</v>
      </c>
      <c r="O23" s="43">
        <f t="shared" si="1"/>
        <v>260.83096486047543</v>
      </c>
      <c r="P23" s="10"/>
    </row>
    <row r="24" spans="1:16">
      <c r="A24" s="12"/>
      <c r="B24" s="44">
        <v>541</v>
      </c>
      <c r="C24" s="20" t="s">
        <v>37</v>
      </c>
      <c r="D24" s="46">
        <v>2778147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2778147</v>
      </c>
      <c r="O24" s="47">
        <f t="shared" si="1"/>
        <v>51.27246050494611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10169081</v>
      </c>
      <c r="H25" s="46">
        <v>0</v>
      </c>
      <c r="I25" s="46">
        <v>461154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10630235</v>
      </c>
      <c r="O25" s="47">
        <f t="shared" si="1"/>
        <v>196.18771223977558</v>
      </c>
      <c r="P25" s="9"/>
    </row>
    <row r="26" spans="1:16">
      <c r="A26" s="12"/>
      <c r="B26" s="44">
        <v>549</v>
      </c>
      <c r="C26" s="20" t="s">
        <v>67</v>
      </c>
      <c r="D26" s="46">
        <v>0</v>
      </c>
      <c r="E26" s="46">
        <v>0</v>
      </c>
      <c r="F26" s="46">
        <v>0</v>
      </c>
      <c r="G26" s="46">
        <v>724483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724483</v>
      </c>
      <c r="O26" s="47">
        <f t="shared" si="1"/>
        <v>13.370792115753728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3981013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1056568</v>
      </c>
      <c r="K27" s="31">
        <f t="shared" si="8"/>
        <v>0</v>
      </c>
      <c r="L27" s="31">
        <f t="shared" si="8"/>
        <v>0</v>
      </c>
      <c r="M27" s="31">
        <f t="shared" si="8"/>
        <v>3611517</v>
      </c>
      <c r="N27" s="31">
        <f t="shared" si="7"/>
        <v>8649098</v>
      </c>
      <c r="O27" s="43">
        <f t="shared" si="1"/>
        <v>159.62457552044884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3981013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3611517</v>
      </c>
      <c r="N28" s="46">
        <f t="shared" si="7"/>
        <v>7592530</v>
      </c>
      <c r="O28" s="47">
        <f t="shared" si="1"/>
        <v>140.12494463310202</v>
      </c>
      <c r="P28" s="9"/>
    </row>
    <row r="29" spans="1:16">
      <c r="A29" s="13"/>
      <c r="B29" s="45">
        <v>559</v>
      </c>
      <c r="C29" s="21" t="s">
        <v>59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1056568</v>
      </c>
      <c r="K29" s="46">
        <v>0</v>
      </c>
      <c r="L29" s="46">
        <v>0</v>
      </c>
      <c r="M29" s="46">
        <v>0</v>
      </c>
      <c r="N29" s="46">
        <f t="shared" si="7"/>
        <v>1056568</v>
      </c>
      <c r="O29" s="47">
        <f t="shared" si="1"/>
        <v>19.499630887346818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86899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7861297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7948196</v>
      </c>
      <c r="O30" s="43">
        <f t="shared" si="1"/>
        <v>146.68898567842905</v>
      </c>
      <c r="P30" s="10"/>
    </row>
    <row r="31" spans="1:16">
      <c r="A31" s="12"/>
      <c r="B31" s="44">
        <v>562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7861297</v>
      </c>
      <c r="K31" s="46">
        <v>0</v>
      </c>
      <c r="L31" s="46">
        <v>0</v>
      </c>
      <c r="M31" s="46">
        <v>0</v>
      </c>
      <c r="N31" s="46">
        <f t="shared" ref="N31:N41" si="10">SUM(D31:M31)</f>
        <v>7861297</v>
      </c>
      <c r="O31" s="47">
        <f t="shared" si="1"/>
        <v>145.085209655987</v>
      </c>
      <c r="P31" s="9"/>
    </row>
    <row r="32" spans="1:16">
      <c r="A32" s="12"/>
      <c r="B32" s="44">
        <v>569</v>
      </c>
      <c r="C32" s="20" t="s">
        <v>43</v>
      </c>
      <c r="D32" s="46">
        <v>86899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86899</v>
      </c>
      <c r="O32" s="47">
        <f t="shared" si="1"/>
        <v>1.6037760224420494</v>
      </c>
      <c r="P32" s="9"/>
    </row>
    <row r="33" spans="1:119" ht="15.75">
      <c r="A33" s="28" t="s">
        <v>44</v>
      </c>
      <c r="B33" s="29"/>
      <c r="C33" s="30"/>
      <c r="D33" s="31">
        <f t="shared" ref="D33:M33" si="11">SUM(D34:D35)</f>
        <v>1898685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1335735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3234420</v>
      </c>
      <c r="O33" s="43">
        <f t="shared" si="1"/>
        <v>59.693267385205964</v>
      </c>
      <c r="P33" s="9"/>
    </row>
    <row r="34" spans="1:119">
      <c r="A34" s="12"/>
      <c r="B34" s="44">
        <v>572</v>
      </c>
      <c r="C34" s="20" t="s">
        <v>45</v>
      </c>
      <c r="D34" s="46">
        <v>1561780</v>
      </c>
      <c r="E34" s="46">
        <v>0</v>
      </c>
      <c r="F34" s="46">
        <v>0</v>
      </c>
      <c r="G34" s="46">
        <v>0</v>
      </c>
      <c r="H34" s="46">
        <v>0</v>
      </c>
      <c r="I34" s="46">
        <v>1335735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2897515</v>
      </c>
      <c r="O34" s="47">
        <f t="shared" si="1"/>
        <v>53.475472464196073</v>
      </c>
      <c r="P34" s="9"/>
    </row>
    <row r="35" spans="1:119">
      <c r="A35" s="12"/>
      <c r="B35" s="44">
        <v>575</v>
      </c>
      <c r="C35" s="20" t="s">
        <v>46</v>
      </c>
      <c r="D35" s="46">
        <v>336905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336905</v>
      </c>
      <c r="O35" s="47">
        <f t="shared" si="1"/>
        <v>6.217794921009892</v>
      </c>
      <c r="P35" s="9"/>
    </row>
    <row r="36" spans="1:119" ht="15.75">
      <c r="A36" s="28" t="s">
        <v>52</v>
      </c>
      <c r="B36" s="29"/>
      <c r="C36" s="30"/>
      <c r="D36" s="31">
        <f t="shared" ref="D36:M36" si="12">SUM(D37:D40)</f>
        <v>2521221</v>
      </c>
      <c r="E36" s="31">
        <f t="shared" si="12"/>
        <v>14344154</v>
      </c>
      <c r="F36" s="31">
        <f t="shared" si="12"/>
        <v>2812</v>
      </c>
      <c r="G36" s="31">
        <f t="shared" si="12"/>
        <v>0</v>
      </c>
      <c r="H36" s="31">
        <f t="shared" si="12"/>
        <v>0</v>
      </c>
      <c r="I36" s="31">
        <f t="shared" si="12"/>
        <v>499077</v>
      </c>
      <c r="J36" s="31">
        <f t="shared" si="12"/>
        <v>296773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17664037</v>
      </c>
      <c r="O36" s="43">
        <f t="shared" si="1"/>
        <v>326.00097814853092</v>
      </c>
      <c r="P36" s="9"/>
    </row>
    <row r="37" spans="1:119">
      <c r="A37" s="12"/>
      <c r="B37" s="44">
        <v>581</v>
      </c>
      <c r="C37" s="20" t="s">
        <v>47</v>
      </c>
      <c r="D37" s="46">
        <v>1749344</v>
      </c>
      <c r="E37" s="46">
        <v>14344154</v>
      </c>
      <c r="F37" s="46">
        <v>0</v>
      </c>
      <c r="G37" s="46">
        <v>0</v>
      </c>
      <c r="H37" s="46">
        <v>0</v>
      </c>
      <c r="I37" s="46">
        <v>0</v>
      </c>
      <c r="J37" s="46">
        <v>296773</v>
      </c>
      <c r="K37" s="46">
        <v>0</v>
      </c>
      <c r="L37" s="46">
        <v>0</v>
      </c>
      <c r="M37" s="46">
        <v>0</v>
      </c>
      <c r="N37" s="46">
        <f t="shared" si="10"/>
        <v>16390271</v>
      </c>
      <c r="O37" s="47">
        <f t="shared" si="1"/>
        <v>302.49282075889562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2812</v>
      </c>
      <c r="G38" s="46">
        <v>0</v>
      </c>
      <c r="H38" s="46">
        <v>0</v>
      </c>
      <c r="I38" s="46">
        <v>53053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55865</v>
      </c>
      <c r="O38" s="47">
        <f t="shared" si="1"/>
        <v>1.0310239184999261</v>
      </c>
      <c r="P38" s="9"/>
    </row>
    <row r="39" spans="1:119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446024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446024</v>
      </c>
      <c r="O39" s="47">
        <f t="shared" si="1"/>
        <v>8.2316551011368677</v>
      </c>
      <c r="P39" s="9"/>
    </row>
    <row r="40" spans="1:119" ht="15.75" thickBot="1">
      <c r="A40" s="12"/>
      <c r="B40" s="44">
        <v>593</v>
      </c>
      <c r="C40" s="20" t="s">
        <v>51</v>
      </c>
      <c r="D40" s="46">
        <v>771877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771877</v>
      </c>
      <c r="O40" s="47">
        <f t="shared" si="1"/>
        <v>14.245478369998523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SUM(D5,D13,D17,D23,D27,D30,D33,D36)</f>
        <v>38481832</v>
      </c>
      <c r="E41" s="15">
        <f t="shared" si="13"/>
        <v>19401146</v>
      </c>
      <c r="F41" s="15">
        <f t="shared" si="13"/>
        <v>2489621</v>
      </c>
      <c r="G41" s="15">
        <f t="shared" si="13"/>
        <v>10893564</v>
      </c>
      <c r="H41" s="15">
        <f t="shared" si="13"/>
        <v>0</v>
      </c>
      <c r="I41" s="15">
        <f t="shared" si="13"/>
        <v>26634063</v>
      </c>
      <c r="J41" s="15">
        <f t="shared" si="13"/>
        <v>9214638</v>
      </c>
      <c r="K41" s="15">
        <f t="shared" si="13"/>
        <v>3490370</v>
      </c>
      <c r="L41" s="15">
        <f t="shared" si="13"/>
        <v>0</v>
      </c>
      <c r="M41" s="15">
        <f t="shared" si="13"/>
        <v>3611517</v>
      </c>
      <c r="N41" s="15">
        <f t="shared" si="10"/>
        <v>114216751</v>
      </c>
      <c r="O41" s="37">
        <f t="shared" si="1"/>
        <v>2107.9423999704709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68</v>
      </c>
      <c r="M43" s="163"/>
      <c r="N43" s="163"/>
      <c r="O43" s="41">
        <v>54184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57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9373065</v>
      </c>
      <c r="E5" s="26">
        <f t="shared" si="0"/>
        <v>0</v>
      </c>
      <c r="F5" s="26">
        <f t="shared" si="0"/>
        <v>1709212</v>
      </c>
      <c r="G5" s="26">
        <f t="shared" si="0"/>
        <v>0</v>
      </c>
      <c r="H5" s="26">
        <f t="shared" si="0"/>
        <v>0</v>
      </c>
      <c r="I5" s="26">
        <f t="shared" si="0"/>
        <v>676897</v>
      </c>
      <c r="J5" s="26">
        <f t="shared" si="0"/>
        <v>0</v>
      </c>
      <c r="K5" s="26">
        <f t="shared" si="0"/>
        <v>3355333</v>
      </c>
      <c r="L5" s="26">
        <f t="shared" si="0"/>
        <v>0</v>
      </c>
      <c r="M5" s="26">
        <f t="shared" si="0"/>
        <v>0</v>
      </c>
      <c r="N5" s="27">
        <f>SUM(D5:M5)</f>
        <v>15114507</v>
      </c>
      <c r="O5" s="32">
        <f t="shared" ref="O5:O41" si="1">(N5/O$43)</f>
        <v>277.79424359940452</v>
      </c>
      <c r="P5" s="6"/>
    </row>
    <row r="6" spans="1:133">
      <c r="A6" s="12"/>
      <c r="B6" s="44">
        <v>511</v>
      </c>
      <c r="C6" s="20" t="s">
        <v>19</v>
      </c>
      <c r="D6" s="46">
        <v>667730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667730</v>
      </c>
      <c r="O6" s="47">
        <f t="shared" si="1"/>
        <v>12.272418166112224</v>
      </c>
      <c r="P6" s="9"/>
    </row>
    <row r="7" spans="1:133">
      <c r="A7" s="12"/>
      <c r="B7" s="44">
        <v>512</v>
      </c>
      <c r="C7" s="20" t="s">
        <v>20</v>
      </c>
      <c r="D7" s="46">
        <v>3002719</v>
      </c>
      <c r="E7" s="46">
        <v>0</v>
      </c>
      <c r="F7" s="46">
        <v>0</v>
      </c>
      <c r="G7" s="46">
        <v>0</v>
      </c>
      <c r="H7" s="46">
        <v>0</v>
      </c>
      <c r="I7" s="46">
        <v>353887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3356606</v>
      </c>
      <c r="O7" s="47">
        <f t="shared" si="1"/>
        <v>61.69210976125273</v>
      </c>
      <c r="P7" s="9"/>
    </row>
    <row r="8" spans="1:133">
      <c r="A8" s="12"/>
      <c r="B8" s="44">
        <v>513</v>
      </c>
      <c r="C8" s="20" t="s">
        <v>21</v>
      </c>
      <c r="D8" s="46">
        <v>1181161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1181161</v>
      </c>
      <c r="O8" s="47">
        <f t="shared" si="1"/>
        <v>21.70892683195795</v>
      </c>
      <c r="P8" s="9"/>
    </row>
    <row r="9" spans="1:133">
      <c r="A9" s="12"/>
      <c r="B9" s="44">
        <v>514</v>
      </c>
      <c r="C9" s="20" t="s">
        <v>22</v>
      </c>
      <c r="D9" s="46">
        <v>136791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136791</v>
      </c>
      <c r="O9" s="47">
        <f t="shared" si="1"/>
        <v>2.5141245014611555</v>
      </c>
      <c r="P9" s="9"/>
    </row>
    <row r="10" spans="1:133">
      <c r="A10" s="12"/>
      <c r="B10" s="44">
        <v>517</v>
      </c>
      <c r="C10" s="20" t="s">
        <v>23</v>
      </c>
      <c r="D10" s="46">
        <v>0</v>
      </c>
      <c r="E10" s="46">
        <v>0</v>
      </c>
      <c r="F10" s="46">
        <v>1709212</v>
      </c>
      <c r="G10" s="46">
        <v>0</v>
      </c>
      <c r="H10" s="46">
        <v>0</v>
      </c>
      <c r="I10" s="46">
        <v>323010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2032222</v>
      </c>
      <c r="O10" s="47">
        <f t="shared" si="1"/>
        <v>37.350842691466482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3355333</v>
      </c>
      <c r="L11" s="46">
        <v>0</v>
      </c>
      <c r="M11" s="46">
        <v>0</v>
      </c>
      <c r="N11" s="46">
        <f t="shared" si="2"/>
        <v>3355333</v>
      </c>
      <c r="O11" s="47">
        <f t="shared" si="1"/>
        <v>61.668712896763402</v>
      </c>
      <c r="P11" s="9"/>
    </row>
    <row r="12" spans="1:133">
      <c r="A12" s="12"/>
      <c r="B12" s="44">
        <v>519</v>
      </c>
      <c r="C12" s="20" t="s">
        <v>25</v>
      </c>
      <c r="D12" s="46">
        <v>4384664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4384664</v>
      </c>
      <c r="O12" s="47">
        <f t="shared" si="1"/>
        <v>80.587108750390556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21759367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21759367</v>
      </c>
      <c r="O13" s="43">
        <f t="shared" si="1"/>
        <v>399.92220037126208</v>
      </c>
      <c r="P13" s="10"/>
    </row>
    <row r="14" spans="1:133">
      <c r="A14" s="12"/>
      <c r="B14" s="44">
        <v>521</v>
      </c>
      <c r="C14" s="20" t="s">
        <v>27</v>
      </c>
      <c r="D14" s="46">
        <v>13349928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13349928</v>
      </c>
      <c r="O14" s="47">
        <f t="shared" si="1"/>
        <v>245.36249517543052</v>
      </c>
      <c r="P14" s="9"/>
    </row>
    <row r="15" spans="1:133">
      <c r="A15" s="12"/>
      <c r="B15" s="44">
        <v>522</v>
      </c>
      <c r="C15" s="20" t="s">
        <v>28</v>
      </c>
      <c r="D15" s="46">
        <v>7083750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7083750</v>
      </c>
      <c r="O15" s="47">
        <f t="shared" si="1"/>
        <v>130.1944531235641</v>
      </c>
      <c r="P15" s="9"/>
    </row>
    <row r="16" spans="1:133">
      <c r="A16" s="12"/>
      <c r="B16" s="44">
        <v>524</v>
      </c>
      <c r="C16" s="20" t="s">
        <v>29</v>
      </c>
      <c r="D16" s="46">
        <v>1325689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1325689</v>
      </c>
      <c r="O16" s="47">
        <f t="shared" si="1"/>
        <v>24.365252072267456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23172469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23172469</v>
      </c>
      <c r="O17" s="43">
        <f t="shared" si="1"/>
        <v>425.89404326490103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7246850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7246850</v>
      </c>
      <c r="O18" s="47">
        <f t="shared" si="1"/>
        <v>133.19211895090885</v>
      </c>
      <c r="P18" s="9"/>
    </row>
    <row r="19" spans="1:16">
      <c r="A19" s="12"/>
      <c r="B19" s="44">
        <v>534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6517251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6517251</v>
      </c>
      <c r="O19" s="47">
        <f t="shared" si="1"/>
        <v>119.78259111544045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7177743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7177743</v>
      </c>
      <c r="O20" s="47">
        <f t="shared" si="1"/>
        <v>131.92197981951514</v>
      </c>
      <c r="P20" s="9"/>
    </row>
    <row r="21" spans="1:16">
      <c r="A21" s="12"/>
      <c r="B21" s="44">
        <v>536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1029472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1029472</v>
      </c>
      <c r="O21" s="47">
        <f t="shared" si="1"/>
        <v>18.920987336653862</v>
      </c>
      <c r="P21" s="9"/>
    </row>
    <row r="22" spans="1:16">
      <c r="A22" s="12"/>
      <c r="B22" s="44">
        <v>538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1201153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1201153</v>
      </c>
      <c r="O22" s="47">
        <f t="shared" si="1"/>
        <v>22.076366042382695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2843002</v>
      </c>
      <c r="E23" s="31">
        <f t="shared" si="6"/>
        <v>0</v>
      </c>
      <c r="F23" s="31">
        <f t="shared" si="6"/>
        <v>0</v>
      </c>
      <c r="G23" s="31">
        <f t="shared" si="6"/>
        <v>10320969</v>
      </c>
      <c r="H23" s="31">
        <f t="shared" si="6"/>
        <v>0</v>
      </c>
      <c r="I23" s="31">
        <f t="shared" si="6"/>
        <v>455907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0" si="7">SUM(D23:M23)</f>
        <v>13619878</v>
      </c>
      <c r="O23" s="43">
        <f t="shared" si="1"/>
        <v>250.32399051627488</v>
      </c>
      <c r="P23" s="10"/>
    </row>
    <row r="24" spans="1:16">
      <c r="A24" s="12"/>
      <c r="B24" s="44">
        <v>541</v>
      </c>
      <c r="C24" s="20" t="s">
        <v>37</v>
      </c>
      <c r="D24" s="46">
        <v>2843002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2843002</v>
      </c>
      <c r="O24" s="47">
        <f t="shared" si="1"/>
        <v>52.252421474388427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9776213</v>
      </c>
      <c r="H25" s="46">
        <v>0</v>
      </c>
      <c r="I25" s="46">
        <v>455907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10232120</v>
      </c>
      <c r="O25" s="47">
        <f t="shared" si="1"/>
        <v>188.05932841993052</v>
      </c>
      <c r="P25" s="9"/>
    </row>
    <row r="26" spans="1:16">
      <c r="A26" s="12"/>
      <c r="B26" s="44">
        <v>549</v>
      </c>
      <c r="C26" s="20" t="s">
        <v>67</v>
      </c>
      <c r="D26" s="46">
        <v>0</v>
      </c>
      <c r="E26" s="46">
        <v>0</v>
      </c>
      <c r="F26" s="46">
        <v>0</v>
      </c>
      <c r="G26" s="46">
        <v>544756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544756</v>
      </c>
      <c r="O26" s="47">
        <f t="shared" si="1"/>
        <v>10.012240621955927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0</v>
      </c>
      <c r="E27" s="31">
        <f t="shared" si="8"/>
        <v>4457254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2259011</v>
      </c>
      <c r="K27" s="31">
        <f t="shared" si="8"/>
        <v>0</v>
      </c>
      <c r="L27" s="31">
        <f t="shared" si="8"/>
        <v>0</v>
      </c>
      <c r="M27" s="31">
        <f t="shared" si="8"/>
        <v>3978284</v>
      </c>
      <c r="N27" s="31">
        <f t="shared" si="7"/>
        <v>10694549</v>
      </c>
      <c r="O27" s="43">
        <f t="shared" si="1"/>
        <v>196.55845540259884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4457254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3978284</v>
      </c>
      <c r="N28" s="46">
        <f t="shared" si="7"/>
        <v>8435538</v>
      </c>
      <c r="O28" s="47">
        <f t="shared" si="1"/>
        <v>155.03938686614347</v>
      </c>
      <c r="P28" s="9"/>
    </row>
    <row r="29" spans="1:16">
      <c r="A29" s="13"/>
      <c r="B29" s="45">
        <v>559</v>
      </c>
      <c r="C29" s="21" t="s">
        <v>59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2259011</v>
      </c>
      <c r="K29" s="46">
        <v>0</v>
      </c>
      <c r="L29" s="46">
        <v>0</v>
      </c>
      <c r="M29" s="46">
        <v>0</v>
      </c>
      <c r="N29" s="46">
        <f t="shared" si="7"/>
        <v>2259011</v>
      </c>
      <c r="O29" s="47">
        <f t="shared" si="1"/>
        <v>41.519068536455364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SUM(D31:D32)</f>
        <v>95672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4844050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4939722</v>
      </c>
      <c r="O30" s="43">
        <f t="shared" si="1"/>
        <v>90.788693047106179</v>
      </c>
      <c r="P30" s="10"/>
    </row>
    <row r="31" spans="1:16">
      <c r="A31" s="12"/>
      <c r="B31" s="44">
        <v>562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4844050</v>
      </c>
      <c r="K31" s="46">
        <v>0</v>
      </c>
      <c r="L31" s="46">
        <v>0</v>
      </c>
      <c r="M31" s="46">
        <v>0</v>
      </c>
      <c r="N31" s="46">
        <f t="shared" ref="N31:N41" si="10">SUM(D31:M31)</f>
        <v>4844050</v>
      </c>
      <c r="O31" s="47">
        <f t="shared" si="1"/>
        <v>89.030307485893871</v>
      </c>
      <c r="P31" s="9"/>
    </row>
    <row r="32" spans="1:16">
      <c r="A32" s="12"/>
      <c r="B32" s="44">
        <v>569</v>
      </c>
      <c r="C32" s="20" t="s">
        <v>43</v>
      </c>
      <c r="D32" s="46">
        <v>95672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95672</v>
      </c>
      <c r="O32" s="47">
        <f t="shared" si="1"/>
        <v>1.7583855612122994</v>
      </c>
      <c r="P32" s="9"/>
    </row>
    <row r="33" spans="1:119" ht="15.75">
      <c r="A33" s="28" t="s">
        <v>44</v>
      </c>
      <c r="B33" s="29"/>
      <c r="C33" s="30"/>
      <c r="D33" s="31">
        <f t="shared" ref="D33:M33" si="11">SUM(D34:D35)</f>
        <v>2518351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1325772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3844123</v>
      </c>
      <c r="O33" s="43">
        <f t="shared" si="1"/>
        <v>70.652336929552092</v>
      </c>
      <c r="P33" s="9"/>
    </row>
    <row r="34" spans="1:119">
      <c r="A34" s="12"/>
      <c r="B34" s="44">
        <v>572</v>
      </c>
      <c r="C34" s="20" t="s">
        <v>45</v>
      </c>
      <c r="D34" s="46">
        <v>1748524</v>
      </c>
      <c r="E34" s="46">
        <v>0</v>
      </c>
      <c r="F34" s="46">
        <v>0</v>
      </c>
      <c r="G34" s="46">
        <v>0</v>
      </c>
      <c r="H34" s="46">
        <v>0</v>
      </c>
      <c r="I34" s="46">
        <v>1325772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3074296</v>
      </c>
      <c r="O34" s="47">
        <f t="shared" si="1"/>
        <v>56.503446121046153</v>
      </c>
      <c r="P34" s="9"/>
    </row>
    <row r="35" spans="1:119">
      <c r="A35" s="12"/>
      <c r="B35" s="44">
        <v>575</v>
      </c>
      <c r="C35" s="20" t="s">
        <v>46</v>
      </c>
      <c r="D35" s="46">
        <v>769827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769827</v>
      </c>
      <c r="O35" s="47">
        <f t="shared" si="1"/>
        <v>14.148890808505946</v>
      </c>
      <c r="P35" s="9"/>
    </row>
    <row r="36" spans="1:119" ht="15.75">
      <c r="A36" s="28" t="s">
        <v>52</v>
      </c>
      <c r="B36" s="29"/>
      <c r="C36" s="30"/>
      <c r="D36" s="31">
        <f t="shared" ref="D36:M36" si="12">SUM(D37:D40)</f>
        <v>2856932</v>
      </c>
      <c r="E36" s="31">
        <f t="shared" si="12"/>
        <v>15254226</v>
      </c>
      <c r="F36" s="31">
        <f t="shared" si="12"/>
        <v>4364</v>
      </c>
      <c r="G36" s="31">
        <f t="shared" si="12"/>
        <v>499763</v>
      </c>
      <c r="H36" s="31">
        <f t="shared" si="12"/>
        <v>0</v>
      </c>
      <c r="I36" s="31">
        <f t="shared" si="12"/>
        <v>562297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19177582</v>
      </c>
      <c r="O36" s="43">
        <f t="shared" si="1"/>
        <v>352.47076770387253</v>
      </c>
      <c r="P36" s="9"/>
    </row>
    <row r="37" spans="1:119">
      <c r="A37" s="12"/>
      <c r="B37" s="44">
        <v>581</v>
      </c>
      <c r="C37" s="20" t="s">
        <v>47</v>
      </c>
      <c r="D37" s="46">
        <v>1328809</v>
      </c>
      <c r="E37" s="46">
        <v>15254226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16583035</v>
      </c>
      <c r="O37" s="47">
        <f t="shared" si="1"/>
        <v>304.78477825359778</v>
      </c>
      <c r="P37" s="9"/>
    </row>
    <row r="38" spans="1:119">
      <c r="A38" s="12"/>
      <c r="B38" s="44">
        <v>590</v>
      </c>
      <c r="C38" s="20" t="s">
        <v>49</v>
      </c>
      <c r="D38" s="46">
        <v>0</v>
      </c>
      <c r="E38" s="46">
        <v>0</v>
      </c>
      <c r="F38" s="46">
        <v>4364</v>
      </c>
      <c r="G38" s="46">
        <v>499763</v>
      </c>
      <c r="H38" s="46">
        <v>0</v>
      </c>
      <c r="I38" s="46">
        <v>47775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551902</v>
      </c>
      <c r="O38" s="47">
        <f t="shared" si="1"/>
        <v>10.143579187266813</v>
      </c>
      <c r="P38" s="9"/>
    </row>
    <row r="39" spans="1:119">
      <c r="A39" s="12"/>
      <c r="B39" s="44">
        <v>591</v>
      </c>
      <c r="C39" s="20" t="s">
        <v>50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514522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514522</v>
      </c>
      <c r="O39" s="47">
        <f t="shared" si="1"/>
        <v>9.4565604955062579</v>
      </c>
      <c r="P39" s="9"/>
    </row>
    <row r="40" spans="1:119" ht="15.75" thickBot="1">
      <c r="A40" s="12"/>
      <c r="B40" s="44">
        <v>593</v>
      </c>
      <c r="C40" s="20" t="s">
        <v>51</v>
      </c>
      <c r="D40" s="46">
        <v>1528123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1528123</v>
      </c>
      <c r="O40" s="47">
        <f t="shared" si="1"/>
        <v>28.085849767501699</v>
      </c>
      <c r="P40" s="9"/>
    </row>
    <row r="41" spans="1:119" ht="16.5" thickBot="1">
      <c r="A41" s="14" t="s">
        <v>10</v>
      </c>
      <c r="B41" s="23"/>
      <c r="C41" s="22"/>
      <c r="D41" s="15">
        <f t="shared" ref="D41:M41" si="13">SUM(D5,D13,D17,D23,D27,D30,D33,D36)</f>
        <v>39446389</v>
      </c>
      <c r="E41" s="15">
        <f t="shared" si="13"/>
        <v>19711480</v>
      </c>
      <c r="F41" s="15">
        <f t="shared" si="13"/>
        <v>1713576</v>
      </c>
      <c r="G41" s="15">
        <f t="shared" si="13"/>
        <v>10820732</v>
      </c>
      <c r="H41" s="15">
        <f t="shared" si="13"/>
        <v>0</v>
      </c>
      <c r="I41" s="15">
        <f t="shared" si="13"/>
        <v>26193342</v>
      </c>
      <c r="J41" s="15">
        <f t="shared" si="13"/>
        <v>7103061</v>
      </c>
      <c r="K41" s="15">
        <f t="shared" si="13"/>
        <v>3355333</v>
      </c>
      <c r="L41" s="15">
        <f t="shared" si="13"/>
        <v>0</v>
      </c>
      <c r="M41" s="15">
        <f t="shared" si="13"/>
        <v>3978284</v>
      </c>
      <c r="N41" s="15">
        <f t="shared" si="10"/>
        <v>112322197</v>
      </c>
      <c r="O41" s="37">
        <f t="shared" si="1"/>
        <v>2064.4047308349723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38"/>
      <c r="B43" s="39"/>
      <c r="C43" s="39"/>
      <c r="D43" s="40"/>
      <c r="E43" s="40"/>
      <c r="F43" s="40"/>
      <c r="G43" s="40"/>
      <c r="H43" s="40"/>
      <c r="I43" s="40"/>
      <c r="J43" s="40"/>
      <c r="K43" s="40"/>
      <c r="L43" s="163" t="s">
        <v>85</v>
      </c>
      <c r="M43" s="163"/>
      <c r="N43" s="163"/>
      <c r="O43" s="41">
        <v>54409</v>
      </c>
    </row>
    <row r="44" spans="1:119">
      <c r="A44" s="164"/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2"/>
    </row>
    <row r="45" spans="1:119" ht="15.75" customHeight="1" thickBot="1">
      <c r="A45" s="165" t="s">
        <v>57</v>
      </c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5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9638443</v>
      </c>
      <c r="E5" s="26">
        <f t="shared" si="0"/>
        <v>0</v>
      </c>
      <c r="F5" s="26">
        <f t="shared" si="0"/>
        <v>1512705</v>
      </c>
      <c r="G5" s="26">
        <f t="shared" si="0"/>
        <v>11472069</v>
      </c>
      <c r="H5" s="26">
        <f t="shared" si="0"/>
        <v>0</v>
      </c>
      <c r="I5" s="26">
        <f t="shared" si="0"/>
        <v>1881887</v>
      </c>
      <c r="J5" s="26">
        <f t="shared" si="0"/>
        <v>13178413</v>
      </c>
      <c r="K5" s="26">
        <f t="shared" si="0"/>
        <v>9978839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47662356</v>
      </c>
      <c r="P5" s="32">
        <f t="shared" ref="P5:P38" si="1">(O5/P$40)</f>
        <v>836.81296416594978</v>
      </c>
      <c r="Q5" s="6"/>
    </row>
    <row r="6" spans="1:134">
      <c r="A6" s="12"/>
      <c r="B6" s="44">
        <v>511</v>
      </c>
      <c r="C6" s="20" t="s">
        <v>19</v>
      </c>
      <c r="D6" s="46">
        <v>964306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964306</v>
      </c>
      <c r="P6" s="47">
        <f t="shared" si="1"/>
        <v>16.930421194936532</v>
      </c>
      <c r="Q6" s="9"/>
    </row>
    <row r="7" spans="1:134">
      <c r="A7" s="12"/>
      <c r="B7" s="44">
        <v>512</v>
      </c>
      <c r="C7" s="20" t="s">
        <v>20</v>
      </c>
      <c r="D7" s="46">
        <v>1130846</v>
      </c>
      <c r="E7" s="46">
        <v>0</v>
      </c>
      <c r="F7" s="46">
        <v>0</v>
      </c>
      <c r="G7" s="46">
        <v>0</v>
      </c>
      <c r="H7" s="46">
        <v>0</v>
      </c>
      <c r="I7" s="46">
        <v>1335930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2466776</v>
      </c>
      <c r="P7" s="47">
        <f t="shared" si="1"/>
        <v>43.309443966501043</v>
      </c>
      <c r="Q7" s="9"/>
    </row>
    <row r="8" spans="1:134">
      <c r="A8" s="12"/>
      <c r="B8" s="44">
        <v>513</v>
      </c>
      <c r="C8" s="20" t="s">
        <v>21</v>
      </c>
      <c r="D8" s="46">
        <v>2224729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2224729</v>
      </c>
      <c r="P8" s="47">
        <f t="shared" si="1"/>
        <v>39.059799497866813</v>
      </c>
      <c r="Q8" s="9"/>
    </row>
    <row r="9" spans="1:134">
      <c r="A9" s="12"/>
      <c r="B9" s="44">
        <v>514</v>
      </c>
      <c r="C9" s="20" t="s">
        <v>22</v>
      </c>
      <c r="D9" s="46">
        <v>374453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374453</v>
      </c>
      <c r="P9" s="47">
        <f t="shared" si="1"/>
        <v>6.5743104447214566</v>
      </c>
      <c r="Q9" s="9"/>
    </row>
    <row r="10" spans="1:134">
      <c r="A10" s="12"/>
      <c r="B10" s="44">
        <v>515</v>
      </c>
      <c r="C10" s="20" t="s">
        <v>62</v>
      </c>
      <c r="D10" s="46">
        <v>567466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567466</v>
      </c>
      <c r="P10" s="47">
        <f t="shared" si="1"/>
        <v>9.9630598521691809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1512705</v>
      </c>
      <c r="G11" s="46">
        <v>0</v>
      </c>
      <c r="H11" s="46">
        <v>0</v>
      </c>
      <c r="I11" s="46">
        <v>545957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2058662</v>
      </c>
      <c r="P11" s="47">
        <f t="shared" si="1"/>
        <v>36.144143827799923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9978839</v>
      </c>
      <c r="L12" s="46">
        <v>0</v>
      </c>
      <c r="M12" s="46">
        <v>0</v>
      </c>
      <c r="N12" s="46">
        <v>0</v>
      </c>
      <c r="O12" s="46">
        <f t="shared" si="2"/>
        <v>9978839</v>
      </c>
      <c r="P12" s="47">
        <f t="shared" si="1"/>
        <v>175.19951893533718</v>
      </c>
      <c r="Q12" s="9"/>
    </row>
    <row r="13" spans="1:134">
      <c r="A13" s="12"/>
      <c r="B13" s="44">
        <v>519</v>
      </c>
      <c r="C13" s="20" t="s">
        <v>25</v>
      </c>
      <c r="D13" s="46">
        <v>4376643</v>
      </c>
      <c r="E13" s="46">
        <v>0</v>
      </c>
      <c r="F13" s="46">
        <v>0</v>
      </c>
      <c r="G13" s="46">
        <v>11472069</v>
      </c>
      <c r="H13" s="46">
        <v>0</v>
      </c>
      <c r="I13" s="46">
        <v>0</v>
      </c>
      <c r="J13" s="46">
        <v>13178413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29027125</v>
      </c>
      <c r="P13" s="47">
        <f t="shared" si="1"/>
        <v>509.63226644661762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31512555</v>
      </c>
      <c r="E14" s="31">
        <f t="shared" si="3"/>
        <v>681432</v>
      </c>
      <c r="F14" s="31">
        <f t="shared" si="3"/>
        <v>0</v>
      </c>
      <c r="G14" s="31">
        <f t="shared" si="3"/>
        <v>791145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32985132</v>
      </c>
      <c r="P14" s="43">
        <f t="shared" si="1"/>
        <v>579.1234088874063</v>
      </c>
      <c r="Q14" s="10"/>
    </row>
    <row r="15" spans="1:134">
      <c r="A15" s="12"/>
      <c r="B15" s="44">
        <v>521</v>
      </c>
      <c r="C15" s="20" t="s">
        <v>27</v>
      </c>
      <c r="D15" s="46">
        <v>19472014</v>
      </c>
      <c r="E15" s="46">
        <v>167403</v>
      </c>
      <c r="F15" s="46">
        <v>0</v>
      </c>
      <c r="G15" s="46">
        <v>791145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20430562</v>
      </c>
      <c r="P15" s="47">
        <f t="shared" si="1"/>
        <v>358.70151166669592</v>
      </c>
      <c r="Q15" s="9"/>
    </row>
    <row r="16" spans="1:134">
      <c r="A16" s="12"/>
      <c r="B16" s="44">
        <v>522</v>
      </c>
      <c r="C16" s="20" t="s">
        <v>28</v>
      </c>
      <c r="D16" s="46">
        <v>10147526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10147526</v>
      </c>
      <c r="P16" s="47">
        <f t="shared" si="1"/>
        <v>178.16117421914777</v>
      </c>
      <c r="Q16" s="9"/>
    </row>
    <row r="17" spans="1:17">
      <c r="A17" s="12"/>
      <c r="B17" s="44">
        <v>524</v>
      </c>
      <c r="C17" s="20" t="s">
        <v>29</v>
      </c>
      <c r="D17" s="46">
        <v>1893015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1893015</v>
      </c>
      <c r="P17" s="47">
        <f t="shared" si="1"/>
        <v>33.235862141615605</v>
      </c>
      <c r="Q17" s="9"/>
    </row>
    <row r="18" spans="1:17">
      <c r="A18" s="12"/>
      <c r="B18" s="44">
        <v>525</v>
      </c>
      <c r="C18" s="20" t="s">
        <v>89</v>
      </c>
      <c r="D18" s="46">
        <v>0</v>
      </c>
      <c r="E18" s="46">
        <v>514029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514029</v>
      </c>
      <c r="P18" s="47">
        <f t="shared" si="1"/>
        <v>9.024860859946978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26985273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26985273</v>
      </c>
      <c r="P19" s="43">
        <f t="shared" si="1"/>
        <v>473.78325754516567</v>
      </c>
      <c r="Q19" s="10"/>
    </row>
    <row r="20" spans="1:17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8445849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5" si="6">SUM(D20:N20)</f>
        <v>8445849</v>
      </c>
      <c r="P20" s="47">
        <f t="shared" si="1"/>
        <v>148.28465333497201</v>
      </c>
      <c r="Q20" s="9"/>
    </row>
    <row r="21" spans="1:17">
      <c r="A21" s="12"/>
      <c r="B21" s="44">
        <v>534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8334523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8334523</v>
      </c>
      <c r="P21" s="47">
        <f t="shared" si="1"/>
        <v>146.33009112137228</v>
      </c>
      <c r="Q21" s="9"/>
    </row>
    <row r="22" spans="1:17">
      <c r="A22" s="12"/>
      <c r="B22" s="44">
        <v>535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6726035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6726035</v>
      </c>
      <c r="P22" s="47">
        <f t="shared" si="1"/>
        <v>118.08969924680022</v>
      </c>
      <c r="Q22" s="9"/>
    </row>
    <row r="23" spans="1:17">
      <c r="A23" s="12"/>
      <c r="B23" s="44">
        <v>536</v>
      </c>
      <c r="C23" s="20" t="s">
        <v>34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1675727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1675727</v>
      </c>
      <c r="P23" s="47">
        <f t="shared" si="1"/>
        <v>29.42091402285935</v>
      </c>
      <c r="Q23" s="9"/>
    </row>
    <row r="24" spans="1:17">
      <c r="A24" s="12"/>
      <c r="B24" s="44">
        <v>538</v>
      </c>
      <c r="C24" s="20" t="s">
        <v>35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1803139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1803139</v>
      </c>
      <c r="P24" s="47">
        <f t="shared" si="1"/>
        <v>31.657899819161823</v>
      </c>
      <c r="Q24" s="9"/>
    </row>
    <row r="25" spans="1:17" ht="15.75">
      <c r="A25" s="28" t="s">
        <v>36</v>
      </c>
      <c r="B25" s="29"/>
      <c r="C25" s="30"/>
      <c r="D25" s="31">
        <f t="shared" ref="D25:N25" si="7">SUM(D26:D27)</f>
        <v>2247506</v>
      </c>
      <c r="E25" s="31">
        <f t="shared" si="7"/>
        <v>0</v>
      </c>
      <c r="F25" s="31">
        <f t="shared" si="7"/>
        <v>0</v>
      </c>
      <c r="G25" s="31">
        <f t="shared" si="7"/>
        <v>197857</v>
      </c>
      <c r="H25" s="31">
        <f t="shared" si="7"/>
        <v>0</v>
      </c>
      <c r="I25" s="31">
        <f t="shared" si="7"/>
        <v>2017147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4462510</v>
      </c>
      <c r="P25" s="43">
        <f t="shared" si="1"/>
        <v>78.348754323436978</v>
      </c>
      <c r="Q25" s="10"/>
    </row>
    <row r="26" spans="1:17">
      <c r="A26" s="12"/>
      <c r="B26" s="44">
        <v>541</v>
      </c>
      <c r="C26" s="20" t="s">
        <v>37</v>
      </c>
      <c r="D26" s="46">
        <v>2247506</v>
      </c>
      <c r="E26" s="46">
        <v>0</v>
      </c>
      <c r="F26" s="46">
        <v>0</v>
      </c>
      <c r="G26" s="46">
        <v>197857</v>
      </c>
      <c r="H26" s="46">
        <v>0</v>
      </c>
      <c r="I26" s="46">
        <v>1095097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3540460</v>
      </c>
      <c r="P26" s="47">
        <f t="shared" si="1"/>
        <v>62.160226135505731</v>
      </c>
      <c r="Q26" s="9"/>
    </row>
    <row r="27" spans="1:17">
      <c r="A27" s="12"/>
      <c r="B27" s="44">
        <v>545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922050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922050</v>
      </c>
      <c r="P27" s="47">
        <f t="shared" si="1"/>
        <v>16.188528187931247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SUM(D29:D30)</f>
        <v>0</v>
      </c>
      <c r="E28" s="31">
        <f t="shared" si="8"/>
        <v>3246376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3246376</v>
      </c>
      <c r="P28" s="43">
        <f t="shared" si="1"/>
        <v>56.996962620924556</v>
      </c>
      <c r="Q28" s="10"/>
    </row>
    <row r="29" spans="1:17">
      <c r="A29" s="13"/>
      <c r="B29" s="45">
        <v>552</v>
      </c>
      <c r="C29" s="21" t="s">
        <v>92</v>
      </c>
      <c r="D29" s="46">
        <v>0</v>
      </c>
      <c r="E29" s="46">
        <v>2761752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2761752</v>
      </c>
      <c r="P29" s="47">
        <f t="shared" si="1"/>
        <v>48.488368418280459</v>
      </c>
      <c r="Q29" s="9"/>
    </row>
    <row r="30" spans="1:17">
      <c r="A30" s="13"/>
      <c r="B30" s="45">
        <v>554</v>
      </c>
      <c r="C30" s="21" t="s">
        <v>40</v>
      </c>
      <c r="D30" s="46">
        <v>0</v>
      </c>
      <c r="E30" s="46">
        <v>484624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484624</v>
      </c>
      <c r="P30" s="47">
        <f t="shared" si="1"/>
        <v>8.5085942026440993</v>
      </c>
      <c r="Q30" s="9"/>
    </row>
    <row r="31" spans="1:17" ht="15.75">
      <c r="A31" s="28" t="s">
        <v>41</v>
      </c>
      <c r="B31" s="29"/>
      <c r="C31" s="30"/>
      <c r="D31" s="31">
        <f t="shared" ref="D31:N31" si="9">SUM(D32:D33)</f>
        <v>701999</v>
      </c>
      <c r="E31" s="31">
        <f t="shared" si="9"/>
        <v>236074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6"/>
        <v>938073</v>
      </c>
      <c r="P31" s="43">
        <f t="shared" si="1"/>
        <v>16.469845673051601</v>
      </c>
      <c r="Q31" s="10"/>
    </row>
    <row r="32" spans="1:17">
      <c r="A32" s="12"/>
      <c r="B32" s="44">
        <v>564</v>
      </c>
      <c r="C32" s="20" t="s">
        <v>108</v>
      </c>
      <c r="D32" s="46">
        <v>0</v>
      </c>
      <c r="E32" s="46">
        <v>236074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236074</v>
      </c>
      <c r="P32" s="47">
        <f t="shared" si="1"/>
        <v>4.1447758835612829</v>
      </c>
      <c r="Q32" s="9"/>
    </row>
    <row r="33" spans="1:120">
      <c r="A33" s="12"/>
      <c r="B33" s="44">
        <v>569</v>
      </c>
      <c r="C33" s="20" t="s">
        <v>43</v>
      </c>
      <c r="D33" s="46">
        <v>701999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701999</v>
      </c>
      <c r="P33" s="47">
        <f t="shared" si="1"/>
        <v>12.325069789490318</v>
      </c>
      <c r="Q33" s="9"/>
    </row>
    <row r="34" spans="1:120" ht="15.75">
      <c r="A34" s="28" t="s">
        <v>44</v>
      </c>
      <c r="B34" s="29"/>
      <c r="C34" s="30"/>
      <c r="D34" s="31">
        <f t="shared" ref="D34:N34" si="10">SUM(D35:D35)</f>
        <v>1783522</v>
      </c>
      <c r="E34" s="31">
        <f t="shared" si="10"/>
        <v>0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1946995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3730517</v>
      </c>
      <c r="P34" s="43">
        <f t="shared" si="1"/>
        <v>65.497076742103687</v>
      </c>
      <c r="Q34" s="9"/>
    </row>
    <row r="35" spans="1:120">
      <c r="A35" s="12"/>
      <c r="B35" s="44">
        <v>572</v>
      </c>
      <c r="C35" s="20" t="s">
        <v>45</v>
      </c>
      <c r="D35" s="46">
        <v>1783522</v>
      </c>
      <c r="E35" s="46">
        <v>0</v>
      </c>
      <c r="F35" s="46">
        <v>0</v>
      </c>
      <c r="G35" s="46">
        <v>0</v>
      </c>
      <c r="H35" s="46">
        <v>0</v>
      </c>
      <c r="I35" s="46">
        <v>1946995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3730517</v>
      </c>
      <c r="P35" s="47">
        <f t="shared" si="1"/>
        <v>65.497076742103687</v>
      </c>
      <c r="Q35" s="9"/>
    </row>
    <row r="36" spans="1:120" ht="15.75">
      <c r="A36" s="28" t="s">
        <v>52</v>
      </c>
      <c r="B36" s="29"/>
      <c r="C36" s="30"/>
      <c r="D36" s="31">
        <f t="shared" ref="D36:N36" si="11">SUM(D37:D37)</f>
        <v>5147945</v>
      </c>
      <c r="E36" s="31">
        <f t="shared" si="11"/>
        <v>1550151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505500</v>
      </c>
      <c r="J36" s="31">
        <f t="shared" si="11"/>
        <v>0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 t="shared" si="11"/>
        <v>0</v>
      </c>
      <c r="O36" s="31">
        <f>SUM(D36:N36)</f>
        <v>7203596</v>
      </c>
      <c r="P36" s="43">
        <f t="shared" si="1"/>
        <v>126.47428762048563</v>
      </c>
      <c r="Q36" s="9"/>
    </row>
    <row r="37" spans="1:120" ht="15.75" thickBot="1">
      <c r="A37" s="12"/>
      <c r="B37" s="44">
        <v>581</v>
      </c>
      <c r="C37" s="20" t="s">
        <v>105</v>
      </c>
      <c r="D37" s="46">
        <v>5147945</v>
      </c>
      <c r="E37" s="46">
        <v>1550151</v>
      </c>
      <c r="F37" s="46">
        <v>0</v>
      </c>
      <c r="G37" s="46">
        <v>0</v>
      </c>
      <c r="H37" s="46">
        <v>0</v>
      </c>
      <c r="I37" s="46">
        <v>505500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>SUM(D37:N37)</f>
        <v>7203596</v>
      </c>
      <c r="P37" s="47">
        <f t="shared" si="1"/>
        <v>126.47428762048563</v>
      </c>
      <c r="Q37" s="9"/>
    </row>
    <row r="38" spans="1:120" ht="16.5" thickBot="1">
      <c r="A38" s="14" t="s">
        <v>10</v>
      </c>
      <c r="B38" s="23"/>
      <c r="C38" s="22"/>
      <c r="D38" s="15">
        <f>SUM(D5,D14,D19,D25,D28,D31,D34,D36)</f>
        <v>51031970</v>
      </c>
      <c r="E38" s="15">
        <f t="shared" ref="E38:N38" si="12">SUM(E5,E14,E19,E25,E28,E31,E34,E36)</f>
        <v>5714033</v>
      </c>
      <c r="F38" s="15">
        <f t="shared" si="12"/>
        <v>1512705</v>
      </c>
      <c r="G38" s="15">
        <f t="shared" si="12"/>
        <v>12461071</v>
      </c>
      <c r="H38" s="15">
        <f t="shared" si="12"/>
        <v>0</v>
      </c>
      <c r="I38" s="15">
        <f t="shared" si="12"/>
        <v>33336802</v>
      </c>
      <c r="J38" s="15">
        <f t="shared" si="12"/>
        <v>13178413</v>
      </c>
      <c r="K38" s="15">
        <f t="shared" si="12"/>
        <v>9978839</v>
      </c>
      <c r="L38" s="15">
        <f t="shared" si="12"/>
        <v>0</v>
      </c>
      <c r="M38" s="15">
        <f t="shared" si="12"/>
        <v>0</v>
      </c>
      <c r="N38" s="15">
        <f t="shared" si="12"/>
        <v>0</v>
      </c>
      <c r="O38" s="15">
        <f>SUM(D38:N38)</f>
        <v>127213833</v>
      </c>
      <c r="P38" s="37">
        <f t="shared" si="1"/>
        <v>2233.5065575785243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109</v>
      </c>
      <c r="N40" s="163"/>
      <c r="O40" s="163"/>
      <c r="P40" s="41">
        <v>56957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101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102</v>
      </c>
      <c r="N4" s="34" t="s">
        <v>5</v>
      </c>
      <c r="O4" s="34" t="s">
        <v>103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9817628</v>
      </c>
      <c r="E5" s="26">
        <f t="shared" si="0"/>
        <v>0</v>
      </c>
      <c r="F5" s="26">
        <f t="shared" si="0"/>
        <v>1508759</v>
      </c>
      <c r="G5" s="26">
        <f t="shared" si="0"/>
        <v>6895891</v>
      </c>
      <c r="H5" s="26">
        <f t="shared" si="0"/>
        <v>0</v>
      </c>
      <c r="I5" s="26">
        <f t="shared" si="0"/>
        <v>661854</v>
      </c>
      <c r="J5" s="26">
        <f t="shared" si="0"/>
        <v>11471350</v>
      </c>
      <c r="K5" s="26">
        <f t="shared" si="0"/>
        <v>7464809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37820291</v>
      </c>
      <c r="P5" s="32">
        <f t="shared" ref="P5:P38" si="1">(O5/P$40)</f>
        <v>670.07354452358175</v>
      </c>
      <c r="Q5" s="6"/>
    </row>
    <row r="6" spans="1:134">
      <c r="A6" s="12"/>
      <c r="B6" s="44">
        <v>511</v>
      </c>
      <c r="C6" s="20" t="s">
        <v>19</v>
      </c>
      <c r="D6" s="46">
        <v>714658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714658</v>
      </c>
      <c r="P6" s="47">
        <f t="shared" si="1"/>
        <v>12.66181212572198</v>
      </c>
      <c r="Q6" s="9"/>
    </row>
    <row r="7" spans="1:134">
      <c r="A7" s="12"/>
      <c r="B7" s="44">
        <v>512</v>
      </c>
      <c r="C7" s="20" t="s">
        <v>20</v>
      </c>
      <c r="D7" s="46">
        <v>1770855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1770855</v>
      </c>
      <c r="P7" s="47">
        <f t="shared" si="1"/>
        <v>31.374774104390347</v>
      </c>
      <c r="Q7" s="9"/>
    </row>
    <row r="8" spans="1:134">
      <c r="A8" s="12"/>
      <c r="B8" s="44">
        <v>513</v>
      </c>
      <c r="C8" s="20" t="s">
        <v>21</v>
      </c>
      <c r="D8" s="46">
        <v>451027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451027</v>
      </c>
      <c r="P8" s="47">
        <f t="shared" si="1"/>
        <v>7.9909818929166221</v>
      </c>
      <c r="Q8" s="9"/>
    </row>
    <row r="9" spans="1:134">
      <c r="A9" s="12"/>
      <c r="B9" s="44">
        <v>514</v>
      </c>
      <c r="C9" s="20" t="s">
        <v>22</v>
      </c>
      <c r="D9" s="46">
        <v>267664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267664</v>
      </c>
      <c r="P9" s="47">
        <f t="shared" si="1"/>
        <v>4.7422841146663828</v>
      </c>
      <c r="Q9" s="9"/>
    </row>
    <row r="10" spans="1:134">
      <c r="A10" s="12"/>
      <c r="B10" s="44">
        <v>515</v>
      </c>
      <c r="C10" s="20" t="s">
        <v>62</v>
      </c>
      <c r="D10" s="46">
        <v>454355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454355</v>
      </c>
      <c r="P10" s="47">
        <f t="shared" si="1"/>
        <v>8.0499450763615741</v>
      </c>
      <c r="Q10" s="9"/>
    </row>
    <row r="11" spans="1:134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1508759</v>
      </c>
      <c r="G11" s="46">
        <v>0</v>
      </c>
      <c r="H11" s="46">
        <v>0</v>
      </c>
      <c r="I11" s="46">
        <v>661854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2170613</v>
      </c>
      <c r="P11" s="47">
        <f t="shared" si="1"/>
        <v>38.457407604266329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7464809</v>
      </c>
      <c r="L12" s="46">
        <v>0</v>
      </c>
      <c r="M12" s="46">
        <v>0</v>
      </c>
      <c r="N12" s="46">
        <v>0</v>
      </c>
      <c r="O12" s="46">
        <f t="shared" si="2"/>
        <v>7464809</v>
      </c>
      <c r="P12" s="47">
        <f t="shared" si="1"/>
        <v>132.25628078381348</v>
      </c>
      <c r="Q12" s="9"/>
    </row>
    <row r="13" spans="1:134">
      <c r="A13" s="12"/>
      <c r="B13" s="44">
        <v>519</v>
      </c>
      <c r="C13" s="20" t="s">
        <v>25</v>
      </c>
      <c r="D13" s="46">
        <v>6159069</v>
      </c>
      <c r="E13" s="46">
        <v>0</v>
      </c>
      <c r="F13" s="46">
        <v>0</v>
      </c>
      <c r="G13" s="46">
        <v>6895891</v>
      </c>
      <c r="H13" s="46">
        <v>0</v>
      </c>
      <c r="I13" s="46">
        <v>0</v>
      </c>
      <c r="J13" s="46">
        <v>11471350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24526310</v>
      </c>
      <c r="P13" s="47">
        <f t="shared" si="1"/>
        <v>434.54005882144503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SUM(D15:D17)</f>
        <v>28508502</v>
      </c>
      <c r="E14" s="31">
        <f t="shared" si="3"/>
        <v>326138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1" si="4">SUM(D14:N14)</f>
        <v>28834640</v>
      </c>
      <c r="P14" s="43">
        <f t="shared" si="1"/>
        <v>510.87204563977178</v>
      </c>
      <c r="Q14" s="10"/>
    </row>
    <row r="15" spans="1:134">
      <c r="A15" s="12"/>
      <c r="B15" s="44">
        <v>521</v>
      </c>
      <c r="C15" s="20" t="s">
        <v>27</v>
      </c>
      <c r="D15" s="46">
        <v>18581452</v>
      </c>
      <c r="E15" s="46">
        <v>296623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18878075</v>
      </c>
      <c r="P15" s="47">
        <f t="shared" si="1"/>
        <v>334.46856950497857</v>
      </c>
      <c r="Q15" s="9"/>
    </row>
    <row r="16" spans="1:134">
      <c r="A16" s="12"/>
      <c r="B16" s="44">
        <v>522</v>
      </c>
      <c r="C16" s="20" t="s">
        <v>28</v>
      </c>
      <c r="D16" s="46">
        <v>9927050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9927050</v>
      </c>
      <c r="P16" s="47">
        <f t="shared" si="1"/>
        <v>175.88054994507635</v>
      </c>
      <c r="Q16" s="9"/>
    </row>
    <row r="17" spans="1:17">
      <c r="A17" s="12"/>
      <c r="B17" s="44">
        <v>525</v>
      </c>
      <c r="C17" s="20" t="s">
        <v>89</v>
      </c>
      <c r="D17" s="46">
        <v>0</v>
      </c>
      <c r="E17" s="46">
        <v>29515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29515</v>
      </c>
      <c r="P17" s="47">
        <f t="shared" si="1"/>
        <v>0.52292618971687754</v>
      </c>
      <c r="Q17" s="9"/>
    </row>
    <row r="18" spans="1:17" ht="15.75">
      <c r="A18" s="28" t="s">
        <v>30</v>
      </c>
      <c r="B18" s="29"/>
      <c r="C18" s="30"/>
      <c r="D18" s="31">
        <f t="shared" ref="D18:N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28244949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28244949</v>
      </c>
      <c r="P18" s="43">
        <f t="shared" si="1"/>
        <v>500.42431168278944</v>
      </c>
      <c r="Q18" s="10"/>
    </row>
    <row r="19" spans="1:17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18399690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18399690</v>
      </c>
      <c r="P19" s="47">
        <f t="shared" si="1"/>
        <v>325.99287764430744</v>
      </c>
      <c r="Q19" s="9"/>
    </row>
    <row r="20" spans="1:17">
      <c r="A20" s="12"/>
      <c r="B20" s="44">
        <v>534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8187608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8187608</v>
      </c>
      <c r="P20" s="47">
        <f t="shared" si="1"/>
        <v>145.06232947096134</v>
      </c>
      <c r="Q20" s="9"/>
    </row>
    <row r="21" spans="1:17">
      <c r="A21" s="12"/>
      <c r="B21" s="44">
        <v>538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1657651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1657651</v>
      </c>
      <c r="P21" s="47">
        <f t="shared" si="1"/>
        <v>29.36910456752064</v>
      </c>
      <c r="Q21" s="9"/>
    </row>
    <row r="22" spans="1:17" ht="15.75">
      <c r="A22" s="28" t="s">
        <v>36</v>
      </c>
      <c r="B22" s="29"/>
      <c r="C22" s="30"/>
      <c r="D22" s="31">
        <f t="shared" ref="D22:N22" si="6">SUM(D23:D25)</f>
        <v>3497566</v>
      </c>
      <c r="E22" s="31">
        <f t="shared" si="6"/>
        <v>0</v>
      </c>
      <c r="F22" s="31">
        <f t="shared" si="6"/>
        <v>0</v>
      </c>
      <c r="G22" s="31">
        <f t="shared" si="6"/>
        <v>404356</v>
      </c>
      <c r="H22" s="31">
        <f t="shared" si="6"/>
        <v>0</v>
      </c>
      <c r="I22" s="31">
        <f t="shared" si="6"/>
        <v>889622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6"/>
        <v>0</v>
      </c>
      <c r="O22" s="31">
        <f t="shared" ref="O22:O31" si="7">SUM(D22:N22)</f>
        <v>4791544</v>
      </c>
      <c r="P22" s="43">
        <f t="shared" si="1"/>
        <v>84.893235533822335</v>
      </c>
      <c r="Q22" s="10"/>
    </row>
    <row r="23" spans="1:17">
      <c r="A23" s="12"/>
      <c r="B23" s="44">
        <v>541</v>
      </c>
      <c r="C23" s="20" t="s">
        <v>37</v>
      </c>
      <c r="D23" s="46">
        <v>2401679</v>
      </c>
      <c r="E23" s="46">
        <v>0</v>
      </c>
      <c r="F23" s="46">
        <v>0</v>
      </c>
      <c r="G23" s="46">
        <v>404356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7"/>
        <v>2806035</v>
      </c>
      <c r="P23" s="47">
        <f t="shared" si="1"/>
        <v>49.715371531837995</v>
      </c>
      <c r="Q23" s="9"/>
    </row>
    <row r="24" spans="1:17">
      <c r="A24" s="12"/>
      <c r="B24" s="44">
        <v>545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889622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889622</v>
      </c>
      <c r="P24" s="47">
        <f t="shared" si="1"/>
        <v>15.76170227844513</v>
      </c>
      <c r="Q24" s="9"/>
    </row>
    <row r="25" spans="1:17">
      <c r="A25" s="12"/>
      <c r="B25" s="44">
        <v>549</v>
      </c>
      <c r="C25" s="20" t="s">
        <v>67</v>
      </c>
      <c r="D25" s="46">
        <v>1095887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1095887</v>
      </c>
      <c r="P25" s="47">
        <f t="shared" si="1"/>
        <v>19.416161723539208</v>
      </c>
      <c r="Q25" s="9"/>
    </row>
    <row r="26" spans="1:17" ht="15.75">
      <c r="A26" s="28" t="s">
        <v>39</v>
      </c>
      <c r="B26" s="29"/>
      <c r="C26" s="30"/>
      <c r="D26" s="31">
        <f t="shared" ref="D26:N26" si="8">SUM(D27:D30)</f>
        <v>0</v>
      </c>
      <c r="E26" s="31">
        <f t="shared" si="8"/>
        <v>4585619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8"/>
        <v>0</v>
      </c>
      <c r="O26" s="31">
        <f t="shared" si="7"/>
        <v>4585619</v>
      </c>
      <c r="P26" s="43">
        <f t="shared" si="1"/>
        <v>81.244799971652313</v>
      </c>
      <c r="Q26" s="10"/>
    </row>
    <row r="27" spans="1:17">
      <c r="A27" s="13"/>
      <c r="B27" s="45">
        <v>551</v>
      </c>
      <c r="C27" s="21" t="s">
        <v>104</v>
      </c>
      <c r="D27" s="46">
        <v>0</v>
      </c>
      <c r="E27" s="46">
        <v>272159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272159</v>
      </c>
      <c r="P27" s="47">
        <f t="shared" si="1"/>
        <v>4.8219233903830485</v>
      </c>
      <c r="Q27" s="9"/>
    </row>
    <row r="28" spans="1:17">
      <c r="A28" s="13"/>
      <c r="B28" s="45">
        <v>552</v>
      </c>
      <c r="C28" s="21" t="s">
        <v>92</v>
      </c>
      <c r="D28" s="46">
        <v>0</v>
      </c>
      <c r="E28" s="46">
        <v>2922809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2922809</v>
      </c>
      <c r="P28" s="47">
        <f t="shared" si="1"/>
        <v>51.784291839410365</v>
      </c>
      <c r="Q28" s="9"/>
    </row>
    <row r="29" spans="1:17">
      <c r="A29" s="13"/>
      <c r="B29" s="45">
        <v>554</v>
      </c>
      <c r="C29" s="21" t="s">
        <v>40</v>
      </c>
      <c r="D29" s="46">
        <v>0</v>
      </c>
      <c r="E29" s="46">
        <v>1145332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1145332</v>
      </c>
      <c r="P29" s="47">
        <f t="shared" si="1"/>
        <v>20.292193756422524</v>
      </c>
      <c r="Q29" s="9"/>
    </row>
    <row r="30" spans="1:17">
      <c r="A30" s="13"/>
      <c r="B30" s="45">
        <v>559</v>
      </c>
      <c r="C30" s="21" t="s">
        <v>59</v>
      </c>
      <c r="D30" s="46">
        <v>0</v>
      </c>
      <c r="E30" s="46">
        <v>245319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245319</v>
      </c>
      <c r="P30" s="47">
        <f t="shared" si="1"/>
        <v>4.3463909854363774</v>
      </c>
      <c r="Q30" s="9"/>
    </row>
    <row r="31" spans="1:17" ht="15.75">
      <c r="A31" s="28" t="s">
        <v>41</v>
      </c>
      <c r="B31" s="29"/>
      <c r="C31" s="30"/>
      <c r="D31" s="31">
        <f t="shared" ref="D31:N31" si="9">SUM(D32:D32)</f>
        <v>105433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7"/>
        <v>105433</v>
      </c>
      <c r="P31" s="43">
        <f t="shared" si="1"/>
        <v>1.867988377449417</v>
      </c>
      <c r="Q31" s="10"/>
    </row>
    <row r="32" spans="1:17">
      <c r="A32" s="12"/>
      <c r="B32" s="44">
        <v>569</v>
      </c>
      <c r="C32" s="20" t="s">
        <v>43</v>
      </c>
      <c r="D32" s="46">
        <v>105433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8" si="10">SUM(D32:N32)</f>
        <v>105433</v>
      </c>
      <c r="P32" s="47">
        <f t="shared" si="1"/>
        <v>1.867988377449417</v>
      </c>
      <c r="Q32" s="9"/>
    </row>
    <row r="33" spans="1:120" ht="15.75">
      <c r="A33" s="28" t="s">
        <v>44</v>
      </c>
      <c r="B33" s="29"/>
      <c r="C33" s="30"/>
      <c r="D33" s="31">
        <f t="shared" ref="D33:N33" si="11">SUM(D34:D35)</f>
        <v>1674733</v>
      </c>
      <c r="E33" s="31">
        <f t="shared" si="11"/>
        <v>196418</v>
      </c>
      <c r="F33" s="31">
        <f t="shared" si="11"/>
        <v>0</v>
      </c>
      <c r="G33" s="31">
        <f t="shared" si="11"/>
        <v>215236</v>
      </c>
      <c r="H33" s="31">
        <f t="shared" si="11"/>
        <v>0</v>
      </c>
      <c r="I33" s="31">
        <f t="shared" si="11"/>
        <v>1393381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3479768</v>
      </c>
      <c r="P33" s="43">
        <f t="shared" si="1"/>
        <v>61.652103043832604</v>
      </c>
      <c r="Q33" s="9"/>
    </row>
    <row r="34" spans="1:120">
      <c r="A34" s="12"/>
      <c r="B34" s="44">
        <v>572</v>
      </c>
      <c r="C34" s="20" t="s">
        <v>45</v>
      </c>
      <c r="D34" s="46">
        <v>1674733</v>
      </c>
      <c r="E34" s="46">
        <v>196418</v>
      </c>
      <c r="F34" s="46">
        <v>0</v>
      </c>
      <c r="G34" s="46">
        <v>0</v>
      </c>
      <c r="H34" s="46">
        <v>0</v>
      </c>
      <c r="I34" s="46">
        <v>1393381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3264532</v>
      </c>
      <c r="P34" s="47">
        <f t="shared" si="1"/>
        <v>57.838701676056836</v>
      </c>
      <c r="Q34" s="9"/>
    </row>
    <row r="35" spans="1:120">
      <c r="A35" s="12"/>
      <c r="B35" s="44">
        <v>575</v>
      </c>
      <c r="C35" s="20" t="s">
        <v>46</v>
      </c>
      <c r="D35" s="46">
        <v>0</v>
      </c>
      <c r="E35" s="46">
        <v>0</v>
      </c>
      <c r="F35" s="46">
        <v>0</v>
      </c>
      <c r="G35" s="46">
        <v>215236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10"/>
        <v>215236</v>
      </c>
      <c r="P35" s="47">
        <f t="shared" si="1"/>
        <v>3.8134013677757697</v>
      </c>
      <c r="Q35" s="9"/>
    </row>
    <row r="36" spans="1:120" ht="15.75">
      <c r="A36" s="28" t="s">
        <v>52</v>
      </c>
      <c r="B36" s="29"/>
      <c r="C36" s="30"/>
      <c r="D36" s="31">
        <f t="shared" ref="D36:N36" si="12">SUM(D37:D37)</f>
        <v>14489117</v>
      </c>
      <c r="E36" s="31">
        <f t="shared" si="12"/>
        <v>1537860</v>
      </c>
      <c r="F36" s="31">
        <f t="shared" si="12"/>
        <v>0</v>
      </c>
      <c r="G36" s="31">
        <f t="shared" si="12"/>
        <v>0</v>
      </c>
      <c r="H36" s="31">
        <f t="shared" si="12"/>
        <v>0</v>
      </c>
      <c r="I36" s="31">
        <f t="shared" si="12"/>
        <v>5870054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2"/>
        <v>0</v>
      </c>
      <c r="O36" s="31">
        <f t="shared" si="10"/>
        <v>21897031</v>
      </c>
      <c r="P36" s="43">
        <f t="shared" si="1"/>
        <v>387.95632684880053</v>
      </c>
      <c r="Q36" s="9"/>
    </row>
    <row r="37" spans="1:120" ht="15.75" thickBot="1">
      <c r="A37" s="12"/>
      <c r="B37" s="44">
        <v>581</v>
      </c>
      <c r="C37" s="20" t="s">
        <v>105</v>
      </c>
      <c r="D37" s="46">
        <v>14489117</v>
      </c>
      <c r="E37" s="46">
        <v>1537860</v>
      </c>
      <c r="F37" s="46">
        <v>0</v>
      </c>
      <c r="G37" s="46">
        <v>0</v>
      </c>
      <c r="H37" s="46">
        <v>0</v>
      </c>
      <c r="I37" s="46">
        <v>5870054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21897031</v>
      </c>
      <c r="P37" s="47">
        <f t="shared" si="1"/>
        <v>387.95632684880053</v>
      </c>
      <c r="Q37" s="9"/>
    </row>
    <row r="38" spans="1:120" ht="16.5" thickBot="1">
      <c r="A38" s="14" t="s">
        <v>10</v>
      </c>
      <c r="B38" s="23"/>
      <c r="C38" s="22"/>
      <c r="D38" s="15">
        <f>SUM(D5,D14,D18,D22,D26,D31,D33,D36)</f>
        <v>58092979</v>
      </c>
      <c r="E38" s="15">
        <f t="shared" ref="E38:N38" si="13">SUM(E5,E14,E18,E22,E26,E31,E33,E36)</f>
        <v>6646035</v>
      </c>
      <c r="F38" s="15">
        <f t="shared" si="13"/>
        <v>1508759</v>
      </c>
      <c r="G38" s="15">
        <f t="shared" si="13"/>
        <v>7515483</v>
      </c>
      <c r="H38" s="15">
        <f t="shared" si="13"/>
        <v>0</v>
      </c>
      <c r="I38" s="15">
        <f t="shared" si="13"/>
        <v>37059860</v>
      </c>
      <c r="J38" s="15">
        <f t="shared" si="13"/>
        <v>11471350</v>
      </c>
      <c r="K38" s="15">
        <f t="shared" si="13"/>
        <v>7464809</v>
      </c>
      <c r="L38" s="15">
        <f t="shared" si="13"/>
        <v>0</v>
      </c>
      <c r="M38" s="15">
        <f t="shared" si="13"/>
        <v>0</v>
      </c>
      <c r="N38" s="15">
        <f t="shared" si="13"/>
        <v>0</v>
      </c>
      <c r="O38" s="15">
        <f t="shared" si="10"/>
        <v>129759275</v>
      </c>
      <c r="P38" s="37">
        <f t="shared" si="1"/>
        <v>2298.9843556217002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106</v>
      </c>
      <c r="N40" s="163"/>
      <c r="O40" s="163"/>
      <c r="P40" s="41">
        <v>56442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9148905</v>
      </c>
      <c r="E5" s="26">
        <f t="shared" si="0"/>
        <v>0</v>
      </c>
      <c r="F5" s="26">
        <f t="shared" si="0"/>
        <v>1508771</v>
      </c>
      <c r="G5" s="26">
        <f t="shared" si="0"/>
        <v>4730844</v>
      </c>
      <c r="H5" s="26">
        <f t="shared" si="0"/>
        <v>0</v>
      </c>
      <c r="I5" s="26">
        <f t="shared" si="0"/>
        <v>752115</v>
      </c>
      <c r="J5" s="26">
        <f t="shared" si="0"/>
        <v>10618609</v>
      </c>
      <c r="K5" s="26">
        <f t="shared" si="0"/>
        <v>7958522</v>
      </c>
      <c r="L5" s="26">
        <f t="shared" si="0"/>
        <v>0</v>
      </c>
      <c r="M5" s="26">
        <f t="shared" si="0"/>
        <v>0</v>
      </c>
      <c r="N5" s="27">
        <f>SUM(D5:M5)</f>
        <v>34717766</v>
      </c>
      <c r="O5" s="32">
        <f t="shared" ref="O5:O37" si="1">(N5/O$39)</f>
        <v>592.2411081353099</v>
      </c>
      <c r="P5" s="6"/>
    </row>
    <row r="6" spans="1:133">
      <c r="A6" s="12"/>
      <c r="B6" s="44">
        <v>511</v>
      </c>
      <c r="C6" s="20" t="s">
        <v>19</v>
      </c>
      <c r="D6" s="46">
        <v>628331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628331</v>
      </c>
      <c r="O6" s="47">
        <f t="shared" si="1"/>
        <v>10.718530901895225</v>
      </c>
      <c r="P6" s="9"/>
    </row>
    <row r="7" spans="1:133">
      <c r="A7" s="12"/>
      <c r="B7" s="44">
        <v>512</v>
      </c>
      <c r="C7" s="20" t="s">
        <v>20</v>
      </c>
      <c r="D7" s="46">
        <v>1677196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1677196</v>
      </c>
      <c r="O7" s="47">
        <f t="shared" si="1"/>
        <v>28.610839119087018</v>
      </c>
      <c r="P7" s="9"/>
    </row>
    <row r="8" spans="1:133">
      <c r="A8" s="12"/>
      <c r="B8" s="44">
        <v>513</v>
      </c>
      <c r="C8" s="20" t="s">
        <v>21</v>
      </c>
      <c r="D8" s="46">
        <v>458307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458307</v>
      </c>
      <c r="O8" s="47">
        <f t="shared" si="1"/>
        <v>7.8181368451578788</v>
      </c>
      <c r="P8" s="9"/>
    </row>
    <row r="9" spans="1:133">
      <c r="A9" s="12"/>
      <c r="B9" s="44">
        <v>514</v>
      </c>
      <c r="C9" s="20" t="s">
        <v>22</v>
      </c>
      <c r="D9" s="46">
        <v>257920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257920</v>
      </c>
      <c r="O9" s="47">
        <f t="shared" si="1"/>
        <v>4.3997884717080913</v>
      </c>
      <c r="P9" s="9"/>
    </row>
    <row r="10" spans="1:133">
      <c r="A10" s="12"/>
      <c r="B10" s="44">
        <v>515</v>
      </c>
      <c r="C10" s="20" t="s">
        <v>62</v>
      </c>
      <c r="D10" s="46">
        <v>424659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424659</v>
      </c>
      <c r="O10" s="47">
        <f t="shared" si="1"/>
        <v>7.2441445898227599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1508771</v>
      </c>
      <c r="G11" s="46">
        <v>0</v>
      </c>
      <c r="H11" s="46">
        <v>0</v>
      </c>
      <c r="I11" s="46">
        <v>752115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2260886</v>
      </c>
      <c r="O11" s="47">
        <f t="shared" si="1"/>
        <v>38.56785111137647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7958522</v>
      </c>
      <c r="L12" s="46">
        <v>0</v>
      </c>
      <c r="M12" s="46">
        <v>0</v>
      </c>
      <c r="N12" s="46">
        <f t="shared" si="2"/>
        <v>7958522</v>
      </c>
      <c r="O12" s="47">
        <f t="shared" si="1"/>
        <v>135.76230361133383</v>
      </c>
      <c r="P12" s="9"/>
    </row>
    <row r="13" spans="1:133">
      <c r="A13" s="12"/>
      <c r="B13" s="44">
        <v>519</v>
      </c>
      <c r="C13" s="20" t="s">
        <v>70</v>
      </c>
      <c r="D13" s="46">
        <v>5702492</v>
      </c>
      <c r="E13" s="46">
        <v>0</v>
      </c>
      <c r="F13" s="46">
        <v>0</v>
      </c>
      <c r="G13" s="46">
        <v>4730844</v>
      </c>
      <c r="H13" s="46">
        <v>0</v>
      </c>
      <c r="I13" s="46">
        <v>0</v>
      </c>
      <c r="J13" s="46">
        <v>10618609</v>
      </c>
      <c r="K13" s="46">
        <v>0</v>
      </c>
      <c r="L13" s="46">
        <v>0</v>
      </c>
      <c r="M13" s="46">
        <v>0</v>
      </c>
      <c r="N13" s="46">
        <f t="shared" si="2"/>
        <v>21051945</v>
      </c>
      <c r="O13" s="47">
        <f t="shared" si="1"/>
        <v>359.11951348492863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27438129</v>
      </c>
      <c r="E14" s="31">
        <f t="shared" si="3"/>
        <v>121588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27559717</v>
      </c>
      <c r="O14" s="43">
        <f t="shared" si="1"/>
        <v>470.13385987956536</v>
      </c>
      <c r="P14" s="10"/>
    </row>
    <row r="15" spans="1:133">
      <c r="A15" s="12"/>
      <c r="B15" s="44">
        <v>521</v>
      </c>
      <c r="C15" s="20" t="s">
        <v>27</v>
      </c>
      <c r="D15" s="46">
        <v>17501892</v>
      </c>
      <c r="E15" s="46">
        <v>112894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17614786</v>
      </c>
      <c r="O15" s="47">
        <f t="shared" si="1"/>
        <v>300.48593507446139</v>
      </c>
      <c r="P15" s="9"/>
    </row>
    <row r="16" spans="1:133">
      <c r="A16" s="12"/>
      <c r="B16" s="44">
        <v>522</v>
      </c>
      <c r="C16" s="20" t="s">
        <v>28</v>
      </c>
      <c r="D16" s="46">
        <v>9936237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9936237</v>
      </c>
      <c r="O16" s="47">
        <f t="shared" si="1"/>
        <v>169.49961617850258</v>
      </c>
      <c r="P16" s="9"/>
    </row>
    <row r="17" spans="1:16">
      <c r="A17" s="12"/>
      <c r="B17" s="44">
        <v>525</v>
      </c>
      <c r="C17" s="20" t="s">
        <v>89</v>
      </c>
      <c r="D17" s="46">
        <v>0</v>
      </c>
      <c r="E17" s="46">
        <v>8694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8694</v>
      </c>
      <c r="O17" s="47">
        <f t="shared" si="1"/>
        <v>0.14830862660138858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29814611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29814611</v>
      </c>
      <c r="O18" s="43">
        <f t="shared" si="1"/>
        <v>508.59949506149673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18962506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18962506</v>
      </c>
      <c r="O19" s="47">
        <f t="shared" si="1"/>
        <v>323.47633100765938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9218680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9218680</v>
      </c>
      <c r="O20" s="47">
        <f t="shared" si="1"/>
        <v>157.25900274645605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1633425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1633425</v>
      </c>
      <c r="O21" s="47">
        <f t="shared" si="1"/>
        <v>27.864161307381313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3866282</v>
      </c>
      <c r="E22" s="31">
        <f t="shared" si="6"/>
        <v>0</v>
      </c>
      <c r="F22" s="31">
        <f t="shared" si="6"/>
        <v>0</v>
      </c>
      <c r="G22" s="31">
        <f t="shared" si="6"/>
        <v>40789</v>
      </c>
      <c r="H22" s="31">
        <f t="shared" si="6"/>
        <v>0</v>
      </c>
      <c r="I22" s="31">
        <f t="shared" si="6"/>
        <v>700444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30" si="7">SUM(D22:M22)</f>
        <v>4607515</v>
      </c>
      <c r="O22" s="43">
        <f t="shared" si="1"/>
        <v>78.598369185104318</v>
      </c>
      <c r="P22" s="10"/>
    </row>
    <row r="23" spans="1:16">
      <c r="A23" s="12"/>
      <c r="B23" s="44">
        <v>541</v>
      </c>
      <c r="C23" s="20" t="s">
        <v>74</v>
      </c>
      <c r="D23" s="46">
        <v>2770642</v>
      </c>
      <c r="E23" s="46">
        <v>0</v>
      </c>
      <c r="F23" s="46">
        <v>0</v>
      </c>
      <c r="G23" s="46">
        <v>40789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2811431</v>
      </c>
      <c r="O23" s="47">
        <f t="shared" si="1"/>
        <v>47.959451391139694</v>
      </c>
      <c r="P23" s="9"/>
    </row>
    <row r="24" spans="1:16">
      <c r="A24" s="12"/>
      <c r="B24" s="44">
        <v>545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700444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700444</v>
      </c>
      <c r="O24" s="47">
        <f t="shared" si="1"/>
        <v>11.948687330478839</v>
      </c>
      <c r="P24" s="9"/>
    </row>
    <row r="25" spans="1:16">
      <c r="A25" s="12"/>
      <c r="B25" s="44">
        <v>549</v>
      </c>
      <c r="C25" s="20" t="s">
        <v>82</v>
      </c>
      <c r="D25" s="46">
        <v>1095640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1095640</v>
      </c>
      <c r="O25" s="47">
        <f t="shared" si="1"/>
        <v>18.690230463485783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SUM(D27:D29)</f>
        <v>584552</v>
      </c>
      <c r="E26" s="31">
        <f t="shared" si="8"/>
        <v>5505252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6089804</v>
      </c>
      <c r="O26" s="43">
        <f t="shared" si="1"/>
        <v>103.88434178877877</v>
      </c>
      <c r="P26" s="10"/>
    </row>
    <row r="27" spans="1:16">
      <c r="A27" s="13"/>
      <c r="B27" s="45">
        <v>551</v>
      </c>
      <c r="C27" s="21" t="s">
        <v>91</v>
      </c>
      <c r="D27" s="46">
        <v>584552</v>
      </c>
      <c r="E27" s="46">
        <v>911854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1496406</v>
      </c>
      <c r="O27" s="47">
        <f t="shared" si="1"/>
        <v>25.526790740519608</v>
      </c>
      <c r="P27" s="9"/>
    </row>
    <row r="28" spans="1:16">
      <c r="A28" s="13"/>
      <c r="B28" s="45">
        <v>552</v>
      </c>
      <c r="C28" s="21" t="s">
        <v>92</v>
      </c>
      <c r="D28" s="46">
        <v>0</v>
      </c>
      <c r="E28" s="46">
        <v>3804989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3804989</v>
      </c>
      <c r="O28" s="47">
        <f t="shared" si="1"/>
        <v>64.908292250217499</v>
      </c>
      <c r="P28" s="9"/>
    </row>
    <row r="29" spans="1:16">
      <c r="A29" s="13"/>
      <c r="B29" s="45">
        <v>554</v>
      </c>
      <c r="C29" s="21" t="s">
        <v>40</v>
      </c>
      <c r="D29" s="46">
        <v>0</v>
      </c>
      <c r="E29" s="46">
        <v>788409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788409</v>
      </c>
      <c r="O29" s="47">
        <f t="shared" si="1"/>
        <v>13.449258798041658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SUM(D31:D31)</f>
        <v>106023</v>
      </c>
      <c r="E30" s="31">
        <f t="shared" si="9"/>
        <v>0</v>
      </c>
      <c r="F30" s="31">
        <f t="shared" si="9"/>
        <v>0</v>
      </c>
      <c r="G30" s="31">
        <f t="shared" si="9"/>
        <v>0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7"/>
        <v>106023</v>
      </c>
      <c r="O30" s="43">
        <f t="shared" si="1"/>
        <v>1.8086180720219716</v>
      </c>
      <c r="P30" s="10"/>
    </row>
    <row r="31" spans="1:16">
      <c r="A31" s="12"/>
      <c r="B31" s="44">
        <v>569</v>
      </c>
      <c r="C31" s="20" t="s">
        <v>43</v>
      </c>
      <c r="D31" s="46">
        <v>106023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10">SUM(D31:M31)</f>
        <v>106023</v>
      </c>
      <c r="O31" s="47">
        <f t="shared" si="1"/>
        <v>1.8086180720219716</v>
      </c>
      <c r="P31" s="9"/>
    </row>
    <row r="32" spans="1:16" ht="15.75">
      <c r="A32" s="28" t="s">
        <v>44</v>
      </c>
      <c r="B32" s="29"/>
      <c r="C32" s="30"/>
      <c r="D32" s="31">
        <f t="shared" ref="D32:M32" si="11">SUM(D33:D34)</f>
        <v>1502180</v>
      </c>
      <c r="E32" s="31">
        <f t="shared" si="11"/>
        <v>135876</v>
      </c>
      <c r="F32" s="31">
        <f t="shared" si="11"/>
        <v>0</v>
      </c>
      <c r="G32" s="31">
        <f t="shared" si="11"/>
        <v>18193</v>
      </c>
      <c r="H32" s="31">
        <f t="shared" si="11"/>
        <v>0</v>
      </c>
      <c r="I32" s="31">
        <f t="shared" si="11"/>
        <v>1579183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3235432</v>
      </c>
      <c r="O32" s="43">
        <f t="shared" si="1"/>
        <v>55.192371334504699</v>
      </c>
      <c r="P32" s="9"/>
    </row>
    <row r="33" spans="1:119">
      <c r="A33" s="12"/>
      <c r="B33" s="44">
        <v>572</v>
      </c>
      <c r="C33" s="20" t="s">
        <v>76</v>
      </c>
      <c r="D33" s="46">
        <v>1502180</v>
      </c>
      <c r="E33" s="46">
        <v>135876</v>
      </c>
      <c r="F33" s="46">
        <v>0</v>
      </c>
      <c r="G33" s="46">
        <v>0</v>
      </c>
      <c r="H33" s="46">
        <v>0</v>
      </c>
      <c r="I33" s="46">
        <v>1579183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3217239</v>
      </c>
      <c r="O33" s="47">
        <f t="shared" si="1"/>
        <v>54.88202180106105</v>
      </c>
      <c r="P33" s="9"/>
    </row>
    <row r="34" spans="1:119">
      <c r="A34" s="12"/>
      <c r="B34" s="44">
        <v>575</v>
      </c>
      <c r="C34" s="20" t="s">
        <v>77</v>
      </c>
      <c r="D34" s="46">
        <v>0</v>
      </c>
      <c r="E34" s="46">
        <v>0</v>
      </c>
      <c r="F34" s="46">
        <v>0</v>
      </c>
      <c r="G34" s="46">
        <v>18193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18193</v>
      </c>
      <c r="O34" s="47">
        <f t="shared" si="1"/>
        <v>0.31034953344364646</v>
      </c>
      <c r="P34" s="9"/>
    </row>
    <row r="35" spans="1:119" ht="15.75">
      <c r="A35" s="28" t="s">
        <v>78</v>
      </c>
      <c r="B35" s="29"/>
      <c r="C35" s="30"/>
      <c r="D35" s="31">
        <f t="shared" ref="D35:M35" si="12">SUM(D36:D36)</f>
        <v>3644357</v>
      </c>
      <c r="E35" s="31">
        <f t="shared" si="12"/>
        <v>600000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892889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 t="shared" si="10"/>
        <v>5137246</v>
      </c>
      <c r="O35" s="43">
        <f t="shared" si="1"/>
        <v>87.634908991658278</v>
      </c>
      <c r="P35" s="9"/>
    </row>
    <row r="36" spans="1:119" ht="15.75" thickBot="1">
      <c r="A36" s="12"/>
      <c r="B36" s="44">
        <v>581</v>
      </c>
      <c r="C36" s="20" t="s">
        <v>79</v>
      </c>
      <c r="D36" s="46">
        <v>3644357</v>
      </c>
      <c r="E36" s="46">
        <v>600000</v>
      </c>
      <c r="F36" s="46">
        <v>0</v>
      </c>
      <c r="G36" s="46">
        <v>0</v>
      </c>
      <c r="H36" s="46">
        <v>0</v>
      </c>
      <c r="I36" s="46">
        <v>892889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5137246</v>
      </c>
      <c r="O36" s="47">
        <f t="shared" si="1"/>
        <v>87.634908991658278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SUM(D5,D14,D18,D22,D26,D30,D32,D35)</f>
        <v>46290428</v>
      </c>
      <c r="E37" s="15">
        <f t="shared" si="13"/>
        <v>6362716</v>
      </c>
      <c r="F37" s="15">
        <f t="shared" si="13"/>
        <v>1508771</v>
      </c>
      <c r="G37" s="15">
        <f t="shared" si="13"/>
        <v>4789826</v>
      </c>
      <c r="H37" s="15">
        <f t="shared" si="13"/>
        <v>0</v>
      </c>
      <c r="I37" s="15">
        <f t="shared" si="13"/>
        <v>33739242</v>
      </c>
      <c r="J37" s="15">
        <f t="shared" si="13"/>
        <v>10618609</v>
      </c>
      <c r="K37" s="15">
        <f t="shared" si="13"/>
        <v>7958522</v>
      </c>
      <c r="L37" s="15">
        <f t="shared" si="13"/>
        <v>0</v>
      </c>
      <c r="M37" s="15">
        <f t="shared" si="13"/>
        <v>0</v>
      </c>
      <c r="N37" s="15">
        <f t="shared" si="10"/>
        <v>111268114</v>
      </c>
      <c r="O37" s="37">
        <f t="shared" si="1"/>
        <v>1898.0930724484399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99</v>
      </c>
      <c r="M39" s="163"/>
      <c r="N39" s="163"/>
      <c r="O39" s="41">
        <v>58621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1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8109310</v>
      </c>
      <c r="E5" s="26">
        <f t="shared" si="0"/>
        <v>0</v>
      </c>
      <c r="F5" s="26">
        <f t="shared" si="0"/>
        <v>2366660</v>
      </c>
      <c r="G5" s="26">
        <f t="shared" si="0"/>
        <v>2381928</v>
      </c>
      <c r="H5" s="26">
        <f t="shared" si="0"/>
        <v>0</v>
      </c>
      <c r="I5" s="26">
        <f t="shared" si="0"/>
        <v>541555</v>
      </c>
      <c r="J5" s="26">
        <f t="shared" si="0"/>
        <v>9591518</v>
      </c>
      <c r="K5" s="26">
        <f t="shared" si="0"/>
        <v>7538054</v>
      </c>
      <c r="L5" s="26">
        <f t="shared" si="0"/>
        <v>0</v>
      </c>
      <c r="M5" s="26">
        <f t="shared" si="0"/>
        <v>0</v>
      </c>
      <c r="N5" s="27">
        <f>SUM(D5:M5)</f>
        <v>30529025</v>
      </c>
      <c r="O5" s="32">
        <f t="shared" ref="O5:O38" si="1">(N5/O$40)</f>
        <v>535.54055713433672</v>
      </c>
      <c r="P5" s="6"/>
    </row>
    <row r="6" spans="1:133">
      <c r="A6" s="12"/>
      <c r="B6" s="44">
        <v>511</v>
      </c>
      <c r="C6" s="20" t="s">
        <v>19</v>
      </c>
      <c r="D6" s="46">
        <v>626921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626921</v>
      </c>
      <c r="O6" s="47">
        <f t="shared" si="1"/>
        <v>10.997456408097394</v>
      </c>
      <c r="P6" s="9"/>
    </row>
    <row r="7" spans="1:133">
      <c r="A7" s="12"/>
      <c r="B7" s="44">
        <v>512</v>
      </c>
      <c r="C7" s="20" t="s">
        <v>20</v>
      </c>
      <c r="D7" s="46">
        <v>1581703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1581703</v>
      </c>
      <c r="O7" s="47">
        <f t="shared" si="1"/>
        <v>27.746254780198576</v>
      </c>
      <c r="P7" s="9"/>
    </row>
    <row r="8" spans="1:133">
      <c r="A8" s="12"/>
      <c r="B8" s="44">
        <v>513</v>
      </c>
      <c r="C8" s="20" t="s">
        <v>21</v>
      </c>
      <c r="D8" s="46">
        <v>439325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439325</v>
      </c>
      <c r="O8" s="47">
        <f t="shared" si="1"/>
        <v>7.7066449145703961</v>
      </c>
      <c r="P8" s="9"/>
    </row>
    <row r="9" spans="1:133">
      <c r="A9" s="12"/>
      <c r="B9" s="44">
        <v>514</v>
      </c>
      <c r="C9" s="20" t="s">
        <v>22</v>
      </c>
      <c r="D9" s="46">
        <v>136887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136887</v>
      </c>
      <c r="O9" s="47">
        <f t="shared" si="1"/>
        <v>2.4012735501526157</v>
      </c>
      <c r="P9" s="9"/>
    </row>
    <row r="10" spans="1:133">
      <c r="A10" s="12"/>
      <c r="B10" s="44">
        <v>515</v>
      </c>
      <c r="C10" s="20" t="s">
        <v>62</v>
      </c>
      <c r="D10" s="46">
        <v>541458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541458</v>
      </c>
      <c r="O10" s="47">
        <f t="shared" si="1"/>
        <v>9.4982633407009782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2366660</v>
      </c>
      <c r="G11" s="46">
        <v>0</v>
      </c>
      <c r="H11" s="46">
        <v>0</v>
      </c>
      <c r="I11" s="46">
        <v>541555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2908215</v>
      </c>
      <c r="O11" s="47">
        <f t="shared" si="1"/>
        <v>51.015945689927378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7538054</v>
      </c>
      <c r="L12" s="46">
        <v>0</v>
      </c>
      <c r="M12" s="46">
        <v>0</v>
      </c>
      <c r="N12" s="46">
        <f t="shared" si="2"/>
        <v>7538054</v>
      </c>
      <c r="O12" s="47">
        <f t="shared" si="1"/>
        <v>132.23264217801636</v>
      </c>
      <c r="P12" s="9"/>
    </row>
    <row r="13" spans="1:133">
      <c r="A13" s="12"/>
      <c r="B13" s="44">
        <v>519</v>
      </c>
      <c r="C13" s="20" t="s">
        <v>70</v>
      </c>
      <c r="D13" s="46">
        <v>4783016</v>
      </c>
      <c r="E13" s="46">
        <v>0</v>
      </c>
      <c r="F13" s="46">
        <v>0</v>
      </c>
      <c r="G13" s="46">
        <v>2381928</v>
      </c>
      <c r="H13" s="46">
        <v>0</v>
      </c>
      <c r="I13" s="46">
        <v>0</v>
      </c>
      <c r="J13" s="46">
        <v>9591518</v>
      </c>
      <c r="K13" s="46">
        <v>0</v>
      </c>
      <c r="L13" s="46">
        <v>0</v>
      </c>
      <c r="M13" s="46">
        <v>0</v>
      </c>
      <c r="N13" s="46">
        <f t="shared" si="2"/>
        <v>16756462</v>
      </c>
      <c r="O13" s="47">
        <f t="shared" si="1"/>
        <v>293.94207627267303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27462216</v>
      </c>
      <c r="E14" s="31">
        <f t="shared" si="3"/>
        <v>473275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27935491</v>
      </c>
      <c r="O14" s="43">
        <f t="shared" si="1"/>
        <v>490.04474967547276</v>
      </c>
      <c r="P14" s="10"/>
    </row>
    <row r="15" spans="1:133">
      <c r="A15" s="12"/>
      <c r="B15" s="44">
        <v>521</v>
      </c>
      <c r="C15" s="20" t="s">
        <v>27</v>
      </c>
      <c r="D15" s="46">
        <v>17250377</v>
      </c>
      <c r="E15" s="46">
        <v>163445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17413822</v>
      </c>
      <c r="O15" s="47">
        <f t="shared" si="1"/>
        <v>305.47349401817354</v>
      </c>
      <c r="P15" s="9"/>
    </row>
    <row r="16" spans="1:133">
      <c r="A16" s="12"/>
      <c r="B16" s="44">
        <v>522</v>
      </c>
      <c r="C16" s="20" t="s">
        <v>28</v>
      </c>
      <c r="D16" s="46">
        <v>10211839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10211839</v>
      </c>
      <c r="O16" s="47">
        <f t="shared" si="1"/>
        <v>179.13621373188786</v>
      </c>
      <c r="P16" s="9"/>
    </row>
    <row r="17" spans="1:16">
      <c r="A17" s="12"/>
      <c r="B17" s="44">
        <v>525</v>
      </c>
      <c r="C17" s="20" t="s">
        <v>89</v>
      </c>
      <c r="D17" s="46">
        <v>0</v>
      </c>
      <c r="E17" s="46">
        <v>309830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309830</v>
      </c>
      <c r="O17" s="47">
        <f t="shared" si="1"/>
        <v>5.43504192541136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0</v>
      </c>
      <c r="E18" s="31">
        <f t="shared" si="5"/>
        <v>835040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28422525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29257565</v>
      </c>
      <c r="O18" s="43">
        <f t="shared" si="1"/>
        <v>513.2365891309687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18663321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18663321</v>
      </c>
      <c r="O19" s="47">
        <f t="shared" si="1"/>
        <v>327.39222187138193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8051224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8051224</v>
      </c>
      <c r="O20" s="47">
        <f t="shared" si="1"/>
        <v>141.23467705153843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1707980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1707980</v>
      </c>
      <c r="O21" s="47">
        <f t="shared" si="1"/>
        <v>29.961407571132863</v>
      </c>
      <c r="P21" s="9"/>
    </row>
    <row r="22" spans="1:16">
      <c r="A22" s="12"/>
      <c r="B22" s="44">
        <v>539</v>
      </c>
      <c r="C22" s="20" t="s">
        <v>90</v>
      </c>
      <c r="D22" s="46">
        <v>0</v>
      </c>
      <c r="E22" s="46">
        <v>835040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835040</v>
      </c>
      <c r="O22" s="47">
        <f t="shared" si="1"/>
        <v>14.648282636915413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3838873</v>
      </c>
      <c r="E23" s="31">
        <f t="shared" si="6"/>
        <v>0</v>
      </c>
      <c r="F23" s="31">
        <f t="shared" si="6"/>
        <v>0</v>
      </c>
      <c r="G23" s="31">
        <f t="shared" si="6"/>
        <v>21522</v>
      </c>
      <c r="H23" s="31">
        <f t="shared" si="6"/>
        <v>0</v>
      </c>
      <c r="I23" s="31">
        <f t="shared" si="6"/>
        <v>410664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4271059</v>
      </c>
      <c r="O23" s="43">
        <f t="shared" si="1"/>
        <v>74.922973020383822</v>
      </c>
      <c r="P23" s="10"/>
    </row>
    <row r="24" spans="1:16">
      <c r="A24" s="12"/>
      <c r="B24" s="44">
        <v>541</v>
      </c>
      <c r="C24" s="20" t="s">
        <v>74</v>
      </c>
      <c r="D24" s="46">
        <v>2810499</v>
      </c>
      <c r="E24" s="46">
        <v>0</v>
      </c>
      <c r="F24" s="46">
        <v>0</v>
      </c>
      <c r="G24" s="46">
        <v>21522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2832021</v>
      </c>
      <c r="O24" s="47">
        <f t="shared" si="1"/>
        <v>49.67934954215346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410664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410664</v>
      </c>
      <c r="O25" s="47">
        <f t="shared" si="1"/>
        <v>7.2038732764972107</v>
      </c>
      <c r="P25" s="9"/>
    </row>
    <row r="26" spans="1:16">
      <c r="A26" s="12"/>
      <c r="B26" s="44">
        <v>549</v>
      </c>
      <c r="C26" s="20" t="s">
        <v>82</v>
      </c>
      <c r="D26" s="46">
        <v>1028374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1028374</v>
      </c>
      <c r="O26" s="47">
        <f t="shared" si="1"/>
        <v>18.039750201733153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606782</v>
      </c>
      <c r="E27" s="31">
        <f t="shared" si="8"/>
        <v>4349660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4956442</v>
      </c>
      <c r="O27" s="43">
        <f t="shared" si="1"/>
        <v>86.945970599586005</v>
      </c>
      <c r="P27" s="10"/>
    </row>
    <row r="28" spans="1:16">
      <c r="A28" s="13"/>
      <c r="B28" s="45">
        <v>551</v>
      </c>
      <c r="C28" s="21" t="s">
        <v>91</v>
      </c>
      <c r="D28" s="46">
        <v>606782</v>
      </c>
      <c r="E28" s="46">
        <v>357186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963968</v>
      </c>
      <c r="O28" s="47">
        <f t="shared" si="1"/>
        <v>16.909939304634602</v>
      </c>
      <c r="P28" s="9"/>
    </row>
    <row r="29" spans="1:16">
      <c r="A29" s="13"/>
      <c r="B29" s="45">
        <v>552</v>
      </c>
      <c r="C29" s="21" t="s">
        <v>92</v>
      </c>
      <c r="D29" s="46">
        <v>0</v>
      </c>
      <c r="E29" s="46">
        <v>3257640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3257640</v>
      </c>
      <c r="O29" s="47">
        <f t="shared" si="1"/>
        <v>57.145563624881589</v>
      </c>
      <c r="P29" s="9"/>
    </row>
    <row r="30" spans="1:16">
      <c r="A30" s="13"/>
      <c r="B30" s="45">
        <v>554</v>
      </c>
      <c r="C30" s="21" t="s">
        <v>40</v>
      </c>
      <c r="D30" s="46">
        <v>0</v>
      </c>
      <c r="E30" s="46">
        <v>734834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734834</v>
      </c>
      <c r="O30" s="47">
        <f t="shared" si="1"/>
        <v>12.890467670069818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SUM(D32:D32)</f>
        <v>93376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93376</v>
      </c>
      <c r="O31" s="43">
        <f t="shared" si="1"/>
        <v>1.638003017226257</v>
      </c>
      <c r="P31" s="10"/>
    </row>
    <row r="32" spans="1:16">
      <c r="A32" s="12"/>
      <c r="B32" s="44">
        <v>569</v>
      </c>
      <c r="C32" s="20" t="s">
        <v>43</v>
      </c>
      <c r="D32" s="46">
        <v>93376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93376</v>
      </c>
      <c r="O32" s="47">
        <f t="shared" si="1"/>
        <v>1.638003017226257</v>
      </c>
      <c r="P32" s="9"/>
    </row>
    <row r="33" spans="1:119" ht="15.75">
      <c r="A33" s="28" t="s">
        <v>44</v>
      </c>
      <c r="B33" s="29"/>
      <c r="C33" s="30"/>
      <c r="D33" s="31">
        <f t="shared" ref="D33:M33" si="11">SUM(D34:D35)</f>
        <v>1640919</v>
      </c>
      <c r="E33" s="31">
        <f t="shared" si="11"/>
        <v>27945</v>
      </c>
      <c r="F33" s="31">
        <f t="shared" si="11"/>
        <v>0</v>
      </c>
      <c r="G33" s="31">
        <f t="shared" si="11"/>
        <v>635753</v>
      </c>
      <c r="H33" s="31">
        <f t="shared" si="11"/>
        <v>0</v>
      </c>
      <c r="I33" s="31">
        <f t="shared" si="11"/>
        <v>1496129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3800746</v>
      </c>
      <c r="O33" s="43">
        <f t="shared" si="1"/>
        <v>66.672736203206682</v>
      </c>
      <c r="P33" s="9"/>
    </row>
    <row r="34" spans="1:119">
      <c r="A34" s="12"/>
      <c r="B34" s="44">
        <v>572</v>
      </c>
      <c r="C34" s="20" t="s">
        <v>76</v>
      </c>
      <c r="D34" s="46">
        <v>1640919</v>
      </c>
      <c r="E34" s="46">
        <v>27945</v>
      </c>
      <c r="F34" s="46">
        <v>0</v>
      </c>
      <c r="G34" s="46">
        <v>5096</v>
      </c>
      <c r="H34" s="46">
        <v>0</v>
      </c>
      <c r="I34" s="46">
        <v>1496129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3170089</v>
      </c>
      <c r="O34" s="47">
        <f t="shared" si="1"/>
        <v>55.609742834087641</v>
      </c>
      <c r="P34" s="9"/>
    </row>
    <row r="35" spans="1:119">
      <c r="A35" s="12"/>
      <c r="B35" s="44">
        <v>575</v>
      </c>
      <c r="C35" s="20" t="s">
        <v>77</v>
      </c>
      <c r="D35" s="46">
        <v>0</v>
      </c>
      <c r="E35" s="46">
        <v>0</v>
      </c>
      <c r="F35" s="46">
        <v>0</v>
      </c>
      <c r="G35" s="46">
        <v>630657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630657</v>
      </c>
      <c r="O35" s="47">
        <f t="shared" si="1"/>
        <v>11.06299336911904</v>
      </c>
      <c r="P35" s="9"/>
    </row>
    <row r="36" spans="1:119" ht="15.75">
      <c r="A36" s="28" t="s">
        <v>78</v>
      </c>
      <c r="B36" s="29"/>
      <c r="C36" s="30"/>
      <c r="D36" s="31">
        <f t="shared" ref="D36:M36" si="12">SUM(D37:D37)</f>
        <v>6944191</v>
      </c>
      <c r="E36" s="31">
        <f t="shared" si="12"/>
        <v>2854011</v>
      </c>
      <c r="F36" s="31">
        <f t="shared" si="12"/>
        <v>1950</v>
      </c>
      <c r="G36" s="31">
        <f t="shared" si="12"/>
        <v>0</v>
      </c>
      <c r="H36" s="31">
        <f t="shared" si="12"/>
        <v>0</v>
      </c>
      <c r="I36" s="31">
        <f t="shared" si="12"/>
        <v>655500</v>
      </c>
      <c r="J36" s="31">
        <f t="shared" si="12"/>
        <v>555080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11010732</v>
      </c>
      <c r="O36" s="43">
        <f t="shared" si="1"/>
        <v>193.1504052205031</v>
      </c>
      <c r="P36" s="9"/>
    </row>
    <row r="37" spans="1:119" ht="15.75" thickBot="1">
      <c r="A37" s="12"/>
      <c r="B37" s="44">
        <v>581</v>
      </c>
      <c r="C37" s="20" t="s">
        <v>79</v>
      </c>
      <c r="D37" s="46">
        <v>6944191</v>
      </c>
      <c r="E37" s="46">
        <v>2854011</v>
      </c>
      <c r="F37" s="46">
        <v>1950</v>
      </c>
      <c r="G37" s="46">
        <v>0</v>
      </c>
      <c r="H37" s="46">
        <v>0</v>
      </c>
      <c r="I37" s="46">
        <v>655500</v>
      </c>
      <c r="J37" s="46">
        <v>555080</v>
      </c>
      <c r="K37" s="46">
        <v>0</v>
      </c>
      <c r="L37" s="46">
        <v>0</v>
      </c>
      <c r="M37" s="46">
        <v>0</v>
      </c>
      <c r="N37" s="46">
        <f t="shared" si="10"/>
        <v>11010732</v>
      </c>
      <c r="O37" s="47">
        <f t="shared" si="1"/>
        <v>193.1504052205031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SUM(D5,D14,D18,D23,D27,D31,D33,D36)</f>
        <v>48695667</v>
      </c>
      <c r="E38" s="15">
        <f t="shared" si="13"/>
        <v>8539931</v>
      </c>
      <c r="F38" s="15">
        <f t="shared" si="13"/>
        <v>2368610</v>
      </c>
      <c r="G38" s="15">
        <f t="shared" si="13"/>
        <v>3039203</v>
      </c>
      <c r="H38" s="15">
        <f t="shared" si="13"/>
        <v>0</v>
      </c>
      <c r="I38" s="15">
        <f t="shared" si="13"/>
        <v>31526373</v>
      </c>
      <c r="J38" s="15">
        <f t="shared" si="13"/>
        <v>10146598</v>
      </c>
      <c r="K38" s="15">
        <f t="shared" si="13"/>
        <v>7538054</v>
      </c>
      <c r="L38" s="15">
        <f t="shared" si="13"/>
        <v>0</v>
      </c>
      <c r="M38" s="15">
        <f t="shared" si="13"/>
        <v>0</v>
      </c>
      <c r="N38" s="15">
        <f t="shared" si="10"/>
        <v>111854436</v>
      </c>
      <c r="O38" s="37">
        <f t="shared" si="1"/>
        <v>1962.151984001684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97</v>
      </c>
      <c r="M40" s="163"/>
      <c r="N40" s="163"/>
      <c r="O40" s="41">
        <v>57006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7862833</v>
      </c>
      <c r="E5" s="26">
        <f t="shared" si="0"/>
        <v>0</v>
      </c>
      <c r="F5" s="26">
        <f t="shared" si="0"/>
        <v>2013070</v>
      </c>
      <c r="G5" s="26">
        <f t="shared" si="0"/>
        <v>2305931</v>
      </c>
      <c r="H5" s="26">
        <f t="shared" si="0"/>
        <v>0</v>
      </c>
      <c r="I5" s="26">
        <f t="shared" si="0"/>
        <v>415672</v>
      </c>
      <c r="J5" s="26">
        <f t="shared" si="0"/>
        <v>9327750</v>
      </c>
      <c r="K5" s="26">
        <f t="shared" si="0"/>
        <v>6486709</v>
      </c>
      <c r="L5" s="26">
        <f t="shared" si="0"/>
        <v>0</v>
      </c>
      <c r="M5" s="26">
        <f t="shared" si="0"/>
        <v>0</v>
      </c>
      <c r="N5" s="27">
        <f>SUM(D5:M5)</f>
        <v>28411965</v>
      </c>
      <c r="O5" s="32">
        <f t="shared" ref="O5:O38" si="1">(N5/O$40)</f>
        <v>505.93808429937496</v>
      </c>
      <c r="P5" s="6"/>
    </row>
    <row r="6" spans="1:133">
      <c r="A6" s="12"/>
      <c r="B6" s="44">
        <v>511</v>
      </c>
      <c r="C6" s="20" t="s">
        <v>19</v>
      </c>
      <c r="D6" s="46">
        <v>632802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632802</v>
      </c>
      <c r="O6" s="47">
        <f t="shared" si="1"/>
        <v>11.268443827127518</v>
      </c>
      <c r="P6" s="9"/>
    </row>
    <row r="7" spans="1:133">
      <c r="A7" s="12"/>
      <c r="B7" s="44">
        <v>512</v>
      </c>
      <c r="C7" s="20" t="s">
        <v>20</v>
      </c>
      <c r="D7" s="46">
        <v>1604083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1604083</v>
      </c>
      <c r="O7" s="47">
        <f t="shared" si="1"/>
        <v>28.564257349929662</v>
      </c>
      <c r="P7" s="9"/>
    </row>
    <row r="8" spans="1:133">
      <c r="A8" s="12"/>
      <c r="B8" s="44">
        <v>513</v>
      </c>
      <c r="C8" s="20" t="s">
        <v>21</v>
      </c>
      <c r="D8" s="46">
        <v>461356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461356</v>
      </c>
      <c r="O8" s="47">
        <f t="shared" si="1"/>
        <v>8.2154673504638787</v>
      </c>
      <c r="P8" s="9"/>
    </row>
    <row r="9" spans="1:133">
      <c r="A9" s="12"/>
      <c r="B9" s="44">
        <v>514</v>
      </c>
      <c r="C9" s="20" t="s">
        <v>22</v>
      </c>
      <c r="D9" s="46">
        <v>99299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99299</v>
      </c>
      <c r="O9" s="47">
        <f t="shared" si="1"/>
        <v>1.7682390441084817</v>
      </c>
      <c r="P9" s="9"/>
    </row>
    <row r="10" spans="1:133">
      <c r="A10" s="12"/>
      <c r="B10" s="44">
        <v>515</v>
      </c>
      <c r="C10" s="20" t="s">
        <v>62</v>
      </c>
      <c r="D10" s="46">
        <v>555105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555105</v>
      </c>
      <c r="O10" s="47">
        <f t="shared" si="1"/>
        <v>9.8848763288637205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2013070</v>
      </c>
      <c r="G11" s="46">
        <v>963</v>
      </c>
      <c r="H11" s="46">
        <v>0</v>
      </c>
      <c r="I11" s="46">
        <v>415672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2429705</v>
      </c>
      <c r="O11" s="47">
        <f t="shared" si="1"/>
        <v>43.266289153622878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6486709</v>
      </c>
      <c r="L12" s="46">
        <v>0</v>
      </c>
      <c r="M12" s="46">
        <v>0</v>
      </c>
      <c r="N12" s="46">
        <f t="shared" si="2"/>
        <v>6486709</v>
      </c>
      <c r="O12" s="47">
        <f t="shared" si="1"/>
        <v>115.51024805456132</v>
      </c>
      <c r="P12" s="9"/>
    </row>
    <row r="13" spans="1:133">
      <c r="A13" s="12"/>
      <c r="B13" s="44">
        <v>519</v>
      </c>
      <c r="C13" s="20" t="s">
        <v>70</v>
      </c>
      <c r="D13" s="46">
        <v>4510188</v>
      </c>
      <c r="E13" s="46">
        <v>0</v>
      </c>
      <c r="F13" s="46">
        <v>0</v>
      </c>
      <c r="G13" s="46">
        <v>2304968</v>
      </c>
      <c r="H13" s="46">
        <v>0</v>
      </c>
      <c r="I13" s="46">
        <v>0</v>
      </c>
      <c r="J13" s="46">
        <v>9327750</v>
      </c>
      <c r="K13" s="46">
        <v>0</v>
      </c>
      <c r="L13" s="46">
        <v>0</v>
      </c>
      <c r="M13" s="46">
        <v>0</v>
      </c>
      <c r="N13" s="46">
        <f t="shared" si="2"/>
        <v>16142906</v>
      </c>
      <c r="O13" s="47">
        <f t="shared" si="1"/>
        <v>287.4602631906975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SUM(D15:D17)</f>
        <v>26185464</v>
      </c>
      <c r="E14" s="31">
        <f t="shared" si="3"/>
        <v>2783192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28968656</v>
      </c>
      <c r="O14" s="43">
        <f t="shared" si="1"/>
        <v>515.85120287764664</v>
      </c>
      <c r="P14" s="10"/>
    </row>
    <row r="15" spans="1:133">
      <c r="A15" s="12"/>
      <c r="B15" s="44">
        <v>521</v>
      </c>
      <c r="C15" s="20" t="s">
        <v>27</v>
      </c>
      <c r="D15" s="46">
        <v>16493472</v>
      </c>
      <c r="E15" s="46">
        <v>192108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16685580</v>
      </c>
      <c r="O15" s="47">
        <f t="shared" si="1"/>
        <v>297.12377797959294</v>
      </c>
      <c r="P15" s="9"/>
    </row>
    <row r="16" spans="1:133">
      <c r="A16" s="12"/>
      <c r="B16" s="44">
        <v>522</v>
      </c>
      <c r="C16" s="20" t="s">
        <v>28</v>
      </c>
      <c r="D16" s="46">
        <v>9691992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9691992</v>
      </c>
      <c r="O16" s="47">
        <f t="shared" si="1"/>
        <v>172.58742454190929</v>
      </c>
      <c r="P16" s="9"/>
    </row>
    <row r="17" spans="1:16">
      <c r="A17" s="12"/>
      <c r="B17" s="44">
        <v>525</v>
      </c>
      <c r="C17" s="20" t="s">
        <v>89</v>
      </c>
      <c r="D17" s="46">
        <v>0</v>
      </c>
      <c r="E17" s="46">
        <v>2591084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2591084</v>
      </c>
      <c r="O17" s="47">
        <f t="shared" si="1"/>
        <v>46.140000356144384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0</v>
      </c>
      <c r="E18" s="31">
        <f t="shared" si="5"/>
        <v>474115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27985374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28459489</v>
      </c>
      <c r="O18" s="43">
        <f t="shared" si="1"/>
        <v>506.78435457734565</v>
      </c>
      <c r="P18" s="10"/>
    </row>
    <row r="19" spans="1:16">
      <c r="A19" s="12"/>
      <c r="B19" s="44">
        <v>533</v>
      </c>
      <c r="C19" s="20" t="s">
        <v>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17888149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17888149</v>
      </c>
      <c r="O19" s="47">
        <f t="shared" si="1"/>
        <v>318.53818758124544</v>
      </c>
      <c r="P19" s="9"/>
    </row>
    <row r="20" spans="1:16">
      <c r="A20" s="12"/>
      <c r="B20" s="44">
        <v>534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7617289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7617289</v>
      </c>
      <c r="O20" s="47">
        <f t="shared" si="1"/>
        <v>135.64273376426803</v>
      </c>
      <c r="P20" s="9"/>
    </row>
    <row r="21" spans="1:16">
      <c r="A21" s="12"/>
      <c r="B21" s="44">
        <v>538</v>
      </c>
      <c r="C21" s="20" t="s">
        <v>73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2479936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2479936</v>
      </c>
      <c r="O21" s="47">
        <f t="shared" si="1"/>
        <v>44.160763573552721</v>
      </c>
      <c r="P21" s="9"/>
    </row>
    <row r="22" spans="1:16">
      <c r="A22" s="12"/>
      <c r="B22" s="44">
        <v>539</v>
      </c>
      <c r="C22" s="20" t="s">
        <v>90</v>
      </c>
      <c r="D22" s="46">
        <v>0</v>
      </c>
      <c r="E22" s="46">
        <v>474115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474115</v>
      </c>
      <c r="O22" s="47">
        <f t="shared" si="1"/>
        <v>8.4426696582794669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3877328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394703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31" si="7">SUM(D23:M23)</f>
        <v>4272031</v>
      </c>
      <c r="O23" s="43">
        <f t="shared" si="1"/>
        <v>76.072991790872024</v>
      </c>
      <c r="P23" s="10"/>
    </row>
    <row r="24" spans="1:16">
      <c r="A24" s="12"/>
      <c r="B24" s="44">
        <v>541</v>
      </c>
      <c r="C24" s="20" t="s">
        <v>74</v>
      </c>
      <c r="D24" s="46">
        <v>2844190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2844190</v>
      </c>
      <c r="O24" s="47">
        <f t="shared" si="1"/>
        <v>50.6471143401535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394703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394703</v>
      </c>
      <c r="O25" s="47">
        <f t="shared" si="1"/>
        <v>7.0285627793507484</v>
      </c>
      <c r="P25" s="9"/>
    </row>
    <row r="26" spans="1:16">
      <c r="A26" s="12"/>
      <c r="B26" s="44">
        <v>549</v>
      </c>
      <c r="C26" s="20" t="s">
        <v>82</v>
      </c>
      <c r="D26" s="46">
        <v>1033138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1033138</v>
      </c>
      <c r="O26" s="47">
        <f t="shared" si="1"/>
        <v>18.397314671367774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SUM(D28:D30)</f>
        <v>579062</v>
      </c>
      <c r="E27" s="31">
        <f t="shared" si="8"/>
        <v>3493439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4072501</v>
      </c>
      <c r="O27" s="43">
        <f t="shared" si="1"/>
        <v>72.519917374503621</v>
      </c>
      <c r="P27" s="10"/>
    </row>
    <row r="28" spans="1:16">
      <c r="A28" s="13"/>
      <c r="B28" s="45">
        <v>551</v>
      </c>
      <c r="C28" s="21" t="s">
        <v>91</v>
      </c>
      <c r="D28" s="46">
        <v>579062</v>
      </c>
      <c r="E28" s="46">
        <v>173967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753029</v>
      </c>
      <c r="O28" s="47">
        <f t="shared" si="1"/>
        <v>13.409352351443275</v>
      </c>
      <c r="P28" s="9"/>
    </row>
    <row r="29" spans="1:16">
      <c r="A29" s="13"/>
      <c r="B29" s="45">
        <v>552</v>
      </c>
      <c r="C29" s="21" t="s">
        <v>92</v>
      </c>
      <c r="D29" s="46">
        <v>0</v>
      </c>
      <c r="E29" s="46">
        <v>2490590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2490590</v>
      </c>
      <c r="O29" s="47">
        <f t="shared" si="1"/>
        <v>44.350481685275213</v>
      </c>
      <c r="P29" s="9"/>
    </row>
    <row r="30" spans="1:16">
      <c r="A30" s="13"/>
      <c r="B30" s="45">
        <v>554</v>
      </c>
      <c r="C30" s="21" t="s">
        <v>40</v>
      </c>
      <c r="D30" s="46">
        <v>0</v>
      </c>
      <c r="E30" s="46">
        <v>828882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828882</v>
      </c>
      <c r="O30" s="47">
        <f t="shared" si="1"/>
        <v>14.760083337785138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SUM(D32:D32)</f>
        <v>93401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7"/>
        <v>93401</v>
      </c>
      <c r="O31" s="43">
        <f t="shared" si="1"/>
        <v>1.6632120661716259</v>
      </c>
      <c r="P31" s="10"/>
    </row>
    <row r="32" spans="1:16">
      <c r="A32" s="12"/>
      <c r="B32" s="44">
        <v>569</v>
      </c>
      <c r="C32" s="20" t="s">
        <v>43</v>
      </c>
      <c r="D32" s="46">
        <v>93401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10">SUM(D32:M32)</f>
        <v>93401</v>
      </c>
      <c r="O32" s="47">
        <f t="shared" si="1"/>
        <v>1.6632120661716259</v>
      </c>
      <c r="P32" s="9"/>
    </row>
    <row r="33" spans="1:119" ht="15.75">
      <c r="A33" s="28" t="s">
        <v>44</v>
      </c>
      <c r="B33" s="29"/>
      <c r="C33" s="30"/>
      <c r="D33" s="31">
        <f t="shared" ref="D33:M33" si="11">SUM(D34:D35)</f>
        <v>1449102</v>
      </c>
      <c r="E33" s="31">
        <f t="shared" si="11"/>
        <v>172946</v>
      </c>
      <c r="F33" s="31">
        <f t="shared" si="11"/>
        <v>0</v>
      </c>
      <c r="G33" s="31">
        <f t="shared" si="11"/>
        <v>492322</v>
      </c>
      <c r="H33" s="31">
        <f t="shared" si="11"/>
        <v>0</v>
      </c>
      <c r="I33" s="31">
        <f t="shared" si="11"/>
        <v>1327077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3441447</v>
      </c>
      <c r="O33" s="43">
        <f t="shared" si="1"/>
        <v>61.282600566269565</v>
      </c>
      <c r="P33" s="9"/>
    </row>
    <row r="34" spans="1:119">
      <c r="A34" s="12"/>
      <c r="B34" s="44">
        <v>572</v>
      </c>
      <c r="C34" s="20" t="s">
        <v>76</v>
      </c>
      <c r="D34" s="46">
        <v>1397460</v>
      </c>
      <c r="E34" s="46">
        <v>172946</v>
      </c>
      <c r="F34" s="46">
        <v>0</v>
      </c>
      <c r="G34" s="46">
        <v>289853</v>
      </c>
      <c r="H34" s="46">
        <v>0</v>
      </c>
      <c r="I34" s="46">
        <v>1327077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3187336</v>
      </c>
      <c r="O34" s="47">
        <f t="shared" si="1"/>
        <v>56.757590327118614</v>
      </c>
      <c r="P34" s="9"/>
    </row>
    <row r="35" spans="1:119">
      <c r="A35" s="12"/>
      <c r="B35" s="44">
        <v>575</v>
      </c>
      <c r="C35" s="20" t="s">
        <v>77</v>
      </c>
      <c r="D35" s="46">
        <v>51642</v>
      </c>
      <c r="E35" s="46">
        <v>0</v>
      </c>
      <c r="F35" s="46">
        <v>0</v>
      </c>
      <c r="G35" s="46">
        <v>202469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254111</v>
      </c>
      <c r="O35" s="47">
        <f t="shared" si="1"/>
        <v>4.5250102391509515</v>
      </c>
      <c r="P35" s="9"/>
    </row>
    <row r="36" spans="1:119" ht="15.75">
      <c r="A36" s="28" t="s">
        <v>78</v>
      </c>
      <c r="B36" s="29"/>
      <c r="C36" s="30"/>
      <c r="D36" s="31">
        <f t="shared" ref="D36:M36" si="12">SUM(D37:D37)</f>
        <v>5908434</v>
      </c>
      <c r="E36" s="31">
        <f t="shared" si="12"/>
        <v>0</v>
      </c>
      <c r="F36" s="31">
        <f t="shared" si="12"/>
        <v>0</v>
      </c>
      <c r="G36" s="31">
        <f t="shared" si="12"/>
        <v>6640000</v>
      </c>
      <c r="H36" s="31">
        <f t="shared" si="12"/>
        <v>0</v>
      </c>
      <c r="I36" s="31">
        <f t="shared" si="12"/>
        <v>5962534</v>
      </c>
      <c r="J36" s="31">
        <f t="shared" si="12"/>
        <v>0</v>
      </c>
      <c r="K36" s="31">
        <f t="shared" si="12"/>
        <v>0</v>
      </c>
      <c r="L36" s="31">
        <f t="shared" si="12"/>
        <v>0</v>
      </c>
      <c r="M36" s="31">
        <f t="shared" si="12"/>
        <v>0</v>
      </c>
      <c r="N36" s="31">
        <f t="shared" si="10"/>
        <v>18510968</v>
      </c>
      <c r="O36" s="43">
        <f t="shared" si="1"/>
        <v>329.62886194063071</v>
      </c>
      <c r="P36" s="9"/>
    </row>
    <row r="37" spans="1:119" ht="15.75" thickBot="1">
      <c r="A37" s="12"/>
      <c r="B37" s="44">
        <v>581</v>
      </c>
      <c r="C37" s="20" t="s">
        <v>79</v>
      </c>
      <c r="D37" s="46">
        <v>5908434</v>
      </c>
      <c r="E37" s="46">
        <v>0</v>
      </c>
      <c r="F37" s="46">
        <v>0</v>
      </c>
      <c r="G37" s="46">
        <v>6640000</v>
      </c>
      <c r="H37" s="46">
        <v>0</v>
      </c>
      <c r="I37" s="46">
        <v>5962534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18510968</v>
      </c>
      <c r="O37" s="47">
        <f t="shared" si="1"/>
        <v>329.62886194063071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SUM(D5,D14,D18,D23,D27,D31,D33,D36)</f>
        <v>45955624</v>
      </c>
      <c r="E38" s="15">
        <f t="shared" si="13"/>
        <v>6923692</v>
      </c>
      <c r="F38" s="15">
        <f t="shared" si="13"/>
        <v>2013070</v>
      </c>
      <c r="G38" s="15">
        <f t="shared" si="13"/>
        <v>9438253</v>
      </c>
      <c r="H38" s="15">
        <f t="shared" si="13"/>
        <v>0</v>
      </c>
      <c r="I38" s="15">
        <f t="shared" si="13"/>
        <v>36085360</v>
      </c>
      <c r="J38" s="15">
        <f t="shared" si="13"/>
        <v>9327750</v>
      </c>
      <c r="K38" s="15">
        <f t="shared" si="13"/>
        <v>6486709</v>
      </c>
      <c r="L38" s="15">
        <f t="shared" si="13"/>
        <v>0</v>
      </c>
      <c r="M38" s="15">
        <f t="shared" si="13"/>
        <v>0</v>
      </c>
      <c r="N38" s="15">
        <f t="shared" si="10"/>
        <v>116230458</v>
      </c>
      <c r="O38" s="37">
        <f t="shared" si="1"/>
        <v>2069.7412254928149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95</v>
      </c>
      <c r="M40" s="163"/>
      <c r="N40" s="163"/>
      <c r="O40" s="41">
        <v>56157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57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2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7157070</v>
      </c>
      <c r="E5" s="26">
        <f t="shared" si="0"/>
        <v>0</v>
      </c>
      <c r="F5" s="26">
        <f t="shared" si="0"/>
        <v>2009190</v>
      </c>
      <c r="G5" s="26">
        <f t="shared" si="0"/>
        <v>1936816</v>
      </c>
      <c r="H5" s="26">
        <f t="shared" si="0"/>
        <v>0</v>
      </c>
      <c r="I5" s="26">
        <f t="shared" si="0"/>
        <v>342718</v>
      </c>
      <c r="J5" s="26">
        <f t="shared" si="0"/>
        <v>8589442</v>
      </c>
      <c r="K5" s="26">
        <f t="shared" si="0"/>
        <v>6689268</v>
      </c>
      <c r="L5" s="26">
        <f t="shared" si="0"/>
        <v>0</v>
      </c>
      <c r="M5" s="26">
        <f t="shared" si="0"/>
        <v>0</v>
      </c>
      <c r="N5" s="27">
        <f>SUM(D5:M5)</f>
        <v>26724504</v>
      </c>
      <c r="O5" s="32">
        <f t="shared" ref="O5:O39" si="1">(N5/O$41)</f>
        <v>488.99407158018005</v>
      </c>
      <c r="P5" s="6"/>
    </row>
    <row r="6" spans="1:133">
      <c r="A6" s="12"/>
      <c r="B6" s="44">
        <v>511</v>
      </c>
      <c r="C6" s="20" t="s">
        <v>19</v>
      </c>
      <c r="D6" s="46">
        <v>611477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611477</v>
      </c>
      <c r="O6" s="47">
        <f t="shared" si="1"/>
        <v>11.18855668594013</v>
      </c>
      <c r="P6" s="9"/>
    </row>
    <row r="7" spans="1:133">
      <c r="A7" s="12"/>
      <c r="B7" s="44">
        <v>512</v>
      </c>
      <c r="C7" s="20" t="s">
        <v>20</v>
      </c>
      <c r="D7" s="46">
        <v>1502805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1502805</v>
      </c>
      <c r="O7" s="47">
        <f t="shared" si="1"/>
        <v>27.497712800995387</v>
      </c>
      <c r="P7" s="9"/>
    </row>
    <row r="8" spans="1:133">
      <c r="A8" s="12"/>
      <c r="B8" s="44">
        <v>513</v>
      </c>
      <c r="C8" s="20" t="s">
        <v>21</v>
      </c>
      <c r="D8" s="46">
        <v>483006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483006</v>
      </c>
      <c r="O8" s="47">
        <f t="shared" si="1"/>
        <v>8.8378467393690983</v>
      </c>
      <c r="P8" s="9"/>
    </row>
    <row r="9" spans="1:133">
      <c r="A9" s="12"/>
      <c r="B9" s="44">
        <v>514</v>
      </c>
      <c r="C9" s="20" t="s">
        <v>22</v>
      </c>
      <c r="D9" s="46">
        <v>102903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102903</v>
      </c>
      <c r="O9" s="47">
        <f t="shared" si="1"/>
        <v>1.8828771133718802</v>
      </c>
      <c r="P9" s="9"/>
    </row>
    <row r="10" spans="1:133">
      <c r="A10" s="12"/>
      <c r="B10" s="44">
        <v>515</v>
      </c>
      <c r="C10" s="20" t="s">
        <v>62</v>
      </c>
      <c r="D10" s="46">
        <v>449112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449112</v>
      </c>
      <c r="O10" s="47">
        <f t="shared" si="1"/>
        <v>8.2176681548708181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2009190</v>
      </c>
      <c r="G11" s="46">
        <v>442</v>
      </c>
      <c r="H11" s="46">
        <v>0</v>
      </c>
      <c r="I11" s="46">
        <v>342718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2352350</v>
      </c>
      <c r="O11" s="47">
        <f t="shared" si="1"/>
        <v>43.04234062797336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6689268</v>
      </c>
      <c r="L12" s="46">
        <v>0</v>
      </c>
      <c r="M12" s="46">
        <v>0</v>
      </c>
      <c r="N12" s="46">
        <f t="shared" si="2"/>
        <v>6689268</v>
      </c>
      <c r="O12" s="47">
        <f t="shared" si="1"/>
        <v>122.39749688940935</v>
      </c>
      <c r="P12" s="9"/>
    </row>
    <row r="13" spans="1:133">
      <c r="A13" s="12"/>
      <c r="B13" s="44">
        <v>519</v>
      </c>
      <c r="C13" s="20" t="s">
        <v>70</v>
      </c>
      <c r="D13" s="46">
        <v>4007767</v>
      </c>
      <c r="E13" s="46">
        <v>0</v>
      </c>
      <c r="F13" s="46">
        <v>0</v>
      </c>
      <c r="G13" s="46">
        <v>1936374</v>
      </c>
      <c r="H13" s="46">
        <v>0</v>
      </c>
      <c r="I13" s="46">
        <v>0</v>
      </c>
      <c r="J13" s="46">
        <v>8589442</v>
      </c>
      <c r="K13" s="46">
        <v>0</v>
      </c>
      <c r="L13" s="46">
        <v>0</v>
      </c>
      <c r="M13" s="46">
        <v>0</v>
      </c>
      <c r="N13" s="46">
        <f t="shared" si="2"/>
        <v>14533583</v>
      </c>
      <c r="O13" s="47">
        <f t="shared" si="1"/>
        <v>265.92957256825002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25511845</v>
      </c>
      <c r="E14" s="31">
        <f t="shared" si="3"/>
        <v>700460</v>
      </c>
      <c r="F14" s="31">
        <f t="shared" si="3"/>
        <v>0</v>
      </c>
      <c r="G14" s="31">
        <f t="shared" si="3"/>
        <v>350644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3" si="4">SUM(D14:M14)</f>
        <v>26562949</v>
      </c>
      <c r="O14" s="43">
        <f t="shared" si="1"/>
        <v>486.03800409866062</v>
      </c>
      <c r="P14" s="10"/>
    </row>
    <row r="15" spans="1:133">
      <c r="A15" s="12"/>
      <c r="B15" s="44">
        <v>521</v>
      </c>
      <c r="C15" s="20" t="s">
        <v>27</v>
      </c>
      <c r="D15" s="46">
        <v>16057462</v>
      </c>
      <c r="E15" s="46">
        <v>85067</v>
      </c>
      <c r="F15" s="46">
        <v>0</v>
      </c>
      <c r="G15" s="46">
        <v>350644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16493173</v>
      </c>
      <c r="O15" s="47">
        <f t="shared" si="1"/>
        <v>301.78535094781529</v>
      </c>
      <c r="P15" s="9"/>
    </row>
    <row r="16" spans="1:133">
      <c r="A16" s="12"/>
      <c r="B16" s="44">
        <v>522</v>
      </c>
      <c r="C16" s="20" t="s">
        <v>28</v>
      </c>
      <c r="D16" s="46">
        <v>9433427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9433427</v>
      </c>
      <c r="O16" s="47">
        <f t="shared" si="1"/>
        <v>172.60899875576374</v>
      </c>
      <c r="P16" s="9"/>
    </row>
    <row r="17" spans="1:16">
      <c r="A17" s="12"/>
      <c r="B17" s="44">
        <v>524</v>
      </c>
      <c r="C17" s="20" t="s">
        <v>29</v>
      </c>
      <c r="D17" s="46">
        <v>20956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20956</v>
      </c>
      <c r="O17" s="47">
        <f t="shared" si="1"/>
        <v>0.38344433872502381</v>
      </c>
      <c r="P17" s="9"/>
    </row>
    <row r="18" spans="1:16">
      <c r="A18" s="12"/>
      <c r="B18" s="44">
        <v>525</v>
      </c>
      <c r="C18" s="20" t="s">
        <v>89</v>
      </c>
      <c r="D18" s="46">
        <v>0</v>
      </c>
      <c r="E18" s="46">
        <v>615393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615393</v>
      </c>
      <c r="O18" s="47">
        <f t="shared" si="1"/>
        <v>11.260210056356584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0</v>
      </c>
      <c r="E19" s="31">
        <f t="shared" si="5"/>
        <v>35350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27703582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27738932</v>
      </c>
      <c r="O19" s="43">
        <f t="shared" si="1"/>
        <v>507.55566127497622</v>
      </c>
      <c r="P19" s="10"/>
    </row>
    <row r="20" spans="1:16">
      <c r="A20" s="12"/>
      <c r="B20" s="44">
        <v>533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18463782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18463782</v>
      </c>
      <c r="O20" s="47">
        <f t="shared" si="1"/>
        <v>337.84275049403499</v>
      </c>
      <c r="P20" s="9"/>
    </row>
    <row r="21" spans="1:16">
      <c r="A21" s="12"/>
      <c r="B21" s="44">
        <v>534</v>
      </c>
      <c r="C21" s="20" t="s">
        <v>71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7463375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7463375</v>
      </c>
      <c r="O21" s="47">
        <f t="shared" si="1"/>
        <v>136.56179096830857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1776425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1776425</v>
      </c>
      <c r="O22" s="47">
        <f t="shared" si="1"/>
        <v>32.504299934128667</v>
      </c>
      <c r="P22" s="9"/>
    </row>
    <row r="23" spans="1:16">
      <c r="A23" s="12"/>
      <c r="B23" s="44">
        <v>539</v>
      </c>
      <c r="C23" s="20" t="s">
        <v>90</v>
      </c>
      <c r="D23" s="46">
        <v>0</v>
      </c>
      <c r="E23" s="46">
        <v>35350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35350</v>
      </c>
      <c r="O23" s="47">
        <f t="shared" si="1"/>
        <v>0.64681987850398892</v>
      </c>
      <c r="P23" s="9"/>
    </row>
    <row r="24" spans="1:16" ht="15.75">
      <c r="A24" s="28" t="s">
        <v>36</v>
      </c>
      <c r="B24" s="29"/>
      <c r="C24" s="30"/>
      <c r="D24" s="31">
        <f t="shared" ref="D24:M24" si="6">SUM(D25:D27)</f>
        <v>3588620</v>
      </c>
      <c r="E24" s="31">
        <f t="shared" si="6"/>
        <v>0</v>
      </c>
      <c r="F24" s="31">
        <f t="shared" si="6"/>
        <v>0</v>
      </c>
      <c r="G24" s="31">
        <f t="shared" si="6"/>
        <v>618907</v>
      </c>
      <c r="H24" s="31">
        <f t="shared" si="6"/>
        <v>0</v>
      </c>
      <c r="I24" s="31">
        <f t="shared" si="6"/>
        <v>429540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2" si="7">SUM(D24:M24)</f>
        <v>4637067</v>
      </c>
      <c r="O24" s="43">
        <f t="shared" si="1"/>
        <v>84.847160213715881</v>
      </c>
      <c r="P24" s="10"/>
    </row>
    <row r="25" spans="1:16">
      <c r="A25" s="12"/>
      <c r="B25" s="44">
        <v>541</v>
      </c>
      <c r="C25" s="20" t="s">
        <v>74</v>
      </c>
      <c r="D25" s="46">
        <v>2817797</v>
      </c>
      <c r="E25" s="46">
        <v>0</v>
      </c>
      <c r="F25" s="46">
        <v>0</v>
      </c>
      <c r="G25" s="46">
        <v>618907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3436704</v>
      </c>
      <c r="O25" s="47">
        <f t="shared" si="1"/>
        <v>62.88340774354095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429540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429540</v>
      </c>
      <c r="O26" s="47">
        <f t="shared" si="1"/>
        <v>7.8595476835248483</v>
      </c>
      <c r="P26" s="9"/>
    </row>
    <row r="27" spans="1:16">
      <c r="A27" s="12"/>
      <c r="B27" s="44">
        <v>549</v>
      </c>
      <c r="C27" s="20" t="s">
        <v>82</v>
      </c>
      <c r="D27" s="46">
        <v>770823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770823</v>
      </c>
      <c r="O27" s="47">
        <f t="shared" si="1"/>
        <v>14.104204786650078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SUM(D29:D31)</f>
        <v>146814</v>
      </c>
      <c r="E28" s="31">
        <f t="shared" si="8"/>
        <v>4007303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4154117</v>
      </c>
      <c r="O28" s="43">
        <f t="shared" si="1"/>
        <v>76.010338139500846</v>
      </c>
      <c r="P28" s="10"/>
    </row>
    <row r="29" spans="1:16">
      <c r="A29" s="13"/>
      <c r="B29" s="45">
        <v>551</v>
      </c>
      <c r="C29" s="21" t="s">
        <v>91</v>
      </c>
      <c r="D29" s="46">
        <v>146814</v>
      </c>
      <c r="E29" s="46">
        <v>263769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410583</v>
      </c>
      <c r="O29" s="47">
        <f t="shared" si="1"/>
        <v>7.5126802312815633</v>
      </c>
      <c r="P29" s="9"/>
    </row>
    <row r="30" spans="1:16">
      <c r="A30" s="13"/>
      <c r="B30" s="45">
        <v>552</v>
      </c>
      <c r="C30" s="21" t="s">
        <v>92</v>
      </c>
      <c r="D30" s="46">
        <v>0</v>
      </c>
      <c r="E30" s="46">
        <v>3062162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3062162</v>
      </c>
      <c r="O30" s="47">
        <f t="shared" si="1"/>
        <v>56.030191026860862</v>
      </c>
      <c r="P30" s="9"/>
    </row>
    <row r="31" spans="1:16">
      <c r="A31" s="13"/>
      <c r="B31" s="45">
        <v>554</v>
      </c>
      <c r="C31" s="21" t="s">
        <v>40</v>
      </c>
      <c r="D31" s="46">
        <v>0</v>
      </c>
      <c r="E31" s="46">
        <v>681372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681372</v>
      </c>
      <c r="O31" s="47">
        <f t="shared" si="1"/>
        <v>12.467466881358414</v>
      </c>
      <c r="P31" s="9"/>
    </row>
    <row r="32" spans="1:16" ht="15.75">
      <c r="A32" s="28" t="s">
        <v>41</v>
      </c>
      <c r="B32" s="29"/>
      <c r="C32" s="30"/>
      <c r="D32" s="31">
        <f t="shared" ref="D32:M32" si="9">SUM(D33:D33)</f>
        <v>92009</v>
      </c>
      <c r="E32" s="31">
        <f t="shared" si="9"/>
        <v>0</v>
      </c>
      <c r="F32" s="31">
        <f t="shared" si="9"/>
        <v>0</v>
      </c>
      <c r="G32" s="31">
        <f t="shared" si="9"/>
        <v>0</v>
      </c>
      <c r="H32" s="31">
        <f t="shared" si="9"/>
        <v>0</v>
      </c>
      <c r="I32" s="31">
        <f t="shared" si="9"/>
        <v>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7"/>
        <v>92009</v>
      </c>
      <c r="O32" s="43">
        <f t="shared" si="1"/>
        <v>1.6835431457220229</v>
      </c>
      <c r="P32" s="10"/>
    </row>
    <row r="33" spans="1:119">
      <c r="A33" s="12"/>
      <c r="B33" s="44">
        <v>569</v>
      </c>
      <c r="C33" s="20" t="s">
        <v>43</v>
      </c>
      <c r="D33" s="46">
        <v>92009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9" si="10">SUM(D33:M33)</f>
        <v>92009</v>
      </c>
      <c r="O33" s="47">
        <f t="shared" si="1"/>
        <v>1.6835431457220229</v>
      </c>
      <c r="P33" s="9"/>
    </row>
    <row r="34" spans="1:119" ht="15.75">
      <c r="A34" s="28" t="s">
        <v>44</v>
      </c>
      <c r="B34" s="29"/>
      <c r="C34" s="30"/>
      <c r="D34" s="31">
        <f t="shared" ref="D34:M34" si="11">SUM(D35:D36)</f>
        <v>1302481</v>
      </c>
      <c r="E34" s="31">
        <f t="shared" si="11"/>
        <v>43421</v>
      </c>
      <c r="F34" s="31">
        <f t="shared" si="11"/>
        <v>0</v>
      </c>
      <c r="G34" s="31">
        <f t="shared" si="11"/>
        <v>778744</v>
      </c>
      <c r="H34" s="31">
        <f t="shared" si="11"/>
        <v>0</v>
      </c>
      <c r="I34" s="31">
        <f t="shared" si="11"/>
        <v>1437280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3561926</v>
      </c>
      <c r="O34" s="43">
        <f t="shared" si="1"/>
        <v>65.174668813584134</v>
      </c>
      <c r="P34" s="9"/>
    </row>
    <row r="35" spans="1:119">
      <c r="A35" s="12"/>
      <c r="B35" s="44">
        <v>572</v>
      </c>
      <c r="C35" s="20" t="s">
        <v>76</v>
      </c>
      <c r="D35" s="46">
        <v>1251528</v>
      </c>
      <c r="E35" s="46">
        <v>43421</v>
      </c>
      <c r="F35" s="46">
        <v>0</v>
      </c>
      <c r="G35" s="46">
        <v>778744</v>
      </c>
      <c r="H35" s="46">
        <v>0</v>
      </c>
      <c r="I35" s="46">
        <v>1437280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3510973</v>
      </c>
      <c r="O35" s="47">
        <f t="shared" si="1"/>
        <v>64.242351606528587</v>
      </c>
      <c r="P35" s="9"/>
    </row>
    <row r="36" spans="1:119">
      <c r="A36" s="12"/>
      <c r="B36" s="44">
        <v>575</v>
      </c>
      <c r="C36" s="20" t="s">
        <v>77</v>
      </c>
      <c r="D36" s="46">
        <v>50953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50953</v>
      </c>
      <c r="O36" s="47">
        <f t="shared" si="1"/>
        <v>0.93231720705555154</v>
      </c>
      <c r="P36" s="9"/>
    </row>
    <row r="37" spans="1:119" ht="15.75">
      <c r="A37" s="28" t="s">
        <v>78</v>
      </c>
      <c r="B37" s="29"/>
      <c r="C37" s="30"/>
      <c r="D37" s="31">
        <f t="shared" ref="D37:M37" si="12">SUM(D38:D38)</f>
        <v>10518624</v>
      </c>
      <c r="E37" s="31">
        <f t="shared" si="12"/>
        <v>17000</v>
      </c>
      <c r="F37" s="31">
        <f t="shared" si="12"/>
        <v>0</v>
      </c>
      <c r="G37" s="31">
        <f t="shared" si="12"/>
        <v>0</v>
      </c>
      <c r="H37" s="31">
        <f t="shared" si="12"/>
        <v>0</v>
      </c>
      <c r="I37" s="31">
        <f t="shared" si="12"/>
        <v>655500</v>
      </c>
      <c r="J37" s="31">
        <f t="shared" si="12"/>
        <v>0</v>
      </c>
      <c r="K37" s="31">
        <f t="shared" si="12"/>
        <v>0</v>
      </c>
      <c r="L37" s="31">
        <f t="shared" si="12"/>
        <v>0</v>
      </c>
      <c r="M37" s="31">
        <f t="shared" si="12"/>
        <v>0</v>
      </c>
      <c r="N37" s="31">
        <f t="shared" si="10"/>
        <v>11191124</v>
      </c>
      <c r="O37" s="43">
        <f t="shared" si="1"/>
        <v>204.77062138622557</v>
      </c>
      <c r="P37" s="9"/>
    </row>
    <row r="38" spans="1:119" ht="15.75" thickBot="1">
      <c r="A38" s="12"/>
      <c r="B38" s="44">
        <v>581</v>
      </c>
      <c r="C38" s="20" t="s">
        <v>79</v>
      </c>
      <c r="D38" s="46">
        <v>10518624</v>
      </c>
      <c r="E38" s="46">
        <v>17000</v>
      </c>
      <c r="F38" s="46">
        <v>0</v>
      </c>
      <c r="G38" s="46">
        <v>0</v>
      </c>
      <c r="H38" s="46">
        <v>0</v>
      </c>
      <c r="I38" s="46">
        <v>655500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11191124</v>
      </c>
      <c r="O38" s="47">
        <f t="shared" si="1"/>
        <v>204.77062138622557</v>
      </c>
      <c r="P38" s="9"/>
    </row>
    <row r="39" spans="1:119" ht="16.5" thickBot="1">
      <c r="A39" s="14" t="s">
        <v>10</v>
      </c>
      <c r="B39" s="23"/>
      <c r="C39" s="22"/>
      <c r="D39" s="15">
        <f t="shared" ref="D39:M39" si="13">SUM(D5,D14,D19,D24,D28,D32,D34,D37)</f>
        <v>48317463</v>
      </c>
      <c r="E39" s="15">
        <f t="shared" si="13"/>
        <v>4803534</v>
      </c>
      <c r="F39" s="15">
        <f t="shared" si="13"/>
        <v>2009190</v>
      </c>
      <c r="G39" s="15">
        <f t="shared" si="13"/>
        <v>3685111</v>
      </c>
      <c r="H39" s="15">
        <f t="shared" si="13"/>
        <v>0</v>
      </c>
      <c r="I39" s="15">
        <f t="shared" si="13"/>
        <v>30568620</v>
      </c>
      <c r="J39" s="15">
        <f t="shared" si="13"/>
        <v>8589442</v>
      </c>
      <c r="K39" s="15">
        <f t="shared" si="13"/>
        <v>6689268</v>
      </c>
      <c r="L39" s="15">
        <f t="shared" si="13"/>
        <v>0</v>
      </c>
      <c r="M39" s="15">
        <f t="shared" si="13"/>
        <v>0</v>
      </c>
      <c r="N39" s="15">
        <f t="shared" si="10"/>
        <v>104662628</v>
      </c>
      <c r="O39" s="37">
        <f t="shared" si="1"/>
        <v>1915.0740686525653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93</v>
      </c>
      <c r="M41" s="163"/>
      <c r="N41" s="163"/>
      <c r="O41" s="41">
        <v>54652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57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3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7684902</v>
      </c>
      <c r="E5" s="26">
        <f t="shared" si="0"/>
        <v>706879</v>
      </c>
      <c r="F5" s="26">
        <f t="shared" si="0"/>
        <v>3182023</v>
      </c>
      <c r="G5" s="26">
        <f t="shared" si="0"/>
        <v>776009</v>
      </c>
      <c r="H5" s="26">
        <f t="shared" si="0"/>
        <v>0</v>
      </c>
      <c r="I5" s="26">
        <f t="shared" si="0"/>
        <v>952306</v>
      </c>
      <c r="J5" s="26">
        <f t="shared" si="0"/>
        <v>0</v>
      </c>
      <c r="K5" s="26">
        <f t="shared" si="0"/>
        <v>6512847</v>
      </c>
      <c r="L5" s="26">
        <f t="shared" si="0"/>
        <v>0</v>
      </c>
      <c r="M5" s="26">
        <f t="shared" si="0"/>
        <v>0</v>
      </c>
      <c r="N5" s="27">
        <f>SUM(D5:M5)</f>
        <v>19814966</v>
      </c>
      <c r="O5" s="32">
        <f t="shared" ref="O5:O37" si="1">(N5/O$39)</f>
        <v>368.50655557828571</v>
      </c>
      <c r="P5" s="6"/>
    </row>
    <row r="6" spans="1:133">
      <c r="A6" s="12"/>
      <c r="B6" s="44">
        <v>511</v>
      </c>
      <c r="C6" s="20" t="s">
        <v>19</v>
      </c>
      <c r="D6" s="46">
        <v>574244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574244</v>
      </c>
      <c r="O6" s="47">
        <f t="shared" si="1"/>
        <v>10.679436871175913</v>
      </c>
      <c r="P6" s="9"/>
    </row>
    <row r="7" spans="1:133">
      <c r="A7" s="12"/>
      <c r="B7" s="44">
        <v>512</v>
      </c>
      <c r="C7" s="20" t="s">
        <v>20</v>
      </c>
      <c r="D7" s="46">
        <v>1253283</v>
      </c>
      <c r="E7" s="46">
        <v>0</v>
      </c>
      <c r="F7" s="46">
        <v>0</v>
      </c>
      <c r="G7" s="46">
        <v>0</v>
      </c>
      <c r="H7" s="46">
        <v>0</v>
      </c>
      <c r="I7" s="46">
        <v>629979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1883262</v>
      </c>
      <c r="O7" s="47">
        <f t="shared" si="1"/>
        <v>35.023748860910153</v>
      </c>
      <c r="P7" s="9"/>
    </row>
    <row r="8" spans="1:133">
      <c r="A8" s="12"/>
      <c r="B8" s="44">
        <v>513</v>
      </c>
      <c r="C8" s="20" t="s">
        <v>21</v>
      </c>
      <c r="D8" s="46">
        <v>457915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457915</v>
      </c>
      <c r="O8" s="47">
        <f t="shared" si="1"/>
        <v>8.5160216473563821</v>
      </c>
      <c r="P8" s="9"/>
    </row>
    <row r="9" spans="1:133">
      <c r="A9" s="12"/>
      <c r="B9" s="44">
        <v>514</v>
      </c>
      <c r="C9" s="20" t="s">
        <v>22</v>
      </c>
      <c r="D9" s="46">
        <v>113124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113124</v>
      </c>
      <c r="O9" s="47">
        <f t="shared" si="1"/>
        <v>2.1038106042290452</v>
      </c>
      <c r="P9" s="9"/>
    </row>
    <row r="10" spans="1:133">
      <c r="A10" s="12"/>
      <c r="B10" s="44">
        <v>515</v>
      </c>
      <c r="C10" s="20" t="s">
        <v>62</v>
      </c>
      <c r="D10" s="46">
        <v>507217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507217</v>
      </c>
      <c r="O10" s="47">
        <f t="shared" si="1"/>
        <v>9.4329099328634403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706879</v>
      </c>
      <c r="F11" s="46">
        <v>3182023</v>
      </c>
      <c r="G11" s="46">
        <v>236</v>
      </c>
      <c r="H11" s="46">
        <v>0</v>
      </c>
      <c r="I11" s="46">
        <v>322327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4211465</v>
      </c>
      <c r="O11" s="47">
        <f t="shared" si="1"/>
        <v>78.322236893492772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6512847</v>
      </c>
      <c r="L12" s="46">
        <v>0</v>
      </c>
      <c r="M12" s="46">
        <v>0</v>
      </c>
      <c r="N12" s="46">
        <f t="shared" si="2"/>
        <v>6512847</v>
      </c>
      <c r="O12" s="47">
        <f t="shared" si="1"/>
        <v>121.12192445742129</v>
      </c>
      <c r="P12" s="9"/>
    </row>
    <row r="13" spans="1:133">
      <c r="A13" s="12"/>
      <c r="B13" s="44">
        <v>519</v>
      </c>
      <c r="C13" s="20" t="s">
        <v>70</v>
      </c>
      <c r="D13" s="46">
        <v>4779119</v>
      </c>
      <c r="E13" s="46">
        <v>0</v>
      </c>
      <c r="F13" s="46">
        <v>0</v>
      </c>
      <c r="G13" s="46">
        <v>775773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5554892</v>
      </c>
      <c r="O13" s="47">
        <f t="shared" si="1"/>
        <v>103.3064663108367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23348770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23348770</v>
      </c>
      <c r="O14" s="43">
        <f t="shared" si="1"/>
        <v>434.22606981458409</v>
      </c>
      <c r="P14" s="10"/>
    </row>
    <row r="15" spans="1:133">
      <c r="A15" s="12"/>
      <c r="B15" s="44">
        <v>521</v>
      </c>
      <c r="C15" s="20" t="s">
        <v>27</v>
      </c>
      <c r="D15" s="46">
        <v>14541544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14541544</v>
      </c>
      <c r="O15" s="47">
        <f t="shared" si="1"/>
        <v>270.43469528184335</v>
      </c>
      <c r="P15" s="9"/>
    </row>
    <row r="16" spans="1:133">
      <c r="A16" s="12"/>
      <c r="B16" s="44">
        <v>522</v>
      </c>
      <c r="C16" s="20" t="s">
        <v>28</v>
      </c>
      <c r="D16" s="46">
        <v>8807226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8807226</v>
      </c>
      <c r="O16" s="47">
        <f t="shared" si="1"/>
        <v>163.79137453274069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24781773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24781773</v>
      </c>
      <c r="O17" s="43">
        <f t="shared" si="1"/>
        <v>460.87617860928754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7138168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7138168</v>
      </c>
      <c r="O18" s="47">
        <f t="shared" si="1"/>
        <v>132.75125997284781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7211792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7211792</v>
      </c>
      <c r="O19" s="47">
        <f t="shared" si="1"/>
        <v>134.1204738613751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7437883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7437883</v>
      </c>
      <c r="O20" s="47">
        <f t="shared" si="1"/>
        <v>138.32517528035558</v>
      </c>
      <c r="P20" s="9"/>
    </row>
    <row r="21" spans="1:16">
      <c r="A21" s="12"/>
      <c r="B21" s="44">
        <v>536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1376075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1376075</v>
      </c>
      <c r="O21" s="47">
        <f t="shared" si="1"/>
        <v>25.591396849602948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1617855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1617855</v>
      </c>
      <c r="O22" s="47">
        <f t="shared" si="1"/>
        <v>30.087872645106099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3432616</v>
      </c>
      <c r="E23" s="31">
        <f t="shared" si="6"/>
        <v>0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1265927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4698543</v>
      </c>
      <c r="O23" s="43">
        <f t="shared" si="1"/>
        <v>87.380614085659559</v>
      </c>
      <c r="P23" s="10"/>
    </row>
    <row r="24" spans="1:16">
      <c r="A24" s="12"/>
      <c r="B24" s="44">
        <v>541</v>
      </c>
      <c r="C24" s="20" t="s">
        <v>74</v>
      </c>
      <c r="D24" s="46">
        <v>2629586</v>
      </c>
      <c r="E24" s="46">
        <v>0</v>
      </c>
      <c r="F24" s="46">
        <v>0</v>
      </c>
      <c r="G24" s="46">
        <v>0</v>
      </c>
      <c r="H24" s="46">
        <v>0</v>
      </c>
      <c r="I24" s="46">
        <v>882329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3511915</v>
      </c>
      <c r="O24" s="47">
        <f t="shared" si="1"/>
        <v>65.312436071488349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383598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383598</v>
      </c>
      <c r="O25" s="47">
        <f t="shared" si="1"/>
        <v>7.1339197708802145</v>
      </c>
      <c r="P25" s="9"/>
    </row>
    <row r="26" spans="1:16">
      <c r="A26" s="12"/>
      <c r="B26" s="44">
        <v>549</v>
      </c>
      <c r="C26" s="20" t="s">
        <v>82</v>
      </c>
      <c r="D26" s="46">
        <v>803030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803030</v>
      </c>
      <c r="O26" s="47">
        <f t="shared" si="1"/>
        <v>14.934258243290992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2700000</v>
      </c>
      <c r="E27" s="31">
        <f t="shared" si="8"/>
        <v>2503569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5203569</v>
      </c>
      <c r="O27" s="43">
        <f t="shared" si="1"/>
        <v>96.772777147533063</v>
      </c>
      <c r="P27" s="10"/>
    </row>
    <row r="28" spans="1:16">
      <c r="A28" s="13"/>
      <c r="B28" s="45">
        <v>554</v>
      </c>
      <c r="C28" s="21" t="s">
        <v>40</v>
      </c>
      <c r="D28" s="46">
        <v>2700000</v>
      </c>
      <c r="E28" s="46">
        <v>2503569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5203569</v>
      </c>
      <c r="O28" s="47">
        <f t="shared" si="1"/>
        <v>96.772777147533063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8279890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8279890</v>
      </c>
      <c r="O29" s="43">
        <f t="shared" si="1"/>
        <v>153.98430380688475</v>
      </c>
      <c r="P29" s="10"/>
    </row>
    <row r="30" spans="1:16">
      <c r="A30" s="12"/>
      <c r="B30" s="44">
        <v>562</v>
      </c>
      <c r="C30" s="20" t="s">
        <v>75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8279890</v>
      </c>
      <c r="K30" s="46">
        <v>0</v>
      </c>
      <c r="L30" s="46">
        <v>0</v>
      </c>
      <c r="M30" s="46">
        <v>0</v>
      </c>
      <c r="N30" s="46">
        <f t="shared" ref="N30:N37" si="10">SUM(D30:M30)</f>
        <v>8279890</v>
      </c>
      <c r="O30" s="47">
        <f t="shared" si="1"/>
        <v>153.98430380688475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SUM(D32:D33)</f>
        <v>1328365</v>
      </c>
      <c r="E31" s="31">
        <f t="shared" si="11"/>
        <v>102102</v>
      </c>
      <c r="F31" s="31">
        <f t="shared" si="11"/>
        <v>0</v>
      </c>
      <c r="G31" s="31">
        <f t="shared" si="11"/>
        <v>120101</v>
      </c>
      <c r="H31" s="31">
        <f t="shared" si="11"/>
        <v>0</v>
      </c>
      <c r="I31" s="31">
        <f t="shared" si="11"/>
        <v>1414987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2965555</v>
      </c>
      <c r="O31" s="43">
        <f t="shared" si="1"/>
        <v>55.151568689442264</v>
      </c>
      <c r="P31" s="9"/>
    </row>
    <row r="32" spans="1:16">
      <c r="A32" s="12"/>
      <c r="B32" s="44">
        <v>572</v>
      </c>
      <c r="C32" s="20" t="s">
        <v>76</v>
      </c>
      <c r="D32" s="46">
        <v>1278645</v>
      </c>
      <c r="E32" s="46">
        <v>102102</v>
      </c>
      <c r="F32" s="46">
        <v>0</v>
      </c>
      <c r="G32" s="46">
        <v>120101</v>
      </c>
      <c r="H32" s="46">
        <v>0</v>
      </c>
      <c r="I32" s="46">
        <v>1414987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2915835</v>
      </c>
      <c r="O32" s="47">
        <f t="shared" si="1"/>
        <v>54.226906696918412</v>
      </c>
      <c r="P32" s="9"/>
    </row>
    <row r="33" spans="1:119">
      <c r="A33" s="12"/>
      <c r="B33" s="44">
        <v>575</v>
      </c>
      <c r="C33" s="20" t="s">
        <v>77</v>
      </c>
      <c r="D33" s="46">
        <v>49720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49720</v>
      </c>
      <c r="O33" s="47">
        <f t="shared" si="1"/>
        <v>0.92466199252385117</v>
      </c>
      <c r="P33" s="9"/>
    </row>
    <row r="34" spans="1:119" ht="15.75">
      <c r="A34" s="28" t="s">
        <v>78</v>
      </c>
      <c r="B34" s="29"/>
      <c r="C34" s="30"/>
      <c r="D34" s="31">
        <f t="shared" ref="D34:M34" si="12">SUM(D35:D36)</f>
        <v>5468621</v>
      </c>
      <c r="E34" s="31">
        <f t="shared" si="12"/>
        <v>69159</v>
      </c>
      <c r="F34" s="31">
        <f t="shared" si="12"/>
        <v>16672978</v>
      </c>
      <c r="G34" s="31">
        <f t="shared" si="12"/>
        <v>0</v>
      </c>
      <c r="H34" s="31">
        <f t="shared" si="12"/>
        <v>0</v>
      </c>
      <c r="I34" s="31">
        <f t="shared" si="12"/>
        <v>655500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22866258</v>
      </c>
      <c r="O34" s="43">
        <f t="shared" si="1"/>
        <v>425.25260828327538</v>
      </c>
      <c r="P34" s="9"/>
    </row>
    <row r="35" spans="1:119">
      <c r="A35" s="12"/>
      <c r="B35" s="44">
        <v>581</v>
      </c>
      <c r="C35" s="20" t="s">
        <v>79</v>
      </c>
      <c r="D35" s="46">
        <v>5468621</v>
      </c>
      <c r="E35" s="46">
        <v>69159</v>
      </c>
      <c r="F35" s="46">
        <v>181378</v>
      </c>
      <c r="G35" s="46">
        <v>0</v>
      </c>
      <c r="H35" s="46">
        <v>0</v>
      </c>
      <c r="I35" s="46">
        <v>655500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6374658</v>
      </c>
      <c r="O35" s="47">
        <f t="shared" si="1"/>
        <v>118.55197039296274</v>
      </c>
      <c r="P35" s="9"/>
    </row>
    <row r="36" spans="1:119" ht="15.75" thickBot="1">
      <c r="A36" s="12"/>
      <c r="B36" s="44">
        <v>585</v>
      </c>
      <c r="C36" s="20" t="s">
        <v>48</v>
      </c>
      <c r="D36" s="46">
        <v>0</v>
      </c>
      <c r="E36" s="46">
        <v>0</v>
      </c>
      <c r="F36" s="46">
        <v>16491600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16491600</v>
      </c>
      <c r="O36" s="47">
        <f t="shared" si="1"/>
        <v>306.70063789031263</v>
      </c>
      <c r="P36" s="9"/>
    </row>
    <row r="37" spans="1:119" ht="16.5" thickBot="1">
      <c r="A37" s="14" t="s">
        <v>10</v>
      </c>
      <c r="B37" s="23"/>
      <c r="C37" s="22"/>
      <c r="D37" s="15">
        <f t="shared" ref="D37:M37" si="13">SUM(D5,D14,D17,D23,D27,D29,D31,D34)</f>
        <v>43963274</v>
      </c>
      <c r="E37" s="15">
        <f t="shared" si="13"/>
        <v>3381709</v>
      </c>
      <c r="F37" s="15">
        <f t="shared" si="13"/>
        <v>19855001</v>
      </c>
      <c r="G37" s="15">
        <f t="shared" si="13"/>
        <v>896110</v>
      </c>
      <c r="H37" s="15">
        <f t="shared" si="13"/>
        <v>0</v>
      </c>
      <c r="I37" s="15">
        <f t="shared" si="13"/>
        <v>29070493</v>
      </c>
      <c r="J37" s="15">
        <f t="shared" si="13"/>
        <v>8279890</v>
      </c>
      <c r="K37" s="15">
        <f t="shared" si="13"/>
        <v>6512847</v>
      </c>
      <c r="L37" s="15">
        <f t="shared" si="13"/>
        <v>0</v>
      </c>
      <c r="M37" s="15">
        <f t="shared" si="13"/>
        <v>0</v>
      </c>
      <c r="N37" s="15">
        <f t="shared" si="10"/>
        <v>111959324</v>
      </c>
      <c r="O37" s="37">
        <f t="shared" si="1"/>
        <v>2082.1506760149523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87</v>
      </c>
      <c r="M39" s="163"/>
      <c r="N39" s="163"/>
      <c r="O39" s="41">
        <v>53771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57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54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8749009</v>
      </c>
      <c r="E5" s="26">
        <f t="shared" si="0"/>
        <v>0</v>
      </c>
      <c r="F5" s="26">
        <f t="shared" si="0"/>
        <v>2332791</v>
      </c>
      <c r="G5" s="26">
        <f t="shared" si="0"/>
        <v>235</v>
      </c>
      <c r="H5" s="26">
        <f t="shared" si="0"/>
        <v>0</v>
      </c>
      <c r="I5" s="26">
        <f t="shared" si="0"/>
        <v>1110425</v>
      </c>
      <c r="J5" s="26">
        <f t="shared" si="0"/>
        <v>0</v>
      </c>
      <c r="K5" s="26">
        <f t="shared" si="0"/>
        <v>7356823</v>
      </c>
      <c r="L5" s="26">
        <f t="shared" si="0"/>
        <v>0</v>
      </c>
      <c r="M5" s="26">
        <f t="shared" si="0"/>
        <v>157540</v>
      </c>
      <c r="N5" s="27">
        <f>SUM(D5:M5)</f>
        <v>19706823</v>
      </c>
      <c r="O5" s="32">
        <f t="shared" ref="O5:O36" si="1">(N5/O$38)</f>
        <v>375.12511897057146</v>
      </c>
      <c r="P5" s="6"/>
    </row>
    <row r="6" spans="1:133">
      <c r="A6" s="12"/>
      <c r="B6" s="44">
        <v>511</v>
      </c>
      <c r="C6" s="20" t="s">
        <v>19</v>
      </c>
      <c r="D6" s="46">
        <v>559708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559708</v>
      </c>
      <c r="O6" s="47">
        <f t="shared" si="1"/>
        <v>10.654204895876957</v>
      </c>
      <c r="P6" s="9"/>
    </row>
    <row r="7" spans="1:133">
      <c r="A7" s="12"/>
      <c r="B7" s="44">
        <v>512</v>
      </c>
      <c r="C7" s="20" t="s">
        <v>20</v>
      </c>
      <c r="D7" s="46">
        <v>2773070</v>
      </c>
      <c r="E7" s="46">
        <v>0</v>
      </c>
      <c r="F7" s="46">
        <v>0</v>
      </c>
      <c r="G7" s="46">
        <v>0</v>
      </c>
      <c r="H7" s="46">
        <v>0</v>
      </c>
      <c r="I7" s="46">
        <v>606564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3379634</v>
      </c>
      <c r="O7" s="47">
        <f t="shared" si="1"/>
        <v>64.332318117790379</v>
      </c>
      <c r="P7" s="9"/>
    </row>
    <row r="8" spans="1:133">
      <c r="A8" s="12"/>
      <c r="B8" s="44">
        <v>513</v>
      </c>
      <c r="C8" s="20" t="s">
        <v>21</v>
      </c>
      <c r="D8" s="46">
        <v>470486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470486</v>
      </c>
      <c r="O8" s="47">
        <f t="shared" si="1"/>
        <v>8.9558381238816764</v>
      </c>
      <c r="P8" s="9"/>
    </row>
    <row r="9" spans="1:133">
      <c r="A9" s="12"/>
      <c r="B9" s="44">
        <v>514</v>
      </c>
      <c r="C9" s="20" t="s">
        <v>22</v>
      </c>
      <c r="D9" s="46">
        <v>165595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165595</v>
      </c>
      <c r="O9" s="47">
        <f t="shared" si="1"/>
        <v>3.152149084402482</v>
      </c>
      <c r="P9" s="9"/>
    </row>
    <row r="10" spans="1:133">
      <c r="A10" s="12"/>
      <c r="B10" s="44">
        <v>515</v>
      </c>
      <c r="C10" s="20" t="s">
        <v>62</v>
      </c>
      <c r="D10" s="46">
        <v>483928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483928</v>
      </c>
      <c r="O10" s="47">
        <f t="shared" si="1"/>
        <v>9.2117105112879276</v>
      </c>
      <c r="P10" s="9"/>
    </row>
    <row r="11" spans="1:133">
      <c r="A11" s="12"/>
      <c r="B11" s="44">
        <v>517</v>
      </c>
      <c r="C11" s="20" t="s">
        <v>23</v>
      </c>
      <c r="D11" s="46">
        <v>0</v>
      </c>
      <c r="E11" s="46">
        <v>0</v>
      </c>
      <c r="F11" s="46">
        <v>2332791</v>
      </c>
      <c r="G11" s="46">
        <v>235</v>
      </c>
      <c r="H11" s="46">
        <v>0</v>
      </c>
      <c r="I11" s="46">
        <v>503861</v>
      </c>
      <c r="J11" s="46">
        <v>0</v>
      </c>
      <c r="K11" s="46">
        <v>0</v>
      </c>
      <c r="L11" s="46">
        <v>0</v>
      </c>
      <c r="M11" s="46">
        <v>157540</v>
      </c>
      <c r="N11" s="46">
        <f t="shared" si="2"/>
        <v>2994427</v>
      </c>
      <c r="O11" s="47">
        <f t="shared" si="1"/>
        <v>56.999790611794268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7356823</v>
      </c>
      <c r="L12" s="46">
        <v>0</v>
      </c>
      <c r="M12" s="46">
        <v>0</v>
      </c>
      <c r="N12" s="46">
        <f t="shared" si="2"/>
        <v>7356823</v>
      </c>
      <c r="O12" s="47">
        <f t="shared" si="1"/>
        <v>140.03926980622074</v>
      </c>
      <c r="P12" s="9"/>
    </row>
    <row r="13" spans="1:133">
      <c r="A13" s="12"/>
      <c r="B13" s="44">
        <v>519</v>
      </c>
      <c r="C13" s="20" t="s">
        <v>70</v>
      </c>
      <c r="D13" s="46">
        <v>4296222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4296222</v>
      </c>
      <c r="O13" s="47">
        <f t="shared" si="1"/>
        <v>81.779837819317009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SUM(D15:D16)</f>
        <v>22065869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22065869</v>
      </c>
      <c r="O14" s="43">
        <f t="shared" si="1"/>
        <v>420.03024707808277</v>
      </c>
      <c r="P14" s="10"/>
    </row>
    <row r="15" spans="1:133">
      <c r="A15" s="12"/>
      <c r="B15" s="44">
        <v>521</v>
      </c>
      <c r="C15" s="20" t="s">
        <v>27</v>
      </c>
      <c r="D15" s="46">
        <v>13400879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13400879</v>
      </c>
      <c r="O15" s="47">
        <f t="shared" si="1"/>
        <v>255.08963718734535</v>
      </c>
      <c r="P15" s="9"/>
    </row>
    <row r="16" spans="1:133">
      <c r="A16" s="12"/>
      <c r="B16" s="44">
        <v>522</v>
      </c>
      <c r="C16" s="20" t="s">
        <v>28</v>
      </c>
      <c r="D16" s="46">
        <v>8664990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8664990</v>
      </c>
      <c r="O16" s="47">
        <f t="shared" si="1"/>
        <v>164.94060989073742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SUM(D18:D22)</f>
        <v>0</v>
      </c>
      <c r="E17" s="31">
        <f t="shared" si="5"/>
        <v>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23206077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23206077</v>
      </c>
      <c r="O17" s="43">
        <f t="shared" si="1"/>
        <v>441.73443864925571</v>
      </c>
      <c r="P17" s="10"/>
    </row>
    <row r="18" spans="1:16">
      <c r="A18" s="12"/>
      <c r="B18" s="44">
        <v>533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7244336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7244336</v>
      </c>
      <c r="O18" s="47">
        <f t="shared" si="1"/>
        <v>137.89804697909926</v>
      </c>
      <c r="P18" s="9"/>
    </row>
    <row r="19" spans="1:16">
      <c r="A19" s="12"/>
      <c r="B19" s="44">
        <v>534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6308315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6308315</v>
      </c>
      <c r="O19" s="47">
        <f t="shared" si="1"/>
        <v>120.08061445920737</v>
      </c>
      <c r="P19" s="9"/>
    </row>
    <row r="20" spans="1:16">
      <c r="A20" s="12"/>
      <c r="B20" s="44">
        <v>535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7263286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7263286</v>
      </c>
      <c r="O20" s="47">
        <f t="shared" si="1"/>
        <v>138.25876575170366</v>
      </c>
      <c r="P20" s="9"/>
    </row>
    <row r="21" spans="1:16">
      <c r="A21" s="12"/>
      <c r="B21" s="44">
        <v>536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1324997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1324997</v>
      </c>
      <c r="O21" s="47">
        <f t="shared" si="1"/>
        <v>25.221704039288841</v>
      </c>
      <c r="P21" s="9"/>
    </row>
    <row r="22" spans="1:16">
      <c r="A22" s="12"/>
      <c r="B22" s="44">
        <v>538</v>
      </c>
      <c r="C22" s="20" t="s">
        <v>73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1065143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1065143</v>
      </c>
      <c r="O22" s="47">
        <f t="shared" si="1"/>
        <v>20.275307419956601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3256641</v>
      </c>
      <c r="E23" s="31">
        <f t="shared" si="6"/>
        <v>0</v>
      </c>
      <c r="F23" s="31">
        <f t="shared" si="6"/>
        <v>0</v>
      </c>
      <c r="G23" s="31">
        <f t="shared" si="6"/>
        <v>31535</v>
      </c>
      <c r="H23" s="31">
        <f t="shared" si="6"/>
        <v>0</v>
      </c>
      <c r="I23" s="31">
        <f t="shared" si="6"/>
        <v>1138240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4426416</v>
      </c>
      <c r="O23" s="43">
        <f t="shared" si="1"/>
        <v>84.258118551795022</v>
      </c>
      <c r="P23" s="10"/>
    </row>
    <row r="24" spans="1:16">
      <c r="A24" s="12"/>
      <c r="B24" s="44">
        <v>541</v>
      </c>
      <c r="C24" s="20" t="s">
        <v>74</v>
      </c>
      <c r="D24" s="46">
        <v>2465192</v>
      </c>
      <c r="E24" s="46">
        <v>0</v>
      </c>
      <c r="F24" s="46">
        <v>0</v>
      </c>
      <c r="G24" s="46">
        <v>31535</v>
      </c>
      <c r="H24" s="46">
        <v>0</v>
      </c>
      <c r="I24" s="46">
        <v>732357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3229084</v>
      </c>
      <c r="O24" s="47">
        <f t="shared" si="1"/>
        <v>61.466554992956944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405883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405883</v>
      </c>
      <c r="O25" s="47">
        <f t="shared" si="1"/>
        <v>7.7261011916092439</v>
      </c>
      <c r="P25" s="9"/>
    </row>
    <row r="26" spans="1:16">
      <c r="A26" s="12"/>
      <c r="B26" s="44">
        <v>549</v>
      </c>
      <c r="C26" s="20" t="s">
        <v>82</v>
      </c>
      <c r="D26" s="46">
        <v>791449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791449</v>
      </c>
      <c r="O26" s="47">
        <f t="shared" si="1"/>
        <v>15.065462367228843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0</v>
      </c>
      <c r="E27" s="31">
        <f t="shared" si="8"/>
        <v>657688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3775603</v>
      </c>
      <c r="N27" s="31">
        <f t="shared" si="7"/>
        <v>4433291</v>
      </c>
      <c r="O27" s="43">
        <f t="shared" si="1"/>
        <v>84.388986180378424</v>
      </c>
      <c r="P27" s="10"/>
    </row>
    <row r="28" spans="1:16">
      <c r="A28" s="13"/>
      <c r="B28" s="45">
        <v>554</v>
      </c>
      <c r="C28" s="21" t="s">
        <v>40</v>
      </c>
      <c r="D28" s="46">
        <v>0</v>
      </c>
      <c r="E28" s="46">
        <v>657688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3775603</v>
      </c>
      <c r="N28" s="46">
        <f t="shared" si="7"/>
        <v>4433291</v>
      </c>
      <c r="O28" s="47">
        <f t="shared" si="1"/>
        <v>84.388986180378424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SUM(D30:D30)</f>
        <v>0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7873445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7"/>
        <v>7873445</v>
      </c>
      <c r="O29" s="43">
        <f t="shared" si="1"/>
        <v>149.87332013553129</v>
      </c>
      <c r="P29" s="10"/>
    </row>
    <row r="30" spans="1:16">
      <c r="A30" s="12"/>
      <c r="B30" s="44">
        <v>562</v>
      </c>
      <c r="C30" s="20" t="s">
        <v>75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7873445</v>
      </c>
      <c r="K30" s="46">
        <v>0</v>
      </c>
      <c r="L30" s="46">
        <v>0</v>
      </c>
      <c r="M30" s="46">
        <v>0</v>
      </c>
      <c r="N30" s="46">
        <f t="shared" ref="N30:N36" si="10">SUM(D30:M30)</f>
        <v>7873445</v>
      </c>
      <c r="O30" s="47">
        <f t="shared" si="1"/>
        <v>149.87332013553129</v>
      </c>
      <c r="P30" s="9"/>
    </row>
    <row r="31" spans="1:16" ht="15.75">
      <c r="A31" s="28" t="s">
        <v>44</v>
      </c>
      <c r="B31" s="29"/>
      <c r="C31" s="30"/>
      <c r="D31" s="31">
        <f t="shared" ref="D31:M31" si="11">SUM(D32:D33)</f>
        <v>1476248</v>
      </c>
      <c r="E31" s="31">
        <f t="shared" si="11"/>
        <v>0</v>
      </c>
      <c r="F31" s="31">
        <f t="shared" si="11"/>
        <v>0</v>
      </c>
      <c r="G31" s="31">
        <f t="shared" si="11"/>
        <v>94042</v>
      </c>
      <c r="H31" s="31">
        <f t="shared" si="11"/>
        <v>0</v>
      </c>
      <c r="I31" s="31">
        <f t="shared" si="11"/>
        <v>1301472</v>
      </c>
      <c r="J31" s="31">
        <f t="shared" si="11"/>
        <v>0</v>
      </c>
      <c r="K31" s="31">
        <f t="shared" si="11"/>
        <v>0</v>
      </c>
      <c r="L31" s="31">
        <f t="shared" si="11"/>
        <v>0</v>
      </c>
      <c r="M31" s="31">
        <f t="shared" si="11"/>
        <v>0</v>
      </c>
      <c r="N31" s="31">
        <f t="shared" si="10"/>
        <v>2871762</v>
      </c>
      <c r="O31" s="43">
        <f t="shared" si="1"/>
        <v>54.664826588495067</v>
      </c>
      <c r="P31" s="9"/>
    </row>
    <row r="32" spans="1:16">
      <c r="A32" s="12"/>
      <c r="B32" s="44">
        <v>572</v>
      </c>
      <c r="C32" s="20" t="s">
        <v>76</v>
      </c>
      <c r="D32" s="46">
        <v>1419895</v>
      </c>
      <c r="E32" s="46">
        <v>0</v>
      </c>
      <c r="F32" s="46">
        <v>0</v>
      </c>
      <c r="G32" s="46">
        <v>94042</v>
      </c>
      <c r="H32" s="46">
        <v>0</v>
      </c>
      <c r="I32" s="46">
        <v>1301472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2815409</v>
      </c>
      <c r="O32" s="47">
        <f t="shared" si="1"/>
        <v>53.592130810522711</v>
      </c>
      <c r="P32" s="9"/>
    </row>
    <row r="33" spans="1:119">
      <c r="A33" s="12"/>
      <c r="B33" s="44">
        <v>575</v>
      </c>
      <c r="C33" s="20" t="s">
        <v>77</v>
      </c>
      <c r="D33" s="46">
        <v>56353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56353</v>
      </c>
      <c r="O33" s="47">
        <f t="shared" si="1"/>
        <v>1.0726957779723607</v>
      </c>
      <c r="P33" s="9"/>
    </row>
    <row r="34" spans="1:119" ht="15.75">
      <c r="A34" s="28" t="s">
        <v>78</v>
      </c>
      <c r="B34" s="29"/>
      <c r="C34" s="30"/>
      <c r="D34" s="31">
        <f t="shared" ref="D34:M34" si="12">SUM(D35:D35)</f>
        <v>2355566</v>
      </c>
      <c r="E34" s="31">
        <f t="shared" si="12"/>
        <v>0</v>
      </c>
      <c r="F34" s="31">
        <f t="shared" si="12"/>
        <v>0</v>
      </c>
      <c r="G34" s="31">
        <f t="shared" si="12"/>
        <v>0</v>
      </c>
      <c r="H34" s="31">
        <f t="shared" si="12"/>
        <v>0</v>
      </c>
      <c r="I34" s="31">
        <f t="shared" si="12"/>
        <v>633600</v>
      </c>
      <c r="J34" s="31">
        <f t="shared" si="12"/>
        <v>0</v>
      </c>
      <c r="K34" s="31">
        <f t="shared" si="12"/>
        <v>0</v>
      </c>
      <c r="L34" s="31">
        <f t="shared" si="12"/>
        <v>0</v>
      </c>
      <c r="M34" s="31">
        <f t="shared" si="12"/>
        <v>0</v>
      </c>
      <c r="N34" s="31">
        <f t="shared" si="10"/>
        <v>2989166</v>
      </c>
      <c r="O34" s="43">
        <f t="shared" si="1"/>
        <v>56.899645943579394</v>
      </c>
      <c r="P34" s="9"/>
    </row>
    <row r="35" spans="1:119" ht="15.75" thickBot="1">
      <c r="A35" s="12"/>
      <c r="B35" s="44">
        <v>581</v>
      </c>
      <c r="C35" s="20" t="s">
        <v>79</v>
      </c>
      <c r="D35" s="46">
        <v>2355566</v>
      </c>
      <c r="E35" s="46">
        <v>0</v>
      </c>
      <c r="F35" s="46">
        <v>0</v>
      </c>
      <c r="G35" s="46">
        <v>0</v>
      </c>
      <c r="H35" s="46">
        <v>0</v>
      </c>
      <c r="I35" s="46">
        <v>633600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2989166</v>
      </c>
      <c r="O35" s="47">
        <f t="shared" si="1"/>
        <v>56.899645943579394</v>
      </c>
      <c r="P35" s="9"/>
    </row>
    <row r="36" spans="1:119" ht="16.5" thickBot="1">
      <c r="A36" s="14" t="s">
        <v>10</v>
      </c>
      <c r="B36" s="23"/>
      <c r="C36" s="22"/>
      <c r="D36" s="15">
        <f t="shared" ref="D36:M36" si="13">SUM(D5,D14,D17,D23,D27,D29,D31,D34)</f>
        <v>37903333</v>
      </c>
      <c r="E36" s="15">
        <f t="shared" si="13"/>
        <v>657688</v>
      </c>
      <c r="F36" s="15">
        <f t="shared" si="13"/>
        <v>2332791</v>
      </c>
      <c r="G36" s="15">
        <f t="shared" si="13"/>
        <v>125812</v>
      </c>
      <c r="H36" s="15">
        <f t="shared" si="13"/>
        <v>0</v>
      </c>
      <c r="I36" s="15">
        <f t="shared" si="13"/>
        <v>27389814</v>
      </c>
      <c r="J36" s="15">
        <f t="shared" si="13"/>
        <v>7873445</v>
      </c>
      <c r="K36" s="15">
        <f t="shared" si="13"/>
        <v>7356823</v>
      </c>
      <c r="L36" s="15">
        <f t="shared" si="13"/>
        <v>0</v>
      </c>
      <c r="M36" s="15">
        <f t="shared" si="13"/>
        <v>3933143</v>
      </c>
      <c r="N36" s="15">
        <f t="shared" si="10"/>
        <v>87572849</v>
      </c>
      <c r="O36" s="37">
        <f t="shared" si="1"/>
        <v>1666.974702097689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83</v>
      </c>
      <c r="M38" s="163"/>
      <c r="N38" s="163"/>
      <c r="O38" s="41">
        <v>52534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57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2024-10-14T17:35:05Z</cp:lastPrinted>
  <dcterms:created xsi:type="dcterms:W3CDTF">2000-08-31T21:26:31Z</dcterms:created>
  <dcterms:modified xsi:type="dcterms:W3CDTF">2024-10-14T17:35:10Z</dcterms:modified>
</cp:coreProperties>
</file>