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3DEE0F8B0066B37D799602E6AF27F89BB86A6B63" xr6:coauthVersionLast="47" xr6:coauthVersionMax="47" xr10:uidLastSave="{BB9F9A22-267A-4C05-AFCE-6B77DE0D3A3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'2008'!$A$1:$O$25</definedName>
    <definedName name="_xlnm.Print_Area" localSheetId="14">'2009'!$A$1:$O$25</definedName>
    <definedName name="_xlnm.Print_Area" localSheetId="13">'2010'!$A$1:$O$25</definedName>
    <definedName name="_xlnm.Print_Area" localSheetId="12">'2011'!$A$1:$O$25</definedName>
    <definedName name="_xlnm.Print_Area" localSheetId="11">'2012'!$A$1:$O$25</definedName>
    <definedName name="_xlnm.Print_Area" localSheetId="10">'2013'!$A$1:$O$25</definedName>
    <definedName name="_xlnm.Print_Area" localSheetId="9">'2014'!$A$1:$O$25</definedName>
    <definedName name="_xlnm.Print_Area" localSheetId="8">'2015'!$A$1:$O$25</definedName>
    <definedName name="_xlnm.Print_Area" localSheetId="7">'2016'!$A$1:$O$25</definedName>
    <definedName name="_xlnm.Print_Area" localSheetId="6">'2017'!$A$1:$O$25</definedName>
    <definedName name="_xlnm.Print_Area" localSheetId="5">'2018'!$A$1:$O$25</definedName>
    <definedName name="_xlnm.Print_Area" localSheetId="4">'2019'!$A$1:$O$25</definedName>
    <definedName name="_xlnm.Print_Area" localSheetId="3">'2020'!$A$1:$O$25</definedName>
    <definedName name="_xlnm.Print_Area" localSheetId="2">'2021'!$A$1:$P$25</definedName>
    <definedName name="_xlnm.Print_Area" localSheetId="1">'2022'!$A$1:$P$25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19" i="49"/>
  <c r="P19" i="49" s="1"/>
  <c r="O14" i="49"/>
  <c r="P14" i="49" s="1"/>
  <c r="O10" i="49"/>
  <c r="P10" i="49" s="1"/>
  <c r="O8" i="49"/>
  <c r="P8" i="49" s="1"/>
  <c r="O5" i="49"/>
  <c r="P5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1" i="48" s="1"/>
  <c r="O21" i="49" l="1"/>
  <c r="P21" i="49" s="1"/>
  <c r="E21" i="48"/>
  <c r="F21" i="48"/>
  <c r="M21" i="48"/>
  <c r="G21" i="48"/>
  <c r="H21" i="48"/>
  <c r="I21" i="48"/>
  <c r="J21" i="48"/>
  <c r="K21" i="48"/>
  <c r="L21" i="48"/>
  <c r="N21" i="48"/>
  <c r="O19" i="48"/>
  <c r="P19" i="48" s="1"/>
  <c r="O16" i="48"/>
  <c r="P16" i="48" s="1"/>
  <c r="O14" i="48"/>
  <c r="P14" i="48" s="1"/>
  <c r="O8" i="48"/>
  <c r="P8" i="48" s="1"/>
  <c r="O5" i="48"/>
  <c r="P5" i="48" s="1"/>
  <c r="O10" i="48"/>
  <c r="P10" i="48" s="1"/>
  <c r="M21" i="47"/>
  <c r="D5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O19" i="47" s="1"/>
  <c r="P19" i="47" s="1"/>
  <c r="D19" i="47"/>
  <c r="O18" i="47"/>
  <c r="P18" i="47"/>
  <c r="O17" i="47"/>
  <c r="P17" i="47" s="1"/>
  <c r="N16" i="47"/>
  <c r="M16" i="47"/>
  <c r="L16" i="47"/>
  <c r="K16" i="47"/>
  <c r="J16" i="47"/>
  <c r="I16" i="47"/>
  <c r="O16" i="47" s="1"/>
  <c r="P16" i="47" s="1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/>
  <c r="N5" i="47"/>
  <c r="M5" i="47"/>
  <c r="L5" i="47"/>
  <c r="K5" i="47"/>
  <c r="J5" i="47"/>
  <c r="I5" i="47"/>
  <c r="H5" i="47"/>
  <c r="H21" i="47" s="1"/>
  <c r="G5" i="47"/>
  <c r="G21" i="47" s="1"/>
  <c r="F5" i="47"/>
  <c r="F21" i="47" s="1"/>
  <c r="E5" i="47"/>
  <c r="E21" i="47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N10" i="46" s="1"/>
  <c r="O10" i="46" s="1"/>
  <c r="D10" i="46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21" i="46" s="1"/>
  <c r="D5" i="46"/>
  <c r="D21" i="46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M16" i="45"/>
  <c r="L16" i="45"/>
  <c r="K16" i="45"/>
  <c r="J16" i="45"/>
  <c r="I16" i="45"/>
  <c r="I21" i="45" s="1"/>
  <c r="H16" i="45"/>
  <c r="N16" i="45" s="1"/>
  <c r="O16" i="45" s="1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" i="45" s="1"/>
  <c r="O5" i="45" s="1"/>
  <c r="N20" i="44"/>
  <c r="O20" i="44" s="1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/>
  <c r="N12" i="44"/>
  <c r="O12" i="44" s="1"/>
  <c r="N11" i="44"/>
  <c r="O11" i="44"/>
  <c r="M10" i="44"/>
  <c r="L10" i="44"/>
  <c r="L21" i="44" s="1"/>
  <c r="K10" i="44"/>
  <c r="J10" i="44"/>
  <c r="I10" i="44"/>
  <c r="H10" i="44"/>
  <c r="G10" i="44"/>
  <c r="F10" i="44"/>
  <c r="E10" i="44"/>
  <c r="D10" i="44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M10" i="43"/>
  <c r="L10" i="43"/>
  <c r="K10" i="43"/>
  <c r="J10" i="43"/>
  <c r="I10" i="43"/>
  <c r="I21" i="43" s="1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8" i="43" s="1"/>
  <c r="O8" i="43" s="1"/>
  <c r="N7" i="43"/>
  <c r="O7" i="43" s="1"/>
  <c r="N6" i="43"/>
  <c r="O6" i="43"/>
  <c r="M5" i="43"/>
  <c r="M21" i="43" s="1"/>
  <c r="L5" i="43"/>
  <c r="K5" i="43"/>
  <c r="J5" i="43"/>
  <c r="I5" i="43"/>
  <c r="H5" i="43"/>
  <c r="G5" i="43"/>
  <c r="F5" i="43"/>
  <c r="E5" i="43"/>
  <c r="D5" i="43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M8" i="42"/>
  <c r="L8" i="42"/>
  <c r="K8" i="42"/>
  <c r="J8" i="42"/>
  <c r="I8" i="42"/>
  <c r="H8" i="42"/>
  <c r="G8" i="42"/>
  <c r="F8" i="42"/>
  <c r="E8" i="42"/>
  <c r="D8" i="42"/>
  <c r="N7" i="42"/>
  <c r="O7" i="42"/>
  <c r="N6" i="42"/>
  <c r="O6" i="42"/>
  <c r="M5" i="42"/>
  <c r="M21" i="42" s="1"/>
  <c r="L5" i="42"/>
  <c r="K5" i="42"/>
  <c r="K21" i="42" s="1"/>
  <c r="J5" i="42"/>
  <c r="I5" i="42"/>
  <c r="H5" i="42"/>
  <c r="G5" i="42"/>
  <c r="F5" i="42"/>
  <c r="E5" i="42"/>
  <c r="D5" i="42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/>
  <c r="M5" i="41"/>
  <c r="L5" i="41"/>
  <c r="K5" i="41"/>
  <c r="J5" i="41"/>
  <c r="I5" i="41"/>
  <c r="I21" i="41" s="1"/>
  <c r="H5" i="41"/>
  <c r="H21" i="41" s="1"/>
  <c r="G5" i="41"/>
  <c r="G21" i="41" s="1"/>
  <c r="F5" i="41"/>
  <c r="E5" i="41"/>
  <c r="D5" i="41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D10" i="40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/>
  <c r="N6" i="40"/>
  <c r="O6" i="40"/>
  <c r="M5" i="40"/>
  <c r="L5" i="40"/>
  <c r="K5" i="40"/>
  <c r="J5" i="40"/>
  <c r="I5" i="40"/>
  <c r="I21" i="40" s="1"/>
  <c r="H5" i="40"/>
  <c r="H21" i="40" s="1"/>
  <c r="G5" i="40"/>
  <c r="G21" i="40" s="1"/>
  <c r="F5" i="40"/>
  <c r="E5" i="40"/>
  <c r="E21" i="40" s="1"/>
  <c r="D5" i="40"/>
  <c r="N5" i="40" s="1"/>
  <c r="O5" i="40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/>
  <c r="M8" i="39"/>
  <c r="L8" i="39"/>
  <c r="K8" i="39"/>
  <c r="J8" i="39"/>
  <c r="I8" i="39"/>
  <c r="H8" i="39"/>
  <c r="G8" i="39"/>
  <c r="F8" i="39"/>
  <c r="E8" i="39"/>
  <c r="D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/>
  <c r="M10" i="38"/>
  <c r="L10" i="38"/>
  <c r="L21" i="38" s="1"/>
  <c r="K10" i="38"/>
  <c r="J10" i="38"/>
  <c r="I10" i="38"/>
  <c r="H10" i="38"/>
  <c r="G10" i="38"/>
  <c r="F10" i="38"/>
  <c r="E10" i="38"/>
  <c r="D10" i="38"/>
  <c r="N9" i="38"/>
  <c r="O9" i="38" s="1"/>
  <c r="M8" i="38"/>
  <c r="L8" i="38"/>
  <c r="K8" i="38"/>
  <c r="J8" i="38"/>
  <c r="I8" i="38"/>
  <c r="H8" i="38"/>
  <c r="H21" i="38" s="1"/>
  <c r="G8" i="38"/>
  <c r="F8" i="38"/>
  <c r="E8" i="38"/>
  <c r="D8" i="38"/>
  <c r="N8" i="38" s="1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21" i="38" s="1"/>
  <c r="E5" i="38"/>
  <c r="D5" i="38"/>
  <c r="N5" i="38" s="1"/>
  <c r="O5" i="38" s="1"/>
  <c r="N20" i="37"/>
  <c r="O20" i="37" s="1"/>
  <c r="M19" i="37"/>
  <c r="L19" i="37"/>
  <c r="K19" i="37"/>
  <c r="J19" i="37"/>
  <c r="I19" i="37"/>
  <c r="H19" i="37"/>
  <c r="N19" i="37" s="1"/>
  <c r="O19" i="37" s="1"/>
  <c r="G19" i="37"/>
  <c r="F19" i="37"/>
  <c r="E19" i="37"/>
  <c r="D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M14" i="37"/>
  <c r="N14" i="37" s="1"/>
  <c r="O14" i="37" s="1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N10" i="37" s="1"/>
  <c r="O10" i="37" s="1"/>
  <c r="G10" i="37"/>
  <c r="F10" i="37"/>
  <c r="E10" i="37"/>
  <c r="D10" i="37"/>
  <c r="N9" i="37"/>
  <c r="O9" i="37" s="1"/>
  <c r="M8" i="37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L21" i="37" s="1"/>
  <c r="K5" i="37"/>
  <c r="K21" i="37" s="1"/>
  <c r="J5" i="37"/>
  <c r="I5" i="37"/>
  <c r="H5" i="37"/>
  <c r="G5" i="37"/>
  <c r="F5" i="37"/>
  <c r="E5" i="37"/>
  <c r="D5" i="37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N16" i="36" s="1"/>
  <c r="O16" i="36" s="1"/>
  <c r="D16" i="36"/>
  <c r="N15" i="36"/>
  <c r="O15" i="36" s="1"/>
  <c r="M14" i="36"/>
  <c r="L14" i="36"/>
  <c r="K14" i="36"/>
  <c r="J14" i="36"/>
  <c r="I14" i="36"/>
  <c r="H14" i="36"/>
  <c r="G14" i="36"/>
  <c r="G21" i="36"/>
  <c r="F14" i="36"/>
  <c r="E14" i="36"/>
  <c r="D14" i="36"/>
  <c r="N13" i="36"/>
  <c r="O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M8" i="36"/>
  <c r="M21" i="36" s="1"/>
  <c r="L8" i="36"/>
  <c r="K8" i="36"/>
  <c r="J8" i="36"/>
  <c r="I8" i="36"/>
  <c r="H8" i="36"/>
  <c r="G8" i="36"/>
  <c r="F8" i="36"/>
  <c r="F21" i="36" s="1"/>
  <c r="E8" i="36"/>
  <c r="D8" i="36"/>
  <c r="N7" i="36"/>
  <c r="O7" i="36" s="1"/>
  <c r="N6" i="36"/>
  <c r="O6" i="36"/>
  <c r="M5" i="36"/>
  <c r="L5" i="36"/>
  <c r="L21" i="36" s="1"/>
  <c r="K5" i="36"/>
  <c r="K21" i="36"/>
  <c r="J5" i="36"/>
  <c r="I5" i="36"/>
  <c r="I21" i="36" s="1"/>
  <c r="H5" i="36"/>
  <c r="G5" i="36"/>
  <c r="F5" i="36"/>
  <c r="E5" i="36"/>
  <c r="D5" i="36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M16" i="35"/>
  <c r="N16" i="35" s="1"/>
  <c r="O16" i="35" s="1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M8" i="35"/>
  <c r="M21" i="35" s="1"/>
  <c r="L8" i="35"/>
  <c r="K8" i="35"/>
  <c r="K21" i="35" s="1"/>
  <c r="J8" i="35"/>
  <c r="J21" i="35" s="1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I21" i="35" s="1"/>
  <c r="H5" i="35"/>
  <c r="G5" i="35"/>
  <c r="F5" i="35"/>
  <c r="E5" i="35"/>
  <c r="E21" i="35" s="1"/>
  <c r="D5" i="35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K8" i="34"/>
  <c r="J8" i="34"/>
  <c r="J21" i="34" s="1"/>
  <c r="I8" i="34"/>
  <c r="H8" i="34"/>
  <c r="H21" i="34" s="1"/>
  <c r="G8" i="34"/>
  <c r="F8" i="34"/>
  <c r="F21" i="34" s="1"/>
  <c r="E8" i="34"/>
  <c r="D8" i="34"/>
  <c r="N7" i="34"/>
  <c r="O7" i="34" s="1"/>
  <c r="N6" i="34"/>
  <c r="O6" i="34"/>
  <c r="M5" i="34"/>
  <c r="L5" i="34"/>
  <c r="L21" i="34" s="1"/>
  <c r="K5" i="34"/>
  <c r="J5" i="34"/>
  <c r="I5" i="34"/>
  <c r="H5" i="34"/>
  <c r="G5" i="34"/>
  <c r="F5" i="34"/>
  <c r="E5" i="34"/>
  <c r="D5" i="34"/>
  <c r="D21" i="34" s="1"/>
  <c r="E19" i="33"/>
  <c r="F19" i="33"/>
  <c r="G19" i="33"/>
  <c r="H19" i="33"/>
  <c r="I19" i="33"/>
  <c r="J19" i="33"/>
  <c r="K19" i="33"/>
  <c r="L19" i="33"/>
  <c r="M19" i="33"/>
  <c r="D19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8" i="33"/>
  <c r="F8" i="33"/>
  <c r="G8" i="33"/>
  <c r="G21" i="33" s="1"/>
  <c r="H8" i="33"/>
  <c r="I8" i="33"/>
  <c r="J8" i="33"/>
  <c r="J21" i="33" s="1"/>
  <c r="K8" i="33"/>
  <c r="L8" i="33"/>
  <c r="M8" i="33"/>
  <c r="E5" i="33"/>
  <c r="F5" i="33"/>
  <c r="G5" i="33"/>
  <c r="H5" i="33"/>
  <c r="I5" i="33"/>
  <c r="J5" i="33"/>
  <c r="K5" i="33"/>
  <c r="L5" i="33"/>
  <c r="M5" i="33"/>
  <c r="D16" i="33"/>
  <c r="D14" i="33"/>
  <c r="D10" i="33"/>
  <c r="N10" i="33" s="1"/>
  <c r="O10" i="33" s="1"/>
  <c r="D8" i="33"/>
  <c r="D5" i="33"/>
  <c r="N20" i="33"/>
  <c r="O20" i="33" s="1"/>
  <c r="N17" i="33"/>
  <c r="O17" i="33" s="1"/>
  <c r="N18" i="33"/>
  <c r="O18" i="33" s="1"/>
  <c r="N15" i="33"/>
  <c r="O15" i="33" s="1"/>
  <c r="N6" i="33"/>
  <c r="O6" i="33" s="1"/>
  <c r="N7" i="33"/>
  <c r="O7" i="33" s="1"/>
  <c r="N11" i="33"/>
  <c r="O11" i="33" s="1"/>
  <c r="N12" i="33"/>
  <c r="O12" i="33" s="1"/>
  <c r="N13" i="33"/>
  <c r="O13" i="33" s="1"/>
  <c r="N9" i="33"/>
  <c r="O9" i="33" s="1"/>
  <c r="E21" i="39"/>
  <c r="N19" i="41"/>
  <c r="O19" i="41" s="1"/>
  <c r="N8" i="42"/>
  <c r="O8" i="42" s="1"/>
  <c r="J21" i="42" l="1"/>
  <c r="N8" i="45"/>
  <c r="O8" i="45" s="1"/>
  <c r="N19" i="42"/>
  <c r="O19" i="42" s="1"/>
  <c r="N5" i="35"/>
  <c r="O5" i="35" s="1"/>
  <c r="N10" i="42"/>
  <c r="O10" i="42" s="1"/>
  <c r="K21" i="40"/>
  <c r="N16" i="42"/>
  <c r="O16" i="42" s="1"/>
  <c r="D21" i="44"/>
  <c r="N14" i="45"/>
  <c r="O14" i="45" s="1"/>
  <c r="L21" i="33"/>
  <c r="M21" i="34"/>
  <c r="I21" i="34"/>
  <c r="L21" i="35"/>
  <c r="N5" i="39"/>
  <c r="O5" i="39" s="1"/>
  <c r="M21" i="40"/>
  <c r="E21" i="44"/>
  <c r="G21" i="45"/>
  <c r="N8" i="34"/>
  <c r="O8" i="34" s="1"/>
  <c r="N14" i="33"/>
  <c r="O14" i="33" s="1"/>
  <c r="M21" i="37"/>
  <c r="O14" i="47"/>
  <c r="P14" i="47" s="1"/>
  <c r="L21" i="46"/>
  <c r="F21" i="43"/>
  <c r="F21" i="37"/>
  <c r="I21" i="44"/>
  <c r="H21" i="33"/>
  <c r="N8" i="36"/>
  <c r="O8" i="36" s="1"/>
  <c r="F21" i="41"/>
  <c r="N21" i="41" s="1"/>
  <c r="O21" i="41" s="1"/>
  <c r="E21" i="43"/>
  <c r="L21" i="43"/>
  <c r="N5" i="44"/>
  <c r="O5" i="44" s="1"/>
  <c r="J21" i="45"/>
  <c r="N10" i="45"/>
  <c r="O10" i="45" s="1"/>
  <c r="N19" i="45"/>
  <c r="O19" i="45" s="1"/>
  <c r="M21" i="46"/>
  <c r="N19" i="33"/>
  <c r="O19" i="33" s="1"/>
  <c r="N5" i="37"/>
  <c r="O5" i="37" s="1"/>
  <c r="G21" i="39"/>
  <c r="N14" i="43"/>
  <c r="O14" i="43" s="1"/>
  <c r="K21" i="45"/>
  <c r="N16" i="44"/>
  <c r="O16" i="44" s="1"/>
  <c r="I21" i="47"/>
  <c r="K21" i="47"/>
  <c r="N5" i="34"/>
  <c r="O5" i="34" s="1"/>
  <c r="O10" i="47"/>
  <c r="P10" i="47" s="1"/>
  <c r="N16" i="40"/>
  <c r="O16" i="40" s="1"/>
  <c r="D21" i="42"/>
  <c r="G21" i="43"/>
  <c r="N19" i="46"/>
  <c r="O19" i="46" s="1"/>
  <c r="E21" i="42"/>
  <c r="H21" i="43"/>
  <c r="K21" i="44"/>
  <c r="M21" i="45"/>
  <c r="O8" i="47"/>
  <c r="P8" i="47" s="1"/>
  <c r="J21" i="47"/>
  <c r="L21" i="40"/>
  <c r="I21" i="46"/>
  <c r="J21" i="41"/>
  <c r="K21" i="41"/>
  <c r="N16" i="37"/>
  <c r="O16" i="37" s="1"/>
  <c r="N16" i="43"/>
  <c r="O16" i="43" s="1"/>
  <c r="N14" i="46"/>
  <c r="O14" i="46" s="1"/>
  <c r="F21" i="35"/>
  <c r="L21" i="39"/>
  <c r="F21" i="39"/>
  <c r="J21" i="40"/>
  <c r="N5" i="46"/>
  <c r="O5" i="46" s="1"/>
  <c r="N10" i="39"/>
  <c r="O10" i="39" s="1"/>
  <c r="N16" i="41"/>
  <c r="O16" i="41" s="1"/>
  <c r="N5" i="33"/>
  <c r="O5" i="33" s="1"/>
  <c r="N16" i="34"/>
  <c r="O16" i="34" s="1"/>
  <c r="E21" i="36"/>
  <c r="G21" i="37"/>
  <c r="K21" i="38"/>
  <c r="J21" i="39"/>
  <c r="F21" i="40"/>
  <c r="L21" i="42"/>
  <c r="N14" i="42"/>
  <c r="O14" i="42" s="1"/>
  <c r="N10" i="44"/>
  <c r="O10" i="44" s="1"/>
  <c r="N21" i="47"/>
  <c r="O5" i="47"/>
  <c r="P5" i="47" s="1"/>
  <c r="N14" i="40"/>
  <c r="O14" i="40" s="1"/>
  <c r="G21" i="35"/>
  <c r="N10" i="41"/>
  <c r="O10" i="41" s="1"/>
  <c r="N8" i="33"/>
  <c r="O8" i="33" s="1"/>
  <c r="F21" i="44"/>
  <c r="M21" i="41"/>
  <c r="G21" i="46"/>
  <c r="K21" i="34"/>
  <c r="E21" i="45"/>
  <c r="L21" i="45"/>
  <c r="K21" i="33"/>
  <c r="I21" i="39"/>
  <c r="F21" i="42"/>
  <c r="N21" i="42" s="1"/>
  <c r="O21" i="42" s="1"/>
  <c r="H21" i="45"/>
  <c r="K21" i="46"/>
  <c r="N19" i="34"/>
  <c r="O19" i="34" s="1"/>
  <c r="D21" i="43"/>
  <c r="G21" i="44"/>
  <c r="I21" i="33"/>
  <c r="M21" i="39"/>
  <c r="J21" i="38"/>
  <c r="J21" i="36"/>
  <c r="N14" i="36"/>
  <c r="O14" i="36" s="1"/>
  <c r="H21" i="37"/>
  <c r="G21" i="38"/>
  <c r="D21" i="41"/>
  <c r="G21" i="42"/>
  <c r="J21" i="43"/>
  <c r="N10" i="43"/>
  <c r="O10" i="43" s="1"/>
  <c r="N19" i="43"/>
  <c r="O19" i="43" s="1"/>
  <c r="M21" i="44"/>
  <c r="N16" i="46"/>
  <c r="O16" i="46" s="1"/>
  <c r="E21" i="38"/>
  <c r="E21" i="34"/>
  <c r="N14" i="39"/>
  <c r="O14" i="39" s="1"/>
  <c r="D21" i="45"/>
  <c r="I21" i="38"/>
  <c r="L21" i="47"/>
  <c r="M21" i="33"/>
  <c r="J21" i="46"/>
  <c r="D21" i="35"/>
  <c r="E21" i="37"/>
  <c r="D21" i="36"/>
  <c r="K21" i="39"/>
  <c r="D21" i="39"/>
  <c r="E21" i="41"/>
  <c r="L21" i="41"/>
  <c r="H21" i="42"/>
  <c r="K21" i="43"/>
  <c r="N10" i="40"/>
  <c r="O10" i="40" s="1"/>
  <c r="I21" i="37"/>
  <c r="N16" i="33"/>
  <c r="O16" i="33" s="1"/>
  <c r="N10" i="34"/>
  <c r="O10" i="34" s="1"/>
  <c r="N19" i="38"/>
  <c r="O19" i="38" s="1"/>
  <c r="F21" i="33"/>
  <c r="H21" i="36"/>
  <c r="N21" i="36" s="1"/>
  <c r="O21" i="36" s="1"/>
  <c r="N10" i="38"/>
  <c r="O10" i="38" s="1"/>
  <c r="N16" i="39"/>
  <c r="O16" i="39" s="1"/>
  <c r="N14" i="41"/>
  <c r="O14" i="41" s="1"/>
  <c r="J21" i="44"/>
  <c r="J21" i="37"/>
  <c r="M21" i="38"/>
  <c r="I21" i="42"/>
  <c r="F21" i="46"/>
  <c r="O21" i="48"/>
  <c r="P21" i="48" s="1"/>
  <c r="N8" i="35"/>
  <c r="O8" i="35" s="1"/>
  <c r="D21" i="37"/>
  <c r="D21" i="33"/>
  <c r="N21" i="33" s="1"/>
  <c r="O21" i="33" s="1"/>
  <c r="D21" i="40"/>
  <c r="D21" i="47"/>
  <c r="N19" i="35"/>
  <c r="O19" i="35" s="1"/>
  <c r="N8" i="44"/>
  <c r="O8" i="44" s="1"/>
  <c r="N8" i="41"/>
  <c r="O8" i="41" s="1"/>
  <c r="H21" i="35"/>
  <c r="N21" i="35" s="1"/>
  <c r="O21" i="35" s="1"/>
  <c r="E21" i="33"/>
  <c r="N5" i="36"/>
  <c r="O5" i="36" s="1"/>
  <c r="H21" i="39"/>
  <c r="F21" i="45"/>
  <c r="N5" i="43"/>
  <c r="O5" i="43" s="1"/>
  <c r="N5" i="41"/>
  <c r="O5" i="41" s="1"/>
  <c r="N8" i="37"/>
  <c r="O8" i="37" s="1"/>
  <c r="N8" i="46"/>
  <c r="O8" i="46" s="1"/>
  <c r="N5" i="42"/>
  <c r="O5" i="42" s="1"/>
  <c r="N8" i="40"/>
  <c r="O8" i="40" s="1"/>
  <c r="G21" i="34"/>
  <c r="D21" i="38"/>
  <c r="H21" i="44"/>
  <c r="H21" i="46"/>
  <c r="N8" i="39"/>
  <c r="O8" i="39" s="1"/>
  <c r="N21" i="40" l="1"/>
  <c r="O21" i="40" s="1"/>
  <c r="N21" i="46"/>
  <c r="O21" i="46" s="1"/>
  <c r="N21" i="44"/>
  <c r="O21" i="44" s="1"/>
  <c r="N21" i="37"/>
  <c r="O21" i="37" s="1"/>
  <c r="N21" i="43"/>
  <c r="O21" i="43" s="1"/>
  <c r="O21" i="47"/>
  <c r="P21" i="47" s="1"/>
  <c r="N21" i="38"/>
  <c r="O21" i="38" s="1"/>
  <c r="N21" i="34"/>
  <c r="O21" i="34" s="1"/>
  <c r="N21" i="45"/>
  <c r="O21" i="45" s="1"/>
  <c r="N21" i="39"/>
  <c r="O21" i="39" s="1"/>
</calcChain>
</file>

<file path=xl/sharedStrings.xml><?xml version="1.0" encoding="utf-8"?>
<sst xmlns="http://schemas.openxmlformats.org/spreadsheetml/2006/main" count="632" uniqueCount="79">
  <si>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</si>
  <si>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</si>
  <si>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</si>
  <si>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</si>
  <si>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</si>
  <si>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</si>
  <si>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</si>
  <si>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</si>
  <si>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</si>
  <si>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</si>
  <si>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</si>
  <si>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</si>
  <si>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</si>
  <si>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</si>
  <si>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</si>
  <si>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</si>
  <si>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</si>
  <si>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</si>
  <si>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</si>
  <si>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</si>
  <si>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Comprehensive Planning</t>
  </si>
  <si>
    <t>Public Safety</t>
  </si>
  <si>
    <t>Law Enforcement</t>
  </si>
  <si>
    <t>Physical Environment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</si>
  <si>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</si>
  <si>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</si>
  <si>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</si>
  <si>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</si>
  <si>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</si>
  <si>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</si>
  <si>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</si>
  <si>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</si>
  <si>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</si>
  <si>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</si>
  <si>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</si>
  <si>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Bradenton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</si>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</sst>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50D4-E866-4EA4-8FE9-5181413A8893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1199826</v>
      </c>
      <c r="E5" s="100">
        <f>SUM(E6:E7)</f>
        <v>28506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59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1228391</v>
      </c>
      <c r="P5" s="102">
        <f>(O5/P$23)</f>
        <v>1361.8525498891352</v>
      </c>
      <c r="Q5" s="103"/>
    </row>
    <row r="6" spans="1:134">
      <c r="A6" s="105"/>
      <c r="B6" s="106">
        <v>513</v>
      </c>
      <c r="C6" s="107" t="s">
        <v>19</v>
      </c>
      <c r="D6" s="108">
        <v>769033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59</v>
      </c>
      <c r="L6" s="108">
        <v>0</v>
      </c>
      <c r="M6" s="108">
        <v>0</v>
      </c>
      <c r="N6" s="108">
        <v>0</v>
      </c>
      <c r="O6" s="108">
        <f t="shared" ref="O6:O7" si="0">SUM(D6:N6)</f>
        <v>769092</v>
      </c>
      <c r="P6" s="109">
        <f>(O6/P$23)</f>
        <v>852.65188470066516</v>
      </c>
      <c r="Q6" s="110"/>
    </row>
    <row r="7" spans="1:134">
      <c r="A7" s="105"/>
      <c r="B7" s="106">
        <v>515</v>
      </c>
      <c r="C7" s="107" t="s">
        <v>20</v>
      </c>
      <c r="D7" s="108">
        <v>430793</v>
      </c>
      <c r="E7" s="108">
        <v>28506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459299</v>
      </c>
      <c r="P7" s="109">
        <f>(O7/P$23)</f>
        <v>509.20066518847005</v>
      </c>
      <c r="Q7" s="110"/>
    </row>
    <row r="8" spans="1:134" ht="15.75">
      <c r="A8" s="111" t="s">
        <v>21</v>
      </c>
      <c r="B8" s="112"/>
      <c r="C8" s="113"/>
      <c r="D8" s="114">
        <f>SUM(D9:D9)</f>
        <v>1984179</v>
      </c>
      <c r="E8" s="114">
        <f>SUM(E9:E9)</f>
        <v>83330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8161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2075670</v>
      </c>
      <c r="P8" s="116">
        <f>(O8/P$23)</f>
        <v>2301.1862527716185</v>
      </c>
      <c r="Q8" s="117"/>
    </row>
    <row r="9" spans="1:134">
      <c r="A9" s="105"/>
      <c r="B9" s="106">
        <v>521</v>
      </c>
      <c r="C9" s="107" t="s">
        <v>22</v>
      </c>
      <c r="D9" s="108">
        <v>1984179</v>
      </c>
      <c r="E9" s="108">
        <v>83330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8161</v>
      </c>
      <c r="L9" s="108">
        <v>0</v>
      </c>
      <c r="M9" s="108">
        <v>0</v>
      </c>
      <c r="N9" s="108">
        <v>0</v>
      </c>
      <c r="O9" s="108">
        <f>SUM(D9:N9)</f>
        <v>2075670</v>
      </c>
      <c r="P9" s="109">
        <f>(O9/P$23)</f>
        <v>2301.1862527716185</v>
      </c>
      <c r="Q9" s="110"/>
    </row>
    <row r="10" spans="1:134" ht="15.75">
      <c r="A10" s="111" t="s">
        <v>23</v>
      </c>
      <c r="B10" s="112"/>
      <c r="C10" s="113"/>
      <c r="D10" s="114">
        <f>SUM(D11:D13)</f>
        <v>371605</v>
      </c>
      <c r="E10" s="114">
        <f>SUM(E11:E13)</f>
        <v>1500</v>
      </c>
      <c r="F10" s="114">
        <f>SUM(F11:F13)</f>
        <v>0</v>
      </c>
      <c r="G10" s="114">
        <f>SUM(G11:G13)</f>
        <v>0</v>
      </c>
      <c r="H10" s="114">
        <f>SUM(H11:H13)</f>
        <v>0</v>
      </c>
      <c r="I10" s="114">
        <f>SUM(I11:I13)</f>
        <v>0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373105</v>
      </c>
      <c r="P10" s="116">
        <f>(O10/P$23)</f>
        <v>413.64190687361418</v>
      </c>
      <c r="Q10" s="117"/>
    </row>
    <row r="11" spans="1:134">
      <c r="A11" s="105"/>
      <c r="B11" s="106">
        <v>534</v>
      </c>
      <c r="C11" s="107" t="s">
        <v>24</v>
      </c>
      <c r="D11" s="108">
        <v>1487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8" si="1">SUM(D11:N11)</f>
        <v>1487</v>
      </c>
      <c r="P11" s="109">
        <f>(O11/P$23)</f>
        <v>1.6485587583148558</v>
      </c>
      <c r="Q11" s="110"/>
    </row>
    <row r="12" spans="1:134">
      <c r="A12" s="105"/>
      <c r="B12" s="106">
        <v>538</v>
      </c>
      <c r="C12" s="107" t="s">
        <v>25</v>
      </c>
      <c r="D12" s="108">
        <v>227559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227559</v>
      </c>
      <c r="P12" s="109">
        <f>(O12/P$23)</f>
        <v>252.28270509977827</v>
      </c>
      <c r="Q12" s="110"/>
    </row>
    <row r="13" spans="1:134">
      <c r="A13" s="105"/>
      <c r="B13" s="106">
        <v>539</v>
      </c>
      <c r="C13" s="107" t="s">
        <v>26</v>
      </c>
      <c r="D13" s="108">
        <v>142559</v>
      </c>
      <c r="E13" s="108">
        <v>1500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144059</v>
      </c>
      <c r="P13" s="109">
        <f>(O13/P$23)</f>
        <v>159.71064301552107</v>
      </c>
      <c r="Q13" s="110"/>
    </row>
    <row r="14" spans="1:134" ht="15.75">
      <c r="A14" s="111" t="s">
        <v>27</v>
      </c>
      <c r="B14" s="112"/>
      <c r="C14" s="113"/>
      <c r="D14" s="114">
        <f>SUM(D15:D15)</f>
        <v>482538</v>
      </c>
      <c r="E14" s="114">
        <f>SUM(E15:E15)</f>
        <v>48150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1"/>
        <v>530688</v>
      </c>
      <c r="P14" s="116">
        <f>(O14/P$23)</f>
        <v>588.34589800443462</v>
      </c>
      <c r="Q14" s="117"/>
    </row>
    <row r="15" spans="1:134">
      <c r="A15" s="105"/>
      <c r="B15" s="106">
        <v>541</v>
      </c>
      <c r="C15" s="107" t="s">
        <v>28</v>
      </c>
      <c r="D15" s="108">
        <v>482538</v>
      </c>
      <c r="E15" s="108">
        <v>48150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530688</v>
      </c>
      <c r="P15" s="109">
        <f>(O15/P$23)</f>
        <v>588.34589800443462</v>
      </c>
      <c r="Q15" s="110"/>
    </row>
    <row r="16" spans="1:134" ht="15.75">
      <c r="A16" s="111" t="s">
        <v>29</v>
      </c>
      <c r="B16" s="112"/>
      <c r="C16" s="113"/>
      <c r="D16" s="114">
        <f>SUM(D17:D18)</f>
        <v>98636</v>
      </c>
      <c r="E16" s="114">
        <f>SUM(E17:E18)</f>
        <v>1360974</v>
      </c>
      <c r="F16" s="114">
        <f>SUM(F17:F18)</f>
        <v>0</v>
      </c>
      <c r="G16" s="114">
        <f>SUM(G17:G18)</f>
        <v>0</v>
      </c>
      <c r="H16" s="114">
        <f>SUM(H17:H18)</f>
        <v>0</v>
      </c>
      <c r="I16" s="114">
        <f>SUM(I17:I18)</f>
        <v>0</v>
      </c>
      <c r="J16" s="114">
        <f>SUM(J17:J18)</f>
        <v>0</v>
      </c>
      <c r="K16" s="114">
        <f>SUM(K17:K18)</f>
        <v>0</v>
      </c>
      <c r="L16" s="114">
        <f>SUM(L17:L18)</f>
        <v>0</v>
      </c>
      <c r="M16" s="114">
        <f>SUM(M17:M18)</f>
        <v>0</v>
      </c>
      <c r="N16" s="114">
        <f>SUM(N17:N18)</f>
        <v>0</v>
      </c>
      <c r="O16" s="114">
        <f>SUM(D16:N16)</f>
        <v>1459610</v>
      </c>
      <c r="P16" s="116">
        <f>(O16/P$23)</f>
        <v>1618.1929046563193</v>
      </c>
      <c r="Q16" s="110"/>
    </row>
    <row r="17" spans="1:120">
      <c r="A17" s="105"/>
      <c r="B17" s="106">
        <v>571</v>
      </c>
      <c r="C17" s="107" t="s">
        <v>30</v>
      </c>
      <c r="D17" s="108">
        <v>0</v>
      </c>
      <c r="E17" s="108">
        <v>35617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35617</v>
      </c>
      <c r="P17" s="109">
        <f>(O17/P$23)</f>
        <v>39.486696230598668</v>
      </c>
      <c r="Q17" s="110"/>
    </row>
    <row r="18" spans="1:120">
      <c r="A18" s="105"/>
      <c r="B18" s="106">
        <v>572</v>
      </c>
      <c r="C18" s="107" t="s">
        <v>31</v>
      </c>
      <c r="D18" s="108">
        <v>98636</v>
      </c>
      <c r="E18" s="108">
        <v>1325357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1"/>
        <v>1423993</v>
      </c>
      <c r="P18" s="109">
        <f>(O18/P$23)</f>
        <v>1578.7062084257207</v>
      </c>
      <c r="Q18" s="110"/>
    </row>
    <row r="19" spans="1:120" ht="15.75">
      <c r="A19" s="111" t="s">
        <v>33</v>
      </c>
      <c r="B19" s="112"/>
      <c r="C19" s="113"/>
      <c r="D19" s="114">
        <f>SUM(D20:D20)</f>
        <v>125849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125849</v>
      </c>
      <c r="P19" s="116">
        <f>(O19/P$23)</f>
        <v>139.52217294900223</v>
      </c>
      <c r="Q19" s="110"/>
    </row>
    <row r="20" spans="1:120" ht="15.75" thickBot="1">
      <c r="A20" s="105"/>
      <c r="B20" s="106">
        <v>581</v>
      </c>
      <c r="C20" s="107" t="s">
        <v>73</v>
      </c>
      <c r="D20" s="108">
        <v>125849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>SUM(D20:N20)</f>
        <v>125849</v>
      </c>
      <c r="P20" s="109">
        <f>(O20/P$23)</f>
        <v>139.52217294900223</v>
      </c>
      <c r="Q20" s="110"/>
    </row>
    <row r="21" spans="1:120" ht="16.5" thickBot="1">
      <c r="A21" s="118" t="s">
        <v>10</v>
      </c>
      <c r="B21" s="119"/>
      <c r="C21" s="120"/>
      <c r="D21" s="121">
        <f>SUM(D5,D8,D10,D14,D16,D19)</f>
        <v>4262633</v>
      </c>
      <c r="E21" s="121">
        <f t="shared" ref="E21:N21" si="2">SUM(E5,E8,E10,E14,E16,E19)</f>
        <v>1522460</v>
      </c>
      <c r="F21" s="121">
        <f t="shared" si="2"/>
        <v>0</v>
      </c>
      <c r="G21" s="121">
        <f t="shared" si="2"/>
        <v>0</v>
      </c>
      <c r="H21" s="121">
        <f t="shared" si="2"/>
        <v>0</v>
      </c>
      <c r="I21" s="121">
        <f t="shared" si="2"/>
        <v>0</v>
      </c>
      <c r="J21" s="121">
        <f t="shared" si="2"/>
        <v>0</v>
      </c>
      <c r="K21" s="121">
        <f t="shared" si="2"/>
        <v>8220</v>
      </c>
      <c r="L21" s="121">
        <f t="shared" si="2"/>
        <v>0</v>
      </c>
      <c r="M21" s="121">
        <f t="shared" si="2"/>
        <v>0</v>
      </c>
      <c r="N21" s="121">
        <f t="shared" si="2"/>
        <v>0</v>
      </c>
      <c r="O21" s="121">
        <f>SUM(D21:N21)</f>
        <v>5793313</v>
      </c>
      <c r="P21" s="122">
        <f>(O21/P$23)</f>
        <v>6422.7416851441239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78</v>
      </c>
      <c r="N23" s="133"/>
      <c r="O23" s="133"/>
      <c r="P23" s="131">
        <v>902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895019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895019</v>
      </c>
      <c r="O5" s="58">
        <f t="shared" ref="O5:O21" si="2">(N5/O$23)</f>
        <v>767.59777015437396</v>
      </c>
      <c r="P5" s="59"/>
    </row>
    <row r="6" spans="1:133">
      <c r="A6" s="61"/>
      <c r="B6" s="62">
        <v>513</v>
      </c>
      <c r="C6" s="63" t="s">
        <v>19</v>
      </c>
      <c r="D6" s="64">
        <v>497540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497540</v>
      </c>
      <c r="O6" s="65">
        <f t="shared" si="2"/>
        <v>426.70668953687823</v>
      </c>
      <c r="P6" s="66"/>
    </row>
    <row r="7" spans="1:133">
      <c r="A7" s="61"/>
      <c r="B7" s="62">
        <v>515</v>
      </c>
      <c r="C7" s="63" t="s">
        <v>20</v>
      </c>
      <c r="D7" s="64">
        <v>397479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397479</v>
      </c>
      <c r="O7" s="65">
        <f t="shared" si="2"/>
        <v>340.89108061749573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1060880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1060880</v>
      </c>
      <c r="O8" s="72">
        <f t="shared" si="2"/>
        <v>909.84562607204111</v>
      </c>
      <c r="P8" s="73"/>
    </row>
    <row r="9" spans="1:133">
      <c r="A9" s="61"/>
      <c r="B9" s="62">
        <v>521</v>
      </c>
      <c r="C9" s="63" t="s">
        <v>22</v>
      </c>
      <c r="D9" s="64">
        <v>1060880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1060880</v>
      </c>
      <c r="O9" s="65">
        <f t="shared" si="2"/>
        <v>909.84562607204111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SUM(D11:D13)</f>
        <v>381194</v>
      </c>
      <c r="E10" s="70">
        <f t="shared" si="4"/>
        <v>693451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0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1074645</v>
      </c>
      <c r="O10" s="72">
        <f t="shared" si="2"/>
        <v>921.65094339622647</v>
      </c>
      <c r="P10" s="73"/>
    </row>
    <row r="11" spans="1:133">
      <c r="A11" s="61"/>
      <c r="B11" s="62">
        <v>534</v>
      </c>
      <c r="C11" s="63" t="s">
        <v>48</v>
      </c>
      <c r="D11" s="64">
        <v>80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80</v>
      </c>
      <c r="O11" s="65">
        <f t="shared" si="2"/>
        <v>6.86106346483705E-2</v>
      </c>
      <c r="P11" s="66"/>
    </row>
    <row r="12" spans="1:133">
      <c r="A12" s="61"/>
      <c r="B12" s="62">
        <v>538</v>
      </c>
      <c r="C12" s="63" t="s">
        <v>49</v>
      </c>
      <c r="D12" s="64">
        <v>319509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319509</v>
      </c>
      <c r="O12" s="65">
        <f t="shared" si="2"/>
        <v>274.02144082332762</v>
      </c>
      <c r="P12" s="66"/>
    </row>
    <row r="13" spans="1:133">
      <c r="A13" s="61"/>
      <c r="B13" s="62">
        <v>539</v>
      </c>
      <c r="C13" s="63" t="s">
        <v>26</v>
      </c>
      <c r="D13" s="64">
        <v>61605</v>
      </c>
      <c r="E13" s="64">
        <v>693451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755056</v>
      </c>
      <c r="O13" s="65">
        <f t="shared" si="2"/>
        <v>647.56089193825039</v>
      </c>
      <c r="P13" s="66"/>
    </row>
    <row r="14" spans="1:133" ht="15.75">
      <c r="A14" s="67" t="s">
        <v>27</v>
      </c>
      <c r="B14" s="68"/>
      <c r="C14" s="69"/>
      <c r="D14" s="70">
        <f t="shared" ref="D14:M14" si="5">SUM(D15:D15)</f>
        <v>246204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246204</v>
      </c>
      <c r="O14" s="72">
        <f t="shared" si="2"/>
        <v>211.15265866209262</v>
      </c>
      <c r="P14" s="73"/>
    </row>
    <row r="15" spans="1:133">
      <c r="A15" s="61"/>
      <c r="B15" s="62">
        <v>541</v>
      </c>
      <c r="C15" s="63" t="s">
        <v>50</v>
      </c>
      <c r="D15" s="64">
        <v>246204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246204</v>
      </c>
      <c r="O15" s="65">
        <f t="shared" si="2"/>
        <v>211.15265866209262</v>
      </c>
      <c r="P15" s="66"/>
    </row>
    <row r="16" spans="1:133" ht="15.75">
      <c r="A16" s="67" t="s">
        <v>29</v>
      </c>
      <c r="B16" s="68"/>
      <c r="C16" s="69"/>
      <c r="D16" s="70">
        <f t="shared" ref="D16:M16" si="6">SUM(D17:D18)</f>
        <v>44244</v>
      </c>
      <c r="E16" s="70">
        <f t="shared" si="6"/>
        <v>32783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77027</v>
      </c>
      <c r="O16" s="72">
        <f t="shared" si="2"/>
        <v>66.060891938250435</v>
      </c>
      <c r="P16" s="66"/>
    </row>
    <row r="17" spans="1:119">
      <c r="A17" s="61"/>
      <c r="B17" s="62">
        <v>571</v>
      </c>
      <c r="C17" s="63" t="s">
        <v>30</v>
      </c>
      <c r="D17" s="64">
        <v>0</v>
      </c>
      <c r="E17" s="64">
        <v>32783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32783</v>
      </c>
      <c r="O17" s="65">
        <f t="shared" si="2"/>
        <v>28.115780445969126</v>
      </c>
      <c r="P17" s="66"/>
    </row>
    <row r="18" spans="1:119">
      <c r="A18" s="61"/>
      <c r="B18" s="62">
        <v>572</v>
      </c>
      <c r="C18" s="63" t="s">
        <v>51</v>
      </c>
      <c r="D18" s="64">
        <v>44244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44244</v>
      </c>
      <c r="O18" s="65">
        <f t="shared" si="2"/>
        <v>37.945111492281306</v>
      </c>
      <c r="P18" s="66"/>
    </row>
    <row r="19" spans="1:119" ht="15.75">
      <c r="A19" s="67" t="s">
        <v>52</v>
      </c>
      <c r="B19" s="68"/>
      <c r="C19" s="69"/>
      <c r="D19" s="70">
        <f t="shared" ref="D19:M19" si="7">SUM(D20:D20)</f>
        <v>73088</v>
      </c>
      <c r="E19" s="70">
        <f t="shared" si="7"/>
        <v>16484</v>
      </c>
      <c r="F19" s="70">
        <f t="shared" si="7"/>
        <v>0</v>
      </c>
      <c r="G19" s="70">
        <f t="shared" si="7"/>
        <v>0</v>
      </c>
      <c r="H19" s="70">
        <f t="shared" si="7"/>
        <v>0</v>
      </c>
      <c r="I19" s="70">
        <f t="shared" si="7"/>
        <v>0</v>
      </c>
      <c r="J19" s="70">
        <f t="shared" si="7"/>
        <v>0</v>
      </c>
      <c r="K19" s="70">
        <f t="shared" si="7"/>
        <v>0</v>
      </c>
      <c r="L19" s="70">
        <f t="shared" si="7"/>
        <v>0</v>
      </c>
      <c r="M19" s="70">
        <f t="shared" si="7"/>
        <v>0</v>
      </c>
      <c r="N19" s="70">
        <f t="shared" si="1"/>
        <v>89572</v>
      </c>
      <c r="O19" s="72">
        <f t="shared" si="2"/>
        <v>76.819897084048023</v>
      </c>
      <c r="P19" s="66"/>
    </row>
    <row r="20" spans="1:119" ht="15.75" thickBot="1">
      <c r="A20" s="61"/>
      <c r="B20" s="62">
        <v>581</v>
      </c>
      <c r="C20" s="63" t="s">
        <v>53</v>
      </c>
      <c r="D20" s="64">
        <v>73088</v>
      </c>
      <c r="E20" s="64">
        <v>16484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89572</v>
      </c>
      <c r="O20" s="65">
        <f t="shared" si="2"/>
        <v>76.819897084048023</v>
      </c>
      <c r="P20" s="66"/>
    </row>
    <row r="21" spans="1:119" ht="16.5" thickBot="1">
      <c r="A21" s="74" t="s">
        <v>10</v>
      </c>
      <c r="B21" s="75"/>
      <c r="C21" s="76"/>
      <c r="D21" s="77">
        <f>SUM(D5,D8,D10,D14,D16,D19)</f>
        <v>2700629</v>
      </c>
      <c r="E21" s="77">
        <f t="shared" ref="E21:M21" si="8">SUM(E5,E8,E10,E14,E16,E19)</f>
        <v>742718</v>
      </c>
      <c r="F21" s="77">
        <f t="shared" si="8"/>
        <v>0</v>
      </c>
      <c r="G21" s="77">
        <f t="shared" si="8"/>
        <v>0</v>
      </c>
      <c r="H21" s="77">
        <f t="shared" si="8"/>
        <v>0</v>
      </c>
      <c r="I21" s="77">
        <f t="shared" si="8"/>
        <v>0</v>
      </c>
      <c r="J21" s="77">
        <f t="shared" si="8"/>
        <v>0</v>
      </c>
      <c r="K21" s="77">
        <f t="shared" si="8"/>
        <v>0</v>
      </c>
      <c r="L21" s="77">
        <f t="shared" si="8"/>
        <v>0</v>
      </c>
      <c r="M21" s="77">
        <f t="shared" si="8"/>
        <v>0</v>
      </c>
      <c r="N21" s="77">
        <f t="shared" si="1"/>
        <v>3443347</v>
      </c>
      <c r="O21" s="78">
        <f t="shared" si="2"/>
        <v>2953.1277873070326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54</v>
      </c>
      <c r="M23" s="171"/>
      <c r="N23" s="171"/>
      <c r="O23" s="88">
        <v>1166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38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801898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801898</v>
      </c>
      <c r="O5" s="30">
        <f t="shared" ref="O5:O21" si="2">(N5/O$23)</f>
        <v>681.88605442176868</v>
      </c>
      <c r="P5" s="6"/>
    </row>
    <row r="6" spans="1:133">
      <c r="A6" s="12"/>
      <c r="B6" s="42">
        <v>513</v>
      </c>
      <c r="C6" s="19" t="s">
        <v>19</v>
      </c>
      <c r="D6" s="43">
        <v>432965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432965</v>
      </c>
      <c r="O6" s="44">
        <f t="shared" si="2"/>
        <v>368.16751700680271</v>
      </c>
      <c r="P6" s="9"/>
    </row>
    <row r="7" spans="1:133">
      <c r="A7" s="12"/>
      <c r="B7" s="42">
        <v>515</v>
      </c>
      <c r="C7" s="19" t="s">
        <v>20</v>
      </c>
      <c r="D7" s="43">
        <v>368933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368933</v>
      </c>
      <c r="O7" s="44">
        <f t="shared" si="2"/>
        <v>313.71853741496597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1016199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1016199</v>
      </c>
      <c r="O8" s="41">
        <f t="shared" si="2"/>
        <v>864.11479591836735</v>
      </c>
      <c r="P8" s="10"/>
    </row>
    <row r="9" spans="1:133">
      <c r="A9" s="12"/>
      <c r="B9" s="42">
        <v>521</v>
      </c>
      <c r="C9" s="19" t="s">
        <v>22</v>
      </c>
      <c r="D9" s="43">
        <v>1016199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1016199</v>
      </c>
      <c r="O9" s="44">
        <f t="shared" si="2"/>
        <v>864.11479591836735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508538</v>
      </c>
      <c r="E10" s="29">
        <f t="shared" si="4"/>
        <v>37590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546128</v>
      </c>
      <c r="O10" s="41">
        <f t="shared" si="2"/>
        <v>464.39455782312928</v>
      </c>
      <c r="P10" s="10"/>
    </row>
    <row r="11" spans="1:133">
      <c r="A11" s="12"/>
      <c r="B11" s="42">
        <v>534</v>
      </c>
      <c r="C11" s="19" t="s">
        <v>24</v>
      </c>
      <c r="D11" s="43">
        <v>5096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5096</v>
      </c>
      <c r="O11" s="44">
        <f t="shared" si="2"/>
        <v>4.333333333333333</v>
      </c>
      <c r="P11" s="9"/>
    </row>
    <row r="12" spans="1:133">
      <c r="A12" s="12"/>
      <c r="B12" s="42">
        <v>538</v>
      </c>
      <c r="C12" s="19" t="s">
        <v>25</v>
      </c>
      <c r="D12" s="43">
        <v>422755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422755</v>
      </c>
      <c r="O12" s="44">
        <f t="shared" si="2"/>
        <v>359.48554421768705</v>
      </c>
      <c r="P12" s="9"/>
    </row>
    <row r="13" spans="1:133">
      <c r="A13" s="12"/>
      <c r="B13" s="42">
        <v>539</v>
      </c>
      <c r="C13" s="19" t="s">
        <v>26</v>
      </c>
      <c r="D13" s="43">
        <v>80687</v>
      </c>
      <c r="E13" s="43">
        <v>37590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118277</v>
      </c>
      <c r="O13" s="44">
        <f t="shared" si="2"/>
        <v>100.57568027210884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279880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279880</v>
      </c>
      <c r="O14" s="41">
        <f t="shared" si="2"/>
        <v>237.99319727891157</v>
      </c>
      <c r="P14" s="10"/>
    </row>
    <row r="15" spans="1:133">
      <c r="A15" s="12"/>
      <c r="B15" s="42">
        <v>541</v>
      </c>
      <c r="C15" s="19" t="s">
        <v>28</v>
      </c>
      <c r="D15" s="43">
        <v>279880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279880</v>
      </c>
      <c r="O15" s="44">
        <f t="shared" si="2"/>
        <v>237.99319727891157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126858</v>
      </c>
      <c r="E16" s="29">
        <f t="shared" si="6"/>
        <v>17200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144058</v>
      </c>
      <c r="O16" s="41">
        <f t="shared" si="2"/>
        <v>122.49829931972789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17200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17200</v>
      </c>
      <c r="O17" s="44">
        <f t="shared" si="2"/>
        <v>14.625850340136054</v>
      </c>
      <c r="P17" s="9"/>
    </row>
    <row r="18" spans="1:119">
      <c r="A18" s="12"/>
      <c r="B18" s="42">
        <v>572</v>
      </c>
      <c r="C18" s="19" t="s">
        <v>31</v>
      </c>
      <c r="D18" s="43">
        <v>126858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126858</v>
      </c>
      <c r="O18" s="44">
        <f t="shared" si="2"/>
        <v>107.87244897959184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72000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72000</v>
      </c>
      <c r="O19" s="41">
        <f t="shared" si="2"/>
        <v>61.224489795918366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72000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72000</v>
      </c>
      <c r="O20" s="44">
        <f t="shared" si="2"/>
        <v>61.224489795918366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2805373</v>
      </c>
      <c r="E21" s="14">
        <f t="shared" ref="E21:M21" si="8">SUM(E5,E8,E10,E14,E16,E19)</f>
        <v>54790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2860163</v>
      </c>
      <c r="O21" s="35">
        <f t="shared" si="2"/>
        <v>2432.1113945578231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44</v>
      </c>
      <c r="M23" s="157"/>
      <c r="N23" s="157"/>
      <c r="O23" s="39">
        <v>1176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768550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768550</v>
      </c>
      <c r="O5" s="30">
        <f t="shared" ref="O5:O21" si="2">(N5/O$23)</f>
        <v>654.08510638297878</v>
      </c>
      <c r="P5" s="6"/>
    </row>
    <row r="6" spans="1:133">
      <c r="A6" s="12"/>
      <c r="B6" s="42">
        <v>513</v>
      </c>
      <c r="C6" s="19" t="s">
        <v>19</v>
      </c>
      <c r="D6" s="43">
        <v>382182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382182</v>
      </c>
      <c r="O6" s="44">
        <f t="shared" si="2"/>
        <v>325.26127659574468</v>
      </c>
      <c r="P6" s="9"/>
    </row>
    <row r="7" spans="1:133">
      <c r="A7" s="12"/>
      <c r="B7" s="42">
        <v>515</v>
      </c>
      <c r="C7" s="19" t="s">
        <v>20</v>
      </c>
      <c r="D7" s="43">
        <v>386368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386368</v>
      </c>
      <c r="O7" s="44">
        <f t="shared" si="2"/>
        <v>328.82382978723405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983015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983015</v>
      </c>
      <c r="O8" s="41">
        <f t="shared" si="2"/>
        <v>836.60851063829784</v>
      </c>
      <c r="P8" s="10"/>
    </row>
    <row r="9" spans="1:133">
      <c r="A9" s="12"/>
      <c r="B9" s="42">
        <v>521</v>
      </c>
      <c r="C9" s="19" t="s">
        <v>22</v>
      </c>
      <c r="D9" s="43">
        <v>983015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983015</v>
      </c>
      <c r="O9" s="44">
        <f t="shared" si="2"/>
        <v>836.60851063829784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610491</v>
      </c>
      <c r="E10" s="29">
        <f t="shared" si="4"/>
        <v>165046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775537</v>
      </c>
      <c r="O10" s="41">
        <f t="shared" si="2"/>
        <v>660.03148936170214</v>
      </c>
      <c r="P10" s="10"/>
    </row>
    <row r="11" spans="1:133">
      <c r="A11" s="12"/>
      <c r="B11" s="42">
        <v>534</v>
      </c>
      <c r="C11" s="19" t="s">
        <v>24</v>
      </c>
      <c r="D11" s="43">
        <v>156972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156972</v>
      </c>
      <c r="O11" s="44">
        <f t="shared" si="2"/>
        <v>133.59319148936171</v>
      </c>
      <c r="P11" s="9"/>
    </row>
    <row r="12" spans="1:133">
      <c r="A12" s="12"/>
      <c r="B12" s="42">
        <v>538</v>
      </c>
      <c r="C12" s="19" t="s">
        <v>25</v>
      </c>
      <c r="D12" s="43">
        <v>390692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390692</v>
      </c>
      <c r="O12" s="44">
        <f t="shared" si="2"/>
        <v>332.50382978723405</v>
      </c>
      <c r="P12" s="9"/>
    </row>
    <row r="13" spans="1:133">
      <c r="A13" s="12"/>
      <c r="B13" s="42">
        <v>539</v>
      </c>
      <c r="C13" s="19" t="s">
        <v>26</v>
      </c>
      <c r="D13" s="43">
        <v>62827</v>
      </c>
      <c r="E13" s="43">
        <v>165046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227873</v>
      </c>
      <c r="O13" s="44">
        <f t="shared" si="2"/>
        <v>193.93446808510637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297277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297277</v>
      </c>
      <c r="O14" s="41">
        <f t="shared" si="2"/>
        <v>253.00170212765957</v>
      </c>
      <c r="P14" s="10"/>
    </row>
    <row r="15" spans="1:133">
      <c r="A15" s="12"/>
      <c r="B15" s="42">
        <v>541</v>
      </c>
      <c r="C15" s="19" t="s">
        <v>28</v>
      </c>
      <c r="D15" s="43">
        <v>297277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297277</v>
      </c>
      <c r="O15" s="44">
        <f t="shared" si="2"/>
        <v>253.00170212765957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32757</v>
      </c>
      <c r="E16" s="29">
        <f t="shared" si="6"/>
        <v>19600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52357</v>
      </c>
      <c r="O16" s="41">
        <f t="shared" si="2"/>
        <v>44.55914893617021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19600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19600</v>
      </c>
      <c r="O17" s="44">
        <f t="shared" si="2"/>
        <v>16.680851063829788</v>
      </c>
      <c r="P17" s="9"/>
    </row>
    <row r="18" spans="1:119">
      <c r="A18" s="12"/>
      <c r="B18" s="42">
        <v>572</v>
      </c>
      <c r="C18" s="19" t="s">
        <v>31</v>
      </c>
      <c r="D18" s="43">
        <v>32757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32757</v>
      </c>
      <c r="O18" s="44">
        <f t="shared" si="2"/>
        <v>27.878297872340426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75147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75147</v>
      </c>
      <c r="O19" s="41">
        <f t="shared" si="2"/>
        <v>63.954893617021277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75147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75147</v>
      </c>
      <c r="O20" s="44">
        <f t="shared" si="2"/>
        <v>63.954893617021277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2767237</v>
      </c>
      <c r="E21" s="14">
        <f t="shared" ref="E21:M21" si="8">SUM(E5,E8,E10,E14,E16,E19)</f>
        <v>184646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2951883</v>
      </c>
      <c r="O21" s="35">
        <f t="shared" si="2"/>
        <v>2512.2408510638297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42</v>
      </c>
      <c r="M23" s="157"/>
      <c r="N23" s="157"/>
      <c r="O23" s="39">
        <v>1175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821845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821845</v>
      </c>
      <c r="O5" s="30">
        <f t="shared" ref="O5:O21" si="2">(N5/O$23)</f>
        <v>698.25403568394222</v>
      </c>
      <c r="P5" s="6"/>
    </row>
    <row r="6" spans="1:133">
      <c r="A6" s="12"/>
      <c r="B6" s="42">
        <v>513</v>
      </c>
      <c r="C6" s="19" t="s">
        <v>19</v>
      </c>
      <c r="D6" s="43">
        <v>446187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446187</v>
      </c>
      <c r="O6" s="44">
        <f t="shared" si="2"/>
        <v>379.08836023789297</v>
      </c>
      <c r="P6" s="9"/>
    </row>
    <row r="7" spans="1:133">
      <c r="A7" s="12"/>
      <c r="B7" s="42">
        <v>515</v>
      </c>
      <c r="C7" s="19" t="s">
        <v>20</v>
      </c>
      <c r="D7" s="43">
        <v>375658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375658</v>
      </c>
      <c r="O7" s="44">
        <f t="shared" si="2"/>
        <v>319.16567544604931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994191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994191</v>
      </c>
      <c r="O8" s="41">
        <f t="shared" si="2"/>
        <v>844.68224299065423</v>
      </c>
      <c r="P8" s="10"/>
    </row>
    <row r="9" spans="1:133">
      <c r="A9" s="12"/>
      <c r="B9" s="42">
        <v>521</v>
      </c>
      <c r="C9" s="19" t="s">
        <v>22</v>
      </c>
      <c r="D9" s="43">
        <v>994191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994191</v>
      </c>
      <c r="O9" s="44">
        <f t="shared" si="2"/>
        <v>844.68224299065423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519399</v>
      </c>
      <c r="E10" s="29">
        <f t="shared" si="4"/>
        <v>542354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387721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1449474</v>
      </c>
      <c r="O10" s="41">
        <f t="shared" si="2"/>
        <v>1231.498725573492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387721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387721</v>
      </c>
      <c r="O11" s="44">
        <f t="shared" si="2"/>
        <v>329.41461342395922</v>
      </c>
      <c r="P11" s="9"/>
    </row>
    <row r="12" spans="1:133">
      <c r="A12" s="12"/>
      <c r="B12" s="42">
        <v>538</v>
      </c>
      <c r="C12" s="19" t="s">
        <v>25</v>
      </c>
      <c r="D12" s="43">
        <v>447946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447946</v>
      </c>
      <c r="O12" s="44">
        <f t="shared" si="2"/>
        <v>380.58283772302462</v>
      </c>
      <c r="P12" s="9"/>
    </row>
    <row r="13" spans="1:133">
      <c r="A13" s="12"/>
      <c r="B13" s="42">
        <v>539</v>
      </c>
      <c r="C13" s="19" t="s">
        <v>26</v>
      </c>
      <c r="D13" s="43">
        <v>71453</v>
      </c>
      <c r="E13" s="43">
        <v>542354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613807</v>
      </c>
      <c r="O13" s="44">
        <f t="shared" si="2"/>
        <v>521.50127442650808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207072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207072</v>
      </c>
      <c r="O14" s="41">
        <f t="shared" si="2"/>
        <v>175.93203058623618</v>
      </c>
      <c r="P14" s="10"/>
    </row>
    <row r="15" spans="1:133">
      <c r="A15" s="12"/>
      <c r="B15" s="42">
        <v>541</v>
      </c>
      <c r="C15" s="19" t="s">
        <v>28</v>
      </c>
      <c r="D15" s="43">
        <v>207072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207072</v>
      </c>
      <c r="O15" s="44">
        <f t="shared" si="2"/>
        <v>175.93203058623618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37173</v>
      </c>
      <c r="E16" s="29">
        <f t="shared" si="6"/>
        <v>21440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58613</v>
      </c>
      <c r="O16" s="41">
        <f t="shared" si="2"/>
        <v>49.798640611724721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21440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21440</v>
      </c>
      <c r="O17" s="44">
        <f t="shared" si="2"/>
        <v>18.215802888700086</v>
      </c>
      <c r="P17" s="9"/>
    </row>
    <row r="18" spans="1:119">
      <c r="A18" s="12"/>
      <c r="B18" s="42">
        <v>572</v>
      </c>
      <c r="C18" s="19" t="s">
        <v>31</v>
      </c>
      <c r="D18" s="43">
        <v>37173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37173</v>
      </c>
      <c r="O18" s="44">
        <f t="shared" si="2"/>
        <v>31.582837723024639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89926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89926</v>
      </c>
      <c r="O19" s="41">
        <f t="shared" si="2"/>
        <v>76.402718776550557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89926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89926</v>
      </c>
      <c r="O20" s="44">
        <f t="shared" si="2"/>
        <v>76.402718776550557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2669606</v>
      </c>
      <c r="E21" s="14">
        <f t="shared" ref="E21:M21" si="8">SUM(E5,E8,E10,E14,E16,E19)</f>
        <v>563794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387721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3621121</v>
      </c>
      <c r="O21" s="35">
        <f t="shared" si="2"/>
        <v>3076.5683942225996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40</v>
      </c>
      <c r="M23" s="157"/>
      <c r="N23" s="157"/>
      <c r="O23" s="39">
        <v>1177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1112605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1112605</v>
      </c>
      <c r="O5" s="30">
        <f t="shared" ref="O5:O21" si="2">(N5/O$23)</f>
        <v>950.13236549957298</v>
      </c>
      <c r="P5" s="6"/>
    </row>
    <row r="6" spans="1:133">
      <c r="A6" s="12"/>
      <c r="B6" s="42">
        <v>513</v>
      </c>
      <c r="C6" s="19" t="s">
        <v>19</v>
      </c>
      <c r="D6" s="43">
        <v>741391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741391</v>
      </c>
      <c r="O6" s="44">
        <f t="shared" si="2"/>
        <v>633.12638770281808</v>
      </c>
      <c r="P6" s="9"/>
    </row>
    <row r="7" spans="1:133">
      <c r="A7" s="12"/>
      <c r="B7" s="42">
        <v>515</v>
      </c>
      <c r="C7" s="19" t="s">
        <v>20</v>
      </c>
      <c r="D7" s="43">
        <v>371214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371214</v>
      </c>
      <c r="O7" s="44">
        <f t="shared" si="2"/>
        <v>317.00597779675491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1020646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1020646</v>
      </c>
      <c r="O8" s="41">
        <f t="shared" si="2"/>
        <v>871.60204953031598</v>
      </c>
      <c r="P8" s="10"/>
    </row>
    <row r="9" spans="1:133">
      <c r="A9" s="12"/>
      <c r="B9" s="42">
        <v>521</v>
      </c>
      <c r="C9" s="19" t="s">
        <v>22</v>
      </c>
      <c r="D9" s="43">
        <v>1020646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1020646</v>
      </c>
      <c r="O9" s="44">
        <f t="shared" si="2"/>
        <v>871.60204953031598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401684</v>
      </c>
      <c r="E10" s="29">
        <f t="shared" si="4"/>
        <v>604014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348913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1354611</v>
      </c>
      <c r="O10" s="41">
        <f t="shared" si="2"/>
        <v>1156.7984628522631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348913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348913</v>
      </c>
      <c r="O11" s="44">
        <f t="shared" si="2"/>
        <v>297.96157130657559</v>
      </c>
      <c r="P11" s="9"/>
    </row>
    <row r="12" spans="1:133">
      <c r="A12" s="12"/>
      <c r="B12" s="42">
        <v>538</v>
      </c>
      <c r="C12" s="19" t="s">
        <v>25</v>
      </c>
      <c r="D12" s="43">
        <v>249985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249985</v>
      </c>
      <c r="O12" s="44">
        <f t="shared" si="2"/>
        <v>213.47993168232281</v>
      </c>
      <c r="P12" s="9"/>
    </row>
    <row r="13" spans="1:133">
      <c r="A13" s="12"/>
      <c r="B13" s="42">
        <v>539</v>
      </c>
      <c r="C13" s="19" t="s">
        <v>26</v>
      </c>
      <c r="D13" s="43">
        <v>151699</v>
      </c>
      <c r="E13" s="43">
        <v>604014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755713</v>
      </c>
      <c r="O13" s="44">
        <f t="shared" si="2"/>
        <v>645.35695986336464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192046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192046</v>
      </c>
      <c r="O14" s="41">
        <f t="shared" si="2"/>
        <v>164.00170794192996</v>
      </c>
      <c r="P14" s="10"/>
    </row>
    <row r="15" spans="1:133">
      <c r="A15" s="12"/>
      <c r="B15" s="42">
        <v>541</v>
      </c>
      <c r="C15" s="19" t="s">
        <v>28</v>
      </c>
      <c r="D15" s="43">
        <v>192046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192046</v>
      </c>
      <c r="O15" s="44">
        <f t="shared" si="2"/>
        <v>164.00170794192996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33948</v>
      </c>
      <c r="E16" s="29">
        <f t="shared" si="6"/>
        <v>20097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54045</v>
      </c>
      <c r="O16" s="41">
        <f t="shared" si="2"/>
        <v>46.152860802732704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20097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20097</v>
      </c>
      <c r="O17" s="44">
        <f t="shared" si="2"/>
        <v>17.162254483347567</v>
      </c>
      <c r="P17" s="9"/>
    </row>
    <row r="18" spans="1:119">
      <c r="A18" s="12"/>
      <c r="B18" s="42">
        <v>572</v>
      </c>
      <c r="C18" s="19" t="s">
        <v>31</v>
      </c>
      <c r="D18" s="43">
        <v>33948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33948</v>
      </c>
      <c r="O18" s="44">
        <f t="shared" si="2"/>
        <v>28.99060631938514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106008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106008</v>
      </c>
      <c r="O19" s="41">
        <f t="shared" si="2"/>
        <v>90.527754056362085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106008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106008</v>
      </c>
      <c r="O20" s="44">
        <f t="shared" si="2"/>
        <v>90.527754056362085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2866937</v>
      </c>
      <c r="E21" s="14">
        <f t="shared" ref="E21:M21" si="8">SUM(E5,E8,E10,E14,E16,E19)</f>
        <v>624111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348913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3839961</v>
      </c>
      <c r="O21" s="35">
        <f t="shared" si="2"/>
        <v>3279.2152006831766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37</v>
      </c>
      <c r="M23" s="157"/>
      <c r="N23" s="157"/>
      <c r="O23" s="39">
        <v>1171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910366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910366</v>
      </c>
      <c r="O5" s="30">
        <f t="shared" ref="O5:O21" si="2">(N5/O$23)</f>
        <v>587.33290322580649</v>
      </c>
      <c r="P5" s="6"/>
    </row>
    <row r="6" spans="1:133">
      <c r="A6" s="12"/>
      <c r="B6" s="42">
        <v>513</v>
      </c>
      <c r="C6" s="19" t="s">
        <v>19</v>
      </c>
      <c r="D6" s="43">
        <v>437856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437856</v>
      </c>
      <c r="O6" s="44">
        <f t="shared" si="2"/>
        <v>282.48774193548388</v>
      </c>
      <c r="P6" s="9"/>
    </row>
    <row r="7" spans="1:133">
      <c r="A7" s="12"/>
      <c r="B7" s="42">
        <v>515</v>
      </c>
      <c r="C7" s="19" t="s">
        <v>20</v>
      </c>
      <c r="D7" s="43">
        <v>472510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472510</v>
      </c>
      <c r="O7" s="44">
        <f t="shared" si="2"/>
        <v>304.84516129032261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900382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900382</v>
      </c>
      <c r="O8" s="41">
        <f t="shared" si="2"/>
        <v>580.89161290322579</v>
      </c>
      <c r="P8" s="10"/>
    </row>
    <row r="9" spans="1:133">
      <c r="A9" s="12"/>
      <c r="B9" s="42">
        <v>521</v>
      </c>
      <c r="C9" s="19" t="s">
        <v>22</v>
      </c>
      <c r="D9" s="43">
        <v>900382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900382</v>
      </c>
      <c r="O9" s="44">
        <f t="shared" si="2"/>
        <v>580.89161290322579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413357</v>
      </c>
      <c r="E10" s="29">
        <f t="shared" si="4"/>
        <v>487987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365082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1266426</v>
      </c>
      <c r="O10" s="41">
        <f t="shared" si="2"/>
        <v>817.04903225806447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365082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365082</v>
      </c>
      <c r="O11" s="44">
        <f t="shared" si="2"/>
        <v>235.53677419354838</v>
      </c>
      <c r="P11" s="9"/>
    </row>
    <row r="12" spans="1:133">
      <c r="A12" s="12"/>
      <c r="B12" s="42">
        <v>538</v>
      </c>
      <c r="C12" s="19" t="s">
        <v>25</v>
      </c>
      <c r="D12" s="43">
        <v>261396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261396</v>
      </c>
      <c r="O12" s="44">
        <f t="shared" si="2"/>
        <v>168.6425806451613</v>
      </c>
      <c r="P12" s="9"/>
    </row>
    <row r="13" spans="1:133">
      <c r="A13" s="12"/>
      <c r="B13" s="42">
        <v>539</v>
      </c>
      <c r="C13" s="19" t="s">
        <v>26</v>
      </c>
      <c r="D13" s="43">
        <v>151961</v>
      </c>
      <c r="E13" s="43">
        <v>487987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639948</v>
      </c>
      <c r="O13" s="44">
        <f t="shared" si="2"/>
        <v>412.86967741935484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201240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201240</v>
      </c>
      <c r="O14" s="41">
        <f t="shared" si="2"/>
        <v>129.83225806451614</v>
      </c>
      <c r="P14" s="10"/>
    </row>
    <row r="15" spans="1:133">
      <c r="A15" s="12"/>
      <c r="B15" s="42">
        <v>541</v>
      </c>
      <c r="C15" s="19" t="s">
        <v>28</v>
      </c>
      <c r="D15" s="43">
        <v>201240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201240</v>
      </c>
      <c r="O15" s="44">
        <f t="shared" si="2"/>
        <v>129.83225806451614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33474</v>
      </c>
      <c r="E16" s="29">
        <f t="shared" si="6"/>
        <v>17085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50559</v>
      </c>
      <c r="O16" s="41">
        <f t="shared" si="2"/>
        <v>32.618709677419353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17085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17085</v>
      </c>
      <c r="O17" s="44">
        <f t="shared" si="2"/>
        <v>11.022580645161291</v>
      </c>
      <c r="P17" s="9"/>
    </row>
    <row r="18" spans="1:119">
      <c r="A18" s="12"/>
      <c r="B18" s="42">
        <v>572</v>
      </c>
      <c r="C18" s="19" t="s">
        <v>31</v>
      </c>
      <c r="D18" s="43">
        <v>33474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33474</v>
      </c>
      <c r="O18" s="44">
        <f t="shared" si="2"/>
        <v>21.596129032258066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128253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128253</v>
      </c>
      <c r="O19" s="41">
        <f t="shared" si="2"/>
        <v>82.743870967741941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128253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128253</v>
      </c>
      <c r="O20" s="44">
        <f t="shared" si="2"/>
        <v>82.743870967741941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2587072</v>
      </c>
      <c r="E21" s="14">
        <f t="shared" ref="E21:M21" si="8">SUM(E5,E8,E10,E14,E16,E19)</f>
        <v>505072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365082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3457226</v>
      </c>
      <c r="O21" s="35">
        <f t="shared" si="2"/>
        <v>2230.4683870967742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34</v>
      </c>
      <c r="M23" s="157"/>
      <c r="N23" s="157"/>
      <c r="O23" s="39">
        <v>1550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834896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834896</v>
      </c>
      <c r="O5" s="30">
        <f t="shared" ref="O5:O21" si="2">(N5/O$23)</f>
        <v>541.7884490590526</v>
      </c>
      <c r="P5" s="6"/>
    </row>
    <row r="6" spans="1:133">
      <c r="A6" s="12"/>
      <c r="B6" s="42">
        <v>513</v>
      </c>
      <c r="C6" s="19" t="s">
        <v>19</v>
      </c>
      <c r="D6" s="43">
        <v>437394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437394</v>
      </c>
      <c r="O6" s="44">
        <f t="shared" si="2"/>
        <v>283.83776768332251</v>
      </c>
      <c r="P6" s="9"/>
    </row>
    <row r="7" spans="1:133">
      <c r="A7" s="12"/>
      <c r="B7" s="42">
        <v>515</v>
      </c>
      <c r="C7" s="19" t="s">
        <v>20</v>
      </c>
      <c r="D7" s="43">
        <v>397502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397502</v>
      </c>
      <c r="O7" s="44">
        <f t="shared" si="2"/>
        <v>257.95068137573003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998274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998274</v>
      </c>
      <c r="O8" s="41">
        <f t="shared" si="2"/>
        <v>647.80921479558731</v>
      </c>
      <c r="P8" s="10"/>
    </row>
    <row r="9" spans="1:133">
      <c r="A9" s="12"/>
      <c r="B9" s="42">
        <v>521</v>
      </c>
      <c r="C9" s="19" t="s">
        <v>22</v>
      </c>
      <c r="D9" s="43">
        <v>998274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998274</v>
      </c>
      <c r="O9" s="44">
        <f t="shared" si="2"/>
        <v>647.80921479558731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420674</v>
      </c>
      <c r="E10" s="29">
        <f t="shared" si="4"/>
        <v>517835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388444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1326953</v>
      </c>
      <c r="O10" s="41">
        <f t="shared" si="2"/>
        <v>861.09863724853994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388444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388444</v>
      </c>
      <c r="O11" s="44">
        <f t="shared" si="2"/>
        <v>252.07268007787152</v>
      </c>
      <c r="P11" s="9"/>
    </row>
    <row r="12" spans="1:133">
      <c r="A12" s="12"/>
      <c r="B12" s="42">
        <v>538</v>
      </c>
      <c r="C12" s="19" t="s">
        <v>25</v>
      </c>
      <c r="D12" s="43">
        <v>176182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176182</v>
      </c>
      <c r="O12" s="44">
        <f t="shared" si="2"/>
        <v>114.32965606748864</v>
      </c>
      <c r="P12" s="9"/>
    </row>
    <row r="13" spans="1:133">
      <c r="A13" s="12"/>
      <c r="B13" s="42">
        <v>539</v>
      </c>
      <c r="C13" s="19" t="s">
        <v>26</v>
      </c>
      <c r="D13" s="43">
        <v>244492</v>
      </c>
      <c r="E13" s="43">
        <v>517835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762327</v>
      </c>
      <c r="O13" s="44">
        <f t="shared" si="2"/>
        <v>494.69630110317974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221051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221051</v>
      </c>
      <c r="O14" s="41">
        <f t="shared" si="2"/>
        <v>143.44646333549642</v>
      </c>
      <c r="P14" s="10"/>
    </row>
    <row r="15" spans="1:133">
      <c r="A15" s="12"/>
      <c r="B15" s="42">
        <v>541</v>
      </c>
      <c r="C15" s="19" t="s">
        <v>28</v>
      </c>
      <c r="D15" s="43">
        <v>221051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221051</v>
      </c>
      <c r="O15" s="44">
        <f t="shared" si="2"/>
        <v>143.44646333549642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124828</v>
      </c>
      <c r="E16" s="29">
        <f t="shared" si="6"/>
        <v>18144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142972</v>
      </c>
      <c r="O16" s="41">
        <f t="shared" si="2"/>
        <v>92.778715120051913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18144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18144</v>
      </c>
      <c r="O17" s="44">
        <f t="shared" si="2"/>
        <v>11.774172615184945</v>
      </c>
      <c r="P17" s="9"/>
    </row>
    <row r="18" spans="1:119">
      <c r="A18" s="12"/>
      <c r="B18" s="42">
        <v>572</v>
      </c>
      <c r="C18" s="19" t="s">
        <v>31</v>
      </c>
      <c r="D18" s="43">
        <v>124828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124828</v>
      </c>
      <c r="O18" s="44">
        <f t="shared" si="2"/>
        <v>81.004542504866976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187000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187000</v>
      </c>
      <c r="O19" s="41">
        <f t="shared" si="2"/>
        <v>121.34977287475665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187000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187000</v>
      </c>
      <c r="O20" s="44">
        <f t="shared" si="2"/>
        <v>121.34977287475665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2786723</v>
      </c>
      <c r="E21" s="14">
        <f t="shared" ref="E21:M21" si="8">SUM(E5,E8,E10,E14,E16,E19)</f>
        <v>535979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388444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3711146</v>
      </c>
      <c r="O21" s="35">
        <f t="shared" si="2"/>
        <v>2408.2712524334847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46</v>
      </c>
      <c r="M23" s="157"/>
      <c r="N23" s="157"/>
      <c r="O23" s="39">
        <v>1541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913444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913444</v>
      </c>
      <c r="O5" s="30">
        <f t="shared" ref="O5:O21" si="2">(N5/O$23)</f>
        <v>594.69010416666663</v>
      </c>
      <c r="P5" s="6"/>
    </row>
    <row r="6" spans="1:133">
      <c r="A6" s="12"/>
      <c r="B6" s="42">
        <v>513</v>
      </c>
      <c r="C6" s="19" t="s">
        <v>19</v>
      </c>
      <c r="D6" s="43">
        <v>492543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492543</v>
      </c>
      <c r="O6" s="44">
        <f t="shared" si="2"/>
        <v>320.666015625</v>
      </c>
      <c r="P6" s="9"/>
    </row>
    <row r="7" spans="1:133">
      <c r="A7" s="12"/>
      <c r="B7" s="42">
        <v>515</v>
      </c>
      <c r="C7" s="19" t="s">
        <v>20</v>
      </c>
      <c r="D7" s="43">
        <v>420901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420901</v>
      </c>
      <c r="O7" s="44">
        <f t="shared" si="2"/>
        <v>274.02408854166669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1018373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1018373</v>
      </c>
      <c r="O8" s="41">
        <f t="shared" si="2"/>
        <v>663.00325520833337</v>
      </c>
      <c r="P8" s="10"/>
    </row>
    <row r="9" spans="1:133">
      <c r="A9" s="12"/>
      <c r="B9" s="42">
        <v>521</v>
      </c>
      <c r="C9" s="19" t="s">
        <v>22</v>
      </c>
      <c r="D9" s="43">
        <v>1018373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1018373</v>
      </c>
      <c r="O9" s="44">
        <f t="shared" si="2"/>
        <v>663.00325520833337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533623</v>
      </c>
      <c r="E10" s="29">
        <f t="shared" si="4"/>
        <v>2533909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337873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3405405</v>
      </c>
      <c r="O10" s="41">
        <f t="shared" si="2"/>
        <v>2217.060546875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337873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337873</v>
      </c>
      <c r="O11" s="44">
        <f t="shared" si="2"/>
        <v>219.96940104166666</v>
      </c>
      <c r="P11" s="9"/>
    </row>
    <row r="12" spans="1:133">
      <c r="A12" s="12"/>
      <c r="B12" s="42">
        <v>538</v>
      </c>
      <c r="C12" s="19" t="s">
        <v>25</v>
      </c>
      <c r="D12" s="43">
        <v>145128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145128</v>
      </c>
      <c r="O12" s="44">
        <f t="shared" si="2"/>
        <v>94.484375</v>
      </c>
      <c r="P12" s="9"/>
    </row>
    <row r="13" spans="1:133">
      <c r="A13" s="12"/>
      <c r="B13" s="42">
        <v>539</v>
      </c>
      <c r="C13" s="19" t="s">
        <v>26</v>
      </c>
      <c r="D13" s="43">
        <v>388495</v>
      </c>
      <c r="E13" s="43">
        <v>2533909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2922404</v>
      </c>
      <c r="O13" s="44">
        <f t="shared" si="2"/>
        <v>1902.6067708333333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162185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162185</v>
      </c>
      <c r="O14" s="41">
        <f t="shared" si="2"/>
        <v>105.58919270833333</v>
      </c>
      <c r="P14" s="10"/>
    </row>
    <row r="15" spans="1:133">
      <c r="A15" s="12"/>
      <c r="B15" s="42">
        <v>541</v>
      </c>
      <c r="C15" s="19" t="s">
        <v>28</v>
      </c>
      <c r="D15" s="43">
        <v>162185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162185</v>
      </c>
      <c r="O15" s="44">
        <f t="shared" si="2"/>
        <v>105.58919270833333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60701</v>
      </c>
      <c r="E16" s="29">
        <f t="shared" si="6"/>
        <v>17281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77982</v>
      </c>
      <c r="O16" s="41">
        <f t="shared" si="2"/>
        <v>50.76953125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17281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17281</v>
      </c>
      <c r="O17" s="44">
        <f t="shared" si="2"/>
        <v>11.250651041666666</v>
      </c>
      <c r="P17" s="9"/>
    </row>
    <row r="18" spans="1:119">
      <c r="A18" s="12"/>
      <c r="B18" s="42">
        <v>572</v>
      </c>
      <c r="C18" s="19" t="s">
        <v>31</v>
      </c>
      <c r="D18" s="43">
        <v>60701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60701</v>
      </c>
      <c r="O18" s="44">
        <f t="shared" si="2"/>
        <v>39.518880208333336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182788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182788</v>
      </c>
      <c r="O19" s="41">
        <f t="shared" si="2"/>
        <v>119.00260416666667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182788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182788</v>
      </c>
      <c r="O20" s="44">
        <f t="shared" si="2"/>
        <v>119.00260416666667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2871114</v>
      </c>
      <c r="E21" s="14">
        <f t="shared" ref="E21:M21" si="8">SUM(E5,E8,E10,E14,E16,E19)</f>
        <v>2551190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337873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5760177</v>
      </c>
      <c r="O21" s="35">
        <f t="shared" si="2"/>
        <v>3750.115234375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58</v>
      </c>
      <c r="M23" s="157"/>
      <c r="N23" s="157"/>
      <c r="O23" s="39">
        <v>1536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1102646</v>
      </c>
      <c r="E5" s="24">
        <f t="shared" si="0"/>
        <v>49742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1152388</v>
      </c>
      <c r="P5" s="30">
        <f t="shared" ref="P5:P21" si="1">(O5/P$23)</f>
        <v>1284.7134894091416</v>
      </c>
      <c r="Q5" s="6"/>
    </row>
    <row r="6" spans="1:134">
      <c r="A6" s="12"/>
      <c r="B6" s="42">
        <v>513</v>
      </c>
      <c r="C6" s="19" t="s">
        <v>19</v>
      </c>
      <c r="D6" s="43">
        <v>706031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706031</v>
      </c>
      <c r="P6" s="44">
        <f t="shared" si="1"/>
        <v>787.10256410256409</v>
      </c>
      <c r="Q6" s="9"/>
    </row>
    <row r="7" spans="1:134">
      <c r="A7" s="12"/>
      <c r="B7" s="42">
        <v>515</v>
      </c>
      <c r="C7" s="19" t="s">
        <v>20</v>
      </c>
      <c r="D7" s="43">
        <v>396615</v>
      </c>
      <c r="E7" s="43">
        <v>49742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446357</v>
      </c>
      <c r="P7" s="44">
        <f t="shared" si="1"/>
        <v>497.61092530657749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1404411</v>
      </c>
      <c r="E8" s="29">
        <f t="shared" si="3"/>
        <v>69058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1473469</v>
      </c>
      <c r="P8" s="41">
        <f t="shared" si="1"/>
        <v>1642.6633221850614</v>
      </c>
      <c r="Q8" s="10"/>
    </row>
    <row r="9" spans="1:134">
      <c r="A9" s="12"/>
      <c r="B9" s="42">
        <v>521</v>
      </c>
      <c r="C9" s="19" t="s">
        <v>22</v>
      </c>
      <c r="D9" s="43">
        <v>1404411</v>
      </c>
      <c r="E9" s="43">
        <v>69058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1473469</v>
      </c>
      <c r="P9" s="44">
        <f t="shared" si="1"/>
        <v>1642.6633221850614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SUM(D11:D13)</f>
        <v>414323</v>
      </c>
      <c r="E10" s="29">
        <f t="shared" si="4"/>
        <v>2985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417308</v>
      </c>
      <c r="P10" s="41">
        <f t="shared" si="1"/>
        <v>465.22630992196207</v>
      </c>
      <c r="Q10" s="10"/>
    </row>
    <row r="11" spans="1:134">
      <c r="A11" s="12"/>
      <c r="B11" s="42">
        <v>534</v>
      </c>
      <c r="C11" s="19" t="s">
        <v>24</v>
      </c>
      <c r="D11" s="43">
        <v>1354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8" si="5">SUM(D11:N11)</f>
        <v>1354</v>
      </c>
      <c r="P11" s="44">
        <f t="shared" si="1"/>
        <v>1.5094760312151616</v>
      </c>
      <c r="Q11" s="9"/>
    </row>
    <row r="12" spans="1:134">
      <c r="A12" s="12"/>
      <c r="B12" s="42">
        <v>538</v>
      </c>
      <c r="C12" s="19" t="s">
        <v>25</v>
      </c>
      <c r="D12" s="43">
        <v>317627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317627</v>
      </c>
      <c r="P12" s="44">
        <f t="shared" si="1"/>
        <v>354.09921962095876</v>
      </c>
      <c r="Q12" s="9"/>
    </row>
    <row r="13" spans="1:134">
      <c r="A13" s="12"/>
      <c r="B13" s="42">
        <v>539</v>
      </c>
      <c r="C13" s="19" t="s">
        <v>26</v>
      </c>
      <c r="D13" s="43">
        <v>95342</v>
      </c>
      <c r="E13" s="43">
        <v>2985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98327</v>
      </c>
      <c r="P13" s="44">
        <f t="shared" si="1"/>
        <v>109.61761426978818</v>
      </c>
      <c r="Q13" s="9"/>
    </row>
    <row r="14" spans="1:134" ht="15.75">
      <c r="A14" s="26" t="s">
        <v>27</v>
      </c>
      <c r="B14" s="27"/>
      <c r="C14" s="28"/>
      <c r="D14" s="29">
        <f t="shared" ref="D14:N14" si="6">SUM(D15:D15)</f>
        <v>607710</v>
      </c>
      <c r="E14" s="29">
        <f t="shared" si="6"/>
        <v>47930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5"/>
        <v>655640</v>
      </c>
      <c r="P14" s="41">
        <f t="shared" si="1"/>
        <v>730.92530657748046</v>
      </c>
      <c r="Q14" s="10"/>
    </row>
    <row r="15" spans="1:134">
      <c r="A15" s="12"/>
      <c r="B15" s="42">
        <v>541</v>
      </c>
      <c r="C15" s="19" t="s">
        <v>28</v>
      </c>
      <c r="D15" s="43">
        <v>607710</v>
      </c>
      <c r="E15" s="43">
        <v>47930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655640</v>
      </c>
      <c r="P15" s="44">
        <f t="shared" si="1"/>
        <v>730.92530657748046</v>
      </c>
      <c r="Q15" s="9"/>
    </row>
    <row r="16" spans="1:134" ht="15.75">
      <c r="A16" s="26" t="s">
        <v>29</v>
      </c>
      <c r="B16" s="27"/>
      <c r="C16" s="28"/>
      <c r="D16" s="29">
        <f t="shared" ref="D16:N16" si="7">SUM(D17:D18)</f>
        <v>52876</v>
      </c>
      <c r="E16" s="29">
        <f t="shared" si="7"/>
        <v>555816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608692</v>
      </c>
      <c r="P16" s="41">
        <f t="shared" si="1"/>
        <v>678.58639910813827</v>
      </c>
      <c r="Q16" s="9"/>
    </row>
    <row r="17" spans="1:120">
      <c r="A17" s="12"/>
      <c r="B17" s="42">
        <v>571</v>
      </c>
      <c r="C17" s="19" t="s">
        <v>30</v>
      </c>
      <c r="D17" s="43">
        <v>0</v>
      </c>
      <c r="E17" s="43">
        <v>39323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39323</v>
      </c>
      <c r="P17" s="44">
        <f t="shared" si="1"/>
        <v>43.838350055741358</v>
      </c>
      <c r="Q17" s="9"/>
    </row>
    <row r="18" spans="1:120">
      <c r="A18" s="12"/>
      <c r="B18" s="42">
        <v>572</v>
      </c>
      <c r="C18" s="19" t="s">
        <v>31</v>
      </c>
      <c r="D18" s="43">
        <v>52876</v>
      </c>
      <c r="E18" s="43">
        <v>516493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569369</v>
      </c>
      <c r="P18" s="44">
        <f t="shared" si="1"/>
        <v>634.74804905239682</v>
      </c>
      <c r="Q18" s="9"/>
    </row>
    <row r="19" spans="1:120" ht="15.75">
      <c r="A19" s="26" t="s">
        <v>33</v>
      </c>
      <c r="B19" s="27"/>
      <c r="C19" s="28"/>
      <c r="D19" s="29">
        <f t="shared" ref="D19:N19" si="8">SUM(D20:D20)</f>
        <v>108439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108439</v>
      </c>
      <c r="P19" s="41">
        <f t="shared" si="1"/>
        <v>120.89074693422519</v>
      </c>
      <c r="Q19" s="9"/>
    </row>
    <row r="20" spans="1:120" ht="15.75" thickBot="1">
      <c r="A20" s="12"/>
      <c r="B20" s="42">
        <v>581</v>
      </c>
      <c r="C20" s="19" t="s">
        <v>73</v>
      </c>
      <c r="D20" s="43">
        <v>108439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108439</v>
      </c>
      <c r="P20" s="44">
        <f t="shared" si="1"/>
        <v>120.89074693422519</v>
      </c>
      <c r="Q20" s="9"/>
    </row>
    <row r="21" spans="1:120" ht="16.5" thickBot="1">
      <c r="A21" s="13" t="s">
        <v>10</v>
      </c>
      <c r="B21" s="21"/>
      <c r="C21" s="20"/>
      <c r="D21" s="14">
        <f>SUM(D5,D8,D10,D14,D16,D19)</f>
        <v>3690405</v>
      </c>
      <c r="E21" s="14">
        <f t="shared" ref="E21:N21" si="9">SUM(E5,E8,E10,E14,E16,E19)</f>
        <v>725531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  <c r="O21" s="14">
        <f>SUM(D21:N21)</f>
        <v>4415936</v>
      </c>
      <c r="P21" s="35">
        <f t="shared" si="1"/>
        <v>4923.0055741360093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76</v>
      </c>
      <c r="N23" s="157"/>
      <c r="O23" s="157"/>
      <c r="P23" s="39">
        <v>897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1080433</v>
      </c>
      <c r="E5" s="24">
        <f t="shared" si="0"/>
        <v>111491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1191924</v>
      </c>
      <c r="P5" s="30">
        <f t="shared" ref="P5:P21" si="2">(O5/P$23)</f>
        <v>1324.36</v>
      </c>
      <c r="Q5" s="6"/>
    </row>
    <row r="6" spans="1:134">
      <c r="A6" s="12"/>
      <c r="B6" s="42">
        <v>513</v>
      </c>
      <c r="C6" s="19" t="s">
        <v>19</v>
      </c>
      <c r="D6" s="43">
        <v>716374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716374</v>
      </c>
      <c r="P6" s="44">
        <f t="shared" si="2"/>
        <v>795.9711111111111</v>
      </c>
      <c r="Q6" s="9"/>
    </row>
    <row r="7" spans="1:134">
      <c r="A7" s="12"/>
      <c r="B7" s="42">
        <v>515</v>
      </c>
      <c r="C7" s="19" t="s">
        <v>20</v>
      </c>
      <c r="D7" s="43">
        <v>364059</v>
      </c>
      <c r="E7" s="43">
        <v>111491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475550</v>
      </c>
      <c r="P7" s="44">
        <f t="shared" si="2"/>
        <v>528.38888888888891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1360870</v>
      </c>
      <c r="E8" s="29">
        <f t="shared" si="3"/>
        <v>58257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1419127</v>
      </c>
      <c r="P8" s="41">
        <f t="shared" si="2"/>
        <v>1576.8077777777778</v>
      </c>
      <c r="Q8" s="10"/>
    </row>
    <row r="9" spans="1:134">
      <c r="A9" s="12"/>
      <c r="B9" s="42">
        <v>521</v>
      </c>
      <c r="C9" s="19" t="s">
        <v>22</v>
      </c>
      <c r="D9" s="43">
        <v>1360870</v>
      </c>
      <c r="E9" s="43">
        <v>58257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1419127</v>
      </c>
      <c r="P9" s="44">
        <f t="shared" si="2"/>
        <v>1576.8077777777778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SUM(D11:D13)</f>
        <v>460428</v>
      </c>
      <c r="E10" s="29">
        <f t="shared" si="4"/>
        <v>1325473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1785901</v>
      </c>
      <c r="P10" s="41">
        <f t="shared" si="2"/>
        <v>1984.3344444444444</v>
      </c>
      <c r="Q10" s="10"/>
    </row>
    <row r="11" spans="1:134">
      <c r="A11" s="12"/>
      <c r="B11" s="42">
        <v>534</v>
      </c>
      <c r="C11" s="19" t="s">
        <v>24</v>
      </c>
      <c r="D11" s="43">
        <v>3278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3278</v>
      </c>
      <c r="P11" s="44">
        <f t="shared" si="2"/>
        <v>3.6422222222222222</v>
      </c>
      <c r="Q11" s="9"/>
    </row>
    <row r="12" spans="1:134">
      <c r="A12" s="12"/>
      <c r="B12" s="42">
        <v>538</v>
      </c>
      <c r="C12" s="19" t="s">
        <v>25</v>
      </c>
      <c r="D12" s="43">
        <v>327133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327133</v>
      </c>
      <c r="P12" s="44">
        <f t="shared" si="2"/>
        <v>363.48111111111109</v>
      </c>
      <c r="Q12" s="9"/>
    </row>
    <row r="13" spans="1:134">
      <c r="A13" s="12"/>
      <c r="B13" s="42">
        <v>539</v>
      </c>
      <c r="C13" s="19" t="s">
        <v>26</v>
      </c>
      <c r="D13" s="43">
        <v>130017</v>
      </c>
      <c r="E13" s="43">
        <v>1325473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1455490</v>
      </c>
      <c r="P13" s="44">
        <f t="shared" si="2"/>
        <v>1617.2111111111112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2791973</v>
      </c>
      <c r="E14" s="29">
        <f t="shared" si="5"/>
        <v>4196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2796169</v>
      </c>
      <c r="P14" s="41">
        <f t="shared" si="2"/>
        <v>3106.8544444444447</v>
      </c>
      <c r="Q14" s="10"/>
    </row>
    <row r="15" spans="1:134">
      <c r="A15" s="12"/>
      <c r="B15" s="42">
        <v>541</v>
      </c>
      <c r="C15" s="19" t="s">
        <v>28</v>
      </c>
      <c r="D15" s="43">
        <v>2791973</v>
      </c>
      <c r="E15" s="43">
        <v>4196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2796169</v>
      </c>
      <c r="P15" s="44">
        <f t="shared" si="2"/>
        <v>3106.8544444444447</v>
      </c>
      <c r="Q15" s="9"/>
    </row>
    <row r="16" spans="1:134" ht="15.75">
      <c r="A16" s="26" t="s">
        <v>29</v>
      </c>
      <c r="B16" s="27"/>
      <c r="C16" s="28"/>
      <c r="D16" s="29">
        <f t="shared" ref="D16:N16" si="6">SUM(D17:D18)</f>
        <v>100631</v>
      </c>
      <c r="E16" s="29">
        <f t="shared" si="6"/>
        <v>40197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140828</v>
      </c>
      <c r="P16" s="41">
        <f t="shared" si="2"/>
        <v>156.47555555555556</v>
      </c>
      <c r="Q16" s="9"/>
    </row>
    <row r="17" spans="1:120">
      <c r="A17" s="12"/>
      <c r="B17" s="42">
        <v>571</v>
      </c>
      <c r="C17" s="19" t="s">
        <v>30</v>
      </c>
      <c r="D17" s="43">
        <v>0</v>
      </c>
      <c r="E17" s="43">
        <v>40197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40197</v>
      </c>
      <c r="P17" s="44">
        <f t="shared" si="2"/>
        <v>44.663333333333334</v>
      </c>
      <c r="Q17" s="9"/>
    </row>
    <row r="18" spans="1:120">
      <c r="A18" s="12"/>
      <c r="B18" s="42">
        <v>572</v>
      </c>
      <c r="C18" s="19" t="s">
        <v>31</v>
      </c>
      <c r="D18" s="43">
        <v>100631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100631</v>
      </c>
      <c r="P18" s="44">
        <f t="shared" si="2"/>
        <v>111.81222222222222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94540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1"/>
        <v>94540</v>
      </c>
      <c r="P19" s="41">
        <f t="shared" si="2"/>
        <v>105.04444444444445</v>
      </c>
      <c r="Q19" s="9"/>
    </row>
    <row r="20" spans="1:120" ht="15.75" thickBot="1">
      <c r="A20" s="12"/>
      <c r="B20" s="42">
        <v>581</v>
      </c>
      <c r="C20" s="19" t="s">
        <v>73</v>
      </c>
      <c r="D20" s="43">
        <v>94540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94540</v>
      </c>
      <c r="P20" s="44">
        <f t="shared" si="2"/>
        <v>105.04444444444445</v>
      </c>
      <c r="Q20" s="9"/>
    </row>
    <row r="21" spans="1:120" ht="16.5" thickBot="1">
      <c r="A21" s="13" t="s">
        <v>10</v>
      </c>
      <c r="B21" s="21"/>
      <c r="C21" s="20"/>
      <c r="D21" s="14">
        <f>SUM(D5,D8,D10,D14,D16,D19)</f>
        <v>5888875</v>
      </c>
      <c r="E21" s="14">
        <f t="shared" ref="E21:N21" si="8">SUM(E5,E8,E10,E14,E16,E19)</f>
        <v>1539614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1"/>
        <v>7428489</v>
      </c>
      <c r="P21" s="35">
        <f t="shared" si="2"/>
        <v>8253.876666666667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74</v>
      </c>
      <c r="N23" s="157"/>
      <c r="O23" s="157"/>
      <c r="P23" s="39">
        <v>900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1183138</v>
      </c>
      <c r="E5" s="24">
        <f t="shared" si="0"/>
        <v>153511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1336649</v>
      </c>
      <c r="O5" s="30">
        <f t="shared" ref="O5:O21" si="2">(N5/O$23)</f>
        <v>1125.1254208754208</v>
      </c>
      <c r="P5" s="6"/>
    </row>
    <row r="6" spans="1:133">
      <c r="A6" s="12"/>
      <c r="B6" s="42">
        <v>513</v>
      </c>
      <c r="C6" s="19" t="s">
        <v>19</v>
      </c>
      <c r="D6" s="43">
        <v>785198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785198</v>
      </c>
      <c r="O6" s="44">
        <f t="shared" si="2"/>
        <v>660.94107744107748</v>
      </c>
      <c r="P6" s="9"/>
    </row>
    <row r="7" spans="1:133">
      <c r="A7" s="12"/>
      <c r="B7" s="42">
        <v>515</v>
      </c>
      <c r="C7" s="19" t="s">
        <v>20</v>
      </c>
      <c r="D7" s="43">
        <v>397940</v>
      </c>
      <c r="E7" s="43">
        <v>153511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551451</v>
      </c>
      <c r="O7" s="44">
        <f t="shared" si="2"/>
        <v>464.18434343434342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1403714</v>
      </c>
      <c r="E8" s="29">
        <f t="shared" si="3"/>
        <v>76634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1480348</v>
      </c>
      <c r="O8" s="41">
        <f t="shared" si="2"/>
        <v>1246.0841750841751</v>
      </c>
      <c r="P8" s="10"/>
    </row>
    <row r="9" spans="1:133">
      <c r="A9" s="12"/>
      <c r="B9" s="42">
        <v>521</v>
      </c>
      <c r="C9" s="19" t="s">
        <v>22</v>
      </c>
      <c r="D9" s="43">
        <v>1403714</v>
      </c>
      <c r="E9" s="43">
        <v>76634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1480348</v>
      </c>
      <c r="O9" s="44">
        <f t="shared" si="2"/>
        <v>1246.0841750841751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443712</v>
      </c>
      <c r="E10" s="29">
        <f t="shared" si="4"/>
        <v>1047777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1491489</v>
      </c>
      <c r="O10" s="41">
        <f t="shared" si="2"/>
        <v>1255.4621212121212</v>
      </c>
      <c r="P10" s="10"/>
    </row>
    <row r="11" spans="1:133">
      <c r="A11" s="12"/>
      <c r="B11" s="42">
        <v>534</v>
      </c>
      <c r="C11" s="19" t="s">
        <v>48</v>
      </c>
      <c r="D11" s="43">
        <v>1768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1768</v>
      </c>
      <c r="O11" s="44">
        <f t="shared" si="2"/>
        <v>1.4882154882154883</v>
      </c>
      <c r="P11" s="9"/>
    </row>
    <row r="12" spans="1:133">
      <c r="A12" s="12"/>
      <c r="B12" s="42">
        <v>538</v>
      </c>
      <c r="C12" s="19" t="s">
        <v>49</v>
      </c>
      <c r="D12" s="43">
        <v>315556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315556</v>
      </c>
      <c r="O12" s="44">
        <f t="shared" si="2"/>
        <v>265.61952861952864</v>
      </c>
      <c r="P12" s="9"/>
    </row>
    <row r="13" spans="1:133">
      <c r="A13" s="12"/>
      <c r="B13" s="42">
        <v>539</v>
      </c>
      <c r="C13" s="19" t="s">
        <v>26</v>
      </c>
      <c r="D13" s="43">
        <v>126388</v>
      </c>
      <c r="E13" s="43">
        <v>1047777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1174165</v>
      </c>
      <c r="O13" s="44">
        <f t="shared" si="2"/>
        <v>988.35437710437714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511292</v>
      </c>
      <c r="E14" s="29">
        <f t="shared" si="5"/>
        <v>490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511782</v>
      </c>
      <c r="O14" s="41">
        <f t="shared" si="2"/>
        <v>430.79292929292927</v>
      </c>
      <c r="P14" s="10"/>
    </row>
    <row r="15" spans="1:133">
      <c r="A15" s="12"/>
      <c r="B15" s="42">
        <v>541</v>
      </c>
      <c r="C15" s="19" t="s">
        <v>50</v>
      </c>
      <c r="D15" s="43">
        <v>511292</v>
      </c>
      <c r="E15" s="43">
        <v>490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511782</v>
      </c>
      <c r="O15" s="44">
        <f t="shared" si="2"/>
        <v>430.79292929292927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60448</v>
      </c>
      <c r="E16" s="29">
        <f t="shared" si="6"/>
        <v>41278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101726</v>
      </c>
      <c r="O16" s="41">
        <f t="shared" si="2"/>
        <v>85.627946127946132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41278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41278</v>
      </c>
      <c r="O17" s="44">
        <f t="shared" si="2"/>
        <v>34.745791245791246</v>
      </c>
      <c r="P17" s="9"/>
    </row>
    <row r="18" spans="1:119">
      <c r="A18" s="12"/>
      <c r="B18" s="42">
        <v>572</v>
      </c>
      <c r="C18" s="19" t="s">
        <v>51</v>
      </c>
      <c r="D18" s="43">
        <v>60448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60448</v>
      </c>
      <c r="O18" s="44">
        <f t="shared" si="2"/>
        <v>50.882154882154879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89218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89218</v>
      </c>
      <c r="O19" s="41">
        <f t="shared" si="2"/>
        <v>75.099326599326602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89218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89218</v>
      </c>
      <c r="O20" s="44">
        <f t="shared" si="2"/>
        <v>75.099326599326602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3691522</v>
      </c>
      <c r="E21" s="14">
        <f t="shared" ref="E21:M21" si="8">SUM(E5,E8,E10,E14,E16,E19)</f>
        <v>1319690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5011212</v>
      </c>
      <c r="O21" s="35">
        <f t="shared" si="2"/>
        <v>4218.1919191919196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68</v>
      </c>
      <c r="M23" s="157"/>
      <c r="N23" s="157"/>
      <c r="O23" s="39">
        <v>1188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1403475</v>
      </c>
      <c r="E5" s="24">
        <f t="shared" si="0"/>
        <v>39991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1443466</v>
      </c>
      <c r="O5" s="30">
        <f t="shared" ref="O5:O21" si="2">(N5/O$23)</f>
        <v>1200.8868552412646</v>
      </c>
      <c r="P5" s="6"/>
    </row>
    <row r="6" spans="1:133">
      <c r="A6" s="12"/>
      <c r="B6" s="42">
        <v>513</v>
      </c>
      <c r="C6" s="19" t="s">
        <v>19</v>
      </c>
      <c r="D6" s="43">
        <v>999478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999478</v>
      </c>
      <c r="O6" s="44">
        <f t="shared" si="2"/>
        <v>831.51247920133108</v>
      </c>
      <c r="P6" s="9"/>
    </row>
    <row r="7" spans="1:133">
      <c r="A7" s="12"/>
      <c r="B7" s="42">
        <v>515</v>
      </c>
      <c r="C7" s="19" t="s">
        <v>20</v>
      </c>
      <c r="D7" s="43">
        <v>403997</v>
      </c>
      <c r="E7" s="43">
        <v>39991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443988</v>
      </c>
      <c r="O7" s="44">
        <f t="shared" si="2"/>
        <v>369.37437603993345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1204819</v>
      </c>
      <c r="E8" s="29">
        <f t="shared" si="3"/>
        <v>53465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1258284</v>
      </c>
      <c r="O8" s="41">
        <f t="shared" si="2"/>
        <v>1046.8252911813645</v>
      </c>
      <c r="P8" s="10"/>
    </row>
    <row r="9" spans="1:133">
      <c r="A9" s="12"/>
      <c r="B9" s="42">
        <v>521</v>
      </c>
      <c r="C9" s="19" t="s">
        <v>22</v>
      </c>
      <c r="D9" s="43">
        <v>1204819</v>
      </c>
      <c r="E9" s="43">
        <v>53465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1258284</v>
      </c>
      <c r="O9" s="44">
        <f t="shared" si="2"/>
        <v>1046.8252911813645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507681</v>
      </c>
      <c r="E10" s="29">
        <f t="shared" si="4"/>
        <v>338757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846438</v>
      </c>
      <c r="O10" s="41">
        <f t="shared" si="2"/>
        <v>704.1913477537438</v>
      </c>
      <c r="P10" s="10"/>
    </row>
    <row r="11" spans="1:133">
      <c r="A11" s="12"/>
      <c r="B11" s="42">
        <v>534</v>
      </c>
      <c r="C11" s="19" t="s">
        <v>48</v>
      </c>
      <c r="D11" s="43">
        <v>2750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2750</v>
      </c>
      <c r="O11" s="44">
        <f t="shared" si="2"/>
        <v>2.2878535773710484</v>
      </c>
      <c r="P11" s="9"/>
    </row>
    <row r="12" spans="1:133">
      <c r="A12" s="12"/>
      <c r="B12" s="42">
        <v>538</v>
      </c>
      <c r="C12" s="19" t="s">
        <v>49</v>
      </c>
      <c r="D12" s="43">
        <v>401804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401804</v>
      </c>
      <c r="O12" s="44">
        <f t="shared" si="2"/>
        <v>334.27953410981695</v>
      </c>
      <c r="P12" s="9"/>
    </row>
    <row r="13" spans="1:133">
      <c r="A13" s="12"/>
      <c r="B13" s="42">
        <v>539</v>
      </c>
      <c r="C13" s="19" t="s">
        <v>26</v>
      </c>
      <c r="D13" s="43">
        <v>103127</v>
      </c>
      <c r="E13" s="43">
        <v>338757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441884</v>
      </c>
      <c r="O13" s="44">
        <f t="shared" si="2"/>
        <v>367.62396006655575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633272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633272</v>
      </c>
      <c r="O14" s="41">
        <f t="shared" si="2"/>
        <v>526.84858569051585</v>
      </c>
      <c r="P14" s="10"/>
    </row>
    <row r="15" spans="1:133">
      <c r="A15" s="12"/>
      <c r="B15" s="42">
        <v>541</v>
      </c>
      <c r="C15" s="19" t="s">
        <v>50</v>
      </c>
      <c r="D15" s="43">
        <v>633272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633272</v>
      </c>
      <c r="O15" s="44">
        <f t="shared" si="2"/>
        <v>526.84858569051585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61233</v>
      </c>
      <c r="E16" s="29">
        <f t="shared" si="6"/>
        <v>37361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98594</v>
      </c>
      <c r="O16" s="41">
        <f t="shared" si="2"/>
        <v>82.024958402662236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37361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37361</v>
      </c>
      <c r="O17" s="44">
        <f t="shared" si="2"/>
        <v>31.082362728785359</v>
      </c>
      <c r="P17" s="9"/>
    </row>
    <row r="18" spans="1:119">
      <c r="A18" s="12"/>
      <c r="B18" s="42">
        <v>572</v>
      </c>
      <c r="C18" s="19" t="s">
        <v>51</v>
      </c>
      <c r="D18" s="43">
        <v>61233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61233</v>
      </c>
      <c r="O18" s="44">
        <f t="shared" si="2"/>
        <v>50.942595673876873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101596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101596</v>
      </c>
      <c r="O19" s="41">
        <f t="shared" si="2"/>
        <v>84.522462562396001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101596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101596</v>
      </c>
      <c r="O20" s="44">
        <f t="shared" si="2"/>
        <v>84.522462562396001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3912076</v>
      </c>
      <c r="E21" s="14">
        <f t="shared" ref="E21:M21" si="8">SUM(E5,E8,E10,E14,E16,E19)</f>
        <v>469574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4381650</v>
      </c>
      <c r="O21" s="35">
        <f t="shared" si="2"/>
        <v>3645.2995008319467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66</v>
      </c>
      <c r="M23" s="157"/>
      <c r="N23" s="157"/>
      <c r="O23" s="39">
        <v>1202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1190214</v>
      </c>
      <c r="E5" s="24">
        <f t="shared" si="0"/>
        <v>28825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1219039</v>
      </c>
      <c r="O5" s="30">
        <f t="shared" ref="O5:O21" si="2">(N5/O$23)</f>
        <v>1020.9706867671691</v>
      </c>
      <c r="P5" s="6"/>
    </row>
    <row r="6" spans="1:133">
      <c r="A6" s="12"/>
      <c r="B6" s="42">
        <v>513</v>
      </c>
      <c r="C6" s="19" t="s">
        <v>19</v>
      </c>
      <c r="D6" s="43">
        <v>784048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784048</v>
      </c>
      <c r="O6" s="44">
        <f t="shared" si="2"/>
        <v>656.65661641541044</v>
      </c>
      <c r="P6" s="9"/>
    </row>
    <row r="7" spans="1:133">
      <c r="A7" s="12"/>
      <c r="B7" s="42">
        <v>515</v>
      </c>
      <c r="C7" s="19" t="s">
        <v>20</v>
      </c>
      <c r="D7" s="43">
        <v>406166</v>
      </c>
      <c r="E7" s="43">
        <v>28825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434991</v>
      </c>
      <c r="O7" s="44">
        <f t="shared" si="2"/>
        <v>364.3140703517588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1231712</v>
      </c>
      <c r="E8" s="29">
        <f t="shared" si="3"/>
        <v>48485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1280197</v>
      </c>
      <c r="O8" s="41">
        <f t="shared" si="2"/>
        <v>1072.1917922948073</v>
      </c>
      <c r="P8" s="10"/>
    </row>
    <row r="9" spans="1:133">
      <c r="A9" s="12"/>
      <c r="B9" s="42">
        <v>521</v>
      </c>
      <c r="C9" s="19" t="s">
        <v>22</v>
      </c>
      <c r="D9" s="43">
        <v>1231712</v>
      </c>
      <c r="E9" s="43">
        <v>48485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1280197</v>
      </c>
      <c r="O9" s="44">
        <f t="shared" si="2"/>
        <v>1072.1917922948073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574701</v>
      </c>
      <c r="E10" s="29">
        <f t="shared" si="4"/>
        <v>137997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712698</v>
      </c>
      <c r="O10" s="41">
        <f t="shared" si="2"/>
        <v>596.8994974874372</v>
      </c>
      <c r="P10" s="10"/>
    </row>
    <row r="11" spans="1:133">
      <c r="A11" s="12"/>
      <c r="B11" s="42">
        <v>534</v>
      </c>
      <c r="C11" s="19" t="s">
        <v>48</v>
      </c>
      <c r="D11" s="43">
        <v>2520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2520</v>
      </c>
      <c r="O11" s="44">
        <f t="shared" si="2"/>
        <v>2.1105527638190953</v>
      </c>
      <c r="P11" s="9"/>
    </row>
    <row r="12" spans="1:133">
      <c r="A12" s="12"/>
      <c r="B12" s="42">
        <v>538</v>
      </c>
      <c r="C12" s="19" t="s">
        <v>49</v>
      </c>
      <c r="D12" s="43">
        <v>381485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381485</v>
      </c>
      <c r="O12" s="44">
        <f t="shared" si="2"/>
        <v>319.50167504187607</v>
      </c>
      <c r="P12" s="9"/>
    </row>
    <row r="13" spans="1:133">
      <c r="A13" s="12"/>
      <c r="B13" s="42">
        <v>539</v>
      </c>
      <c r="C13" s="19" t="s">
        <v>26</v>
      </c>
      <c r="D13" s="43">
        <v>190696</v>
      </c>
      <c r="E13" s="43">
        <v>137997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328693</v>
      </c>
      <c r="O13" s="44">
        <f t="shared" si="2"/>
        <v>275.28726968174203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540153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540153</v>
      </c>
      <c r="O14" s="41">
        <f t="shared" si="2"/>
        <v>452.3894472361809</v>
      </c>
      <c r="P14" s="10"/>
    </row>
    <row r="15" spans="1:133">
      <c r="A15" s="12"/>
      <c r="B15" s="42">
        <v>541</v>
      </c>
      <c r="C15" s="19" t="s">
        <v>50</v>
      </c>
      <c r="D15" s="43">
        <v>540153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540153</v>
      </c>
      <c r="O15" s="44">
        <f t="shared" si="2"/>
        <v>452.3894472361809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58920</v>
      </c>
      <c r="E16" s="29">
        <f t="shared" si="6"/>
        <v>32666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91586</v>
      </c>
      <c r="O16" s="41">
        <f t="shared" si="2"/>
        <v>76.705192629815741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32666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32666</v>
      </c>
      <c r="O17" s="44">
        <f t="shared" si="2"/>
        <v>27.358458961474035</v>
      </c>
      <c r="P17" s="9"/>
    </row>
    <row r="18" spans="1:119">
      <c r="A18" s="12"/>
      <c r="B18" s="42">
        <v>572</v>
      </c>
      <c r="C18" s="19" t="s">
        <v>51</v>
      </c>
      <c r="D18" s="43">
        <v>58920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58920</v>
      </c>
      <c r="O18" s="44">
        <f t="shared" si="2"/>
        <v>49.346733668341706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96534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96534</v>
      </c>
      <c r="O19" s="41">
        <f t="shared" si="2"/>
        <v>80.849246231155774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96534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96534</v>
      </c>
      <c r="O20" s="44">
        <f t="shared" si="2"/>
        <v>80.849246231155774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3692234</v>
      </c>
      <c r="E21" s="14">
        <f t="shared" ref="E21:M21" si="8">SUM(E5,E8,E10,E14,E16,E19)</f>
        <v>247973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3940207</v>
      </c>
      <c r="O21" s="35">
        <f t="shared" si="2"/>
        <v>3300.0058626465661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64</v>
      </c>
      <c r="M23" s="157"/>
      <c r="N23" s="157"/>
      <c r="O23" s="39">
        <v>1194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968391</v>
      </c>
      <c r="E5" s="24">
        <f t="shared" si="0"/>
        <v>36471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1004862</v>
      </c>
      <c r="O5" s="30">
        <f t="shared" ref="O5:O21" si="2">(N5/O$23)</f>
        <v>848.70101351351354</v>
      </c>
      <c r="P5" s="6"/>
    </row>
    <row r="6" spans="1:133">
      <c r="A6" s="12"/>
      <c r="B6" s="42">
        <v>513</v>
      </c>
      <c r="C6" s="19" t="s">
        <v>19</v>
      </c>
      <c r="D6" s="43">
        <v>600777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600777</v>
      </c>
      <c r="O6" s="44">
        <f t="shared" si="2"/>
        <v>507.41300675675677</v>
      </c>
      <c r="P6" s="9"/>
    </row>
    <row r="7" spans="1:133">
      <c r="A7" s="12"/>
      <c r="B7" s="42">
        <v>515</v>
      </c>
      <c r="C7" s="19" t="s">
        <v>20</v>
      </c>
      <c r="D7" s="43">
        <v>367614</v>
      </c>
      <c r="E7" s="43">
        <v>36471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404085</v>
      </c>
      <c r="O7" s="44">
        <f t="shared" si="2"/>
        <v>341.28800675675677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1091997</v>
      </c>
      <c r="E8" s="29">
        <f t="shared" si="3"/>
        <v>43422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1135419</v>
      </c>
      <c r="O8" s="41">
        <f t="shared" si="2"/>
        <v>958.96875</v>
      </c>
      <c r="P8" s="10"/>
    </row>
    <row r="9" spans="1:133">
      <c r="A9" s="12"/>
      <c r="B9" s="42">
        <v>521</v>
      </c>
      <c r="C9" s="19" t="s">
        <v>22</v>
      </c>
      <c r="D9" s="43">
        <v>1091997</v>
      </c>
      <c r="E9" s="43">
        <v>43422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1135419</v>
      </c>
      <c r="O9" s="44">
        <f t="shared" si="2"/>
        <v>958.96875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341600</v>
      </c>
      <c r="E10" s="29">
        <f t="shared" si="4"/>
        <v>236180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577780</v>
      </c>
      <c r="O10" s="41">
        <f t="shared" si="2"/>
        <v>487.98986486486484</v>
      </c>
      <c r="P10" s="10"/>
    </row>
    <row r="11" spans="1:133">
      <c r="A11" s="12"/>
      <c r="B11" s="42">
        <v>534</v>
      </c>
      <c r="C11" s="19" t="s">
        <v>48</v>
      </c>
      <c r="D11" s="43">
        <v>1830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1830</v>
      </c>
      <c r="O11" s="44">
        <f t="shared" si="2"/>
        <v>1.5456081081081081</v>
      </c>
      <c r="P11" s="9"/>
    </row>
    <row r="12" spans="1:133">
      <c r="A12" s="12"/>
      <c r="B12" s="42">
        <v>538</v>
      </c>
      <c r="C12" s="19" t="s">
        <v>49</v>
      </c>
      <c r="D12" s="43">
        <v>246062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246062</v>
      </c>
      <c r="O12" s="44">
        <f t="shared" si="2"/>
        <v>207.82263513513513</v>
      </c>
      <c r="P12" s="9"/>
    </row>
    <row r="13" spans="1:133">
      <c r="A13" s="12"/>
      <c r="B13" s="42">
        <v>539</v>
      </c>
      <c r="C13" s="19" t="s">
        <v>26</v>
      </c>
      <c r="D13" s="43">
        <v>93708</v>
      </c>
      <c r="E13" s="43">
        <v>236180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329888</v>
      </c>
      <c r="O13" s="44">
        <f t="shared" si="2"/>
        <v>278.62162162162161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352340</v>
      </c>
      <c r="E14" s="29">
        <f t="shared" si="5"/>
        <v>4936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357276</v>
      </c>
      <c r="O14" s="41">
        <f t="shared" si="2"/>
        <v>301.75337837837839</v>
      </c>
      <c r="P14" s="10"/>
    </row>
    <row r="15" spans="1:133">
      <c r="A15" s="12"/>
      <c r="B15" s="42">
        <v>541</v>
      </c>
      <c r="C15" s="19" t="s">
        <v>50</v>
      </c>
      <c r="D15" s="43">
        <v>352340</v>
      </c>
      <c r="E15" s="43">
        <v>4936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357276</v>
      </c>
      <c r="O15" s="44">
        <f t="shared" si="2"/>
        <v>301.75337837837839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63604</v>
      </c>
      <c r="E16" s="29">
        <f t="shared" si="6"/>
        <v>33888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97492</v>
      </c>
      <c r="O16" s="41">
        <f t="shared" si="2"/>
        <v>82.34121621621621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33888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33888</v>
      </c>
      <c r="O17" s="44">
        <f t="shared" si="2"/>
        <v>28.621621621621621</v>
      </c>
      <c r="P17" s="9"/>
    </row>
    <row r="18" spans="1:119">
      <c r="A18" s="12"/>
      <c r="B18" s="42">
        <v>572</v>
      </c>
      <c r="C18" s="19" t="s">
        <v>51</v>
      </c>
      <c r="D18" s="43">
        <v>63604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63604</v>
      </c>
      <c r="O18" s="44">
        <f t="shared" si="2"/>
        <v>53.719594594594597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88138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88138</v>
      </c>
      <c r="O19" s="41">
        <f t="shared" si="2"/>
        <v>74.440878378378372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88138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88138</v>
      </c>
      <c r="O20" s="44">
        <f t="shared" si="2"/>
        <v>74.440878378378372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2906070</v>
      </c>
      <c r="E21" s="14">
        <f t="shared" ref="E21:M21" si="8">SUM(E5,E8,E10,E14,E16,E19)</f>
        <v>354897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3260967</v>
      </c>
      <c r="O21" s="35">
        <f t="shared" si="2"/>
        <v>2754.1951013513512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62</v>
      </c>
      <c r="M23" s="157"/>
      <c r="N23" s="157"/>
      <c r="O23" s="39">
        <v>1184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848742</v>
      </c>
      <c r="E5" s="24">
        <f t="shared" si="0"/>
        <v>4744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853486</v>
      </c>
      <c r="O5" s="30">
        <f t="shared" ref="O5:O21" si="2">(N5/O$23)</f>
        <v>721.45900253592561</v>
      </c>
      <c r="P5" s="6"/>
    </row>
    <row r="6" spans="1:133">
      <c r="A6" s="12"/>
      <c r="B6" s="42">
        <v>513</v>
      </c>
      <c r="C6" s="19" t="s">
        <v>19</v>
      </c>
      <c r="D6" s="43">
        <v>545169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545169</v>
      </c>
      <c r="O6" s="44">
        <f t="shared" si="2"/>
        <v>460.83601014370242</v>
      </c>
      <c r="P6" s="9"/>
    </row>
    <row r="7" spans="1:133">
      <c r="A7" s="12"/>
      <c r="B7" s="42">
        <v>515</v>
      </c>
      <c r="C7" s="19" t="s">
        <v>20</v>
      </c>
      <c r="D7" s="43">
        <v>303573</v>
      </c>
      <c r="E7" s="43">
        <v>4744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308317</v>
      </c>
      <c r="O7" s="44">
        <f t="shared" si="2"/>
        <v>260.62299239222318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911508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911508</v>
      </c>
      <c r="O8" s="41">
        <f t="shared" si="2"/>
        <v>770.50549450549454</v>
      </c>
      <c r="P8" s="10"/>
    </row>
    <row r="9" spans="1:133">
      <c r="A9" s="12"/>
      <c r="B9" s="42">
        <v>521</v>
      </c>
      <c r="C9" s="19" t="s">
        <v>22</v>
      </c>
      <c r="D9" s="43">
        <v>911508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911508</v>
      </c>
      <c r="O9" s="44">
        <f t="shared" si="2"/>
        <v>770.50549450549454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1001951</v>
      </c>
      <c r="E10" s="29">
        <f t="shared" si="4"/>
        <v>445635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1447586</v>
      </c>
      <c r="O10" s="41">
        <f t="shared" si="2"/>
        <v>1223.6568047337278</v>
      </c>
      <c r="P10" s="10"/>
    </row>
    <row r="11" spans="1:133">
      <c r="A11" s="12"/>
      <c r="B11" s="42">
        <v>534</v>
      </c>
      <c r="C11" s="19" t="s">
        <v>48</v>
      </c>
      <c r="D11" s="43">
        <v>839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839</v>
      </c>
      <c r="O11" s="44">
        <f t="shared" si="2"/>
        <v>0.70921386306001688</v>
      </c>
      <c r="P11" s="9"/>
    </row>
    <row r="12" spans="1:133">
      <c r="A12" s="12"/>
      <c r="B12" s="42">
        <v>538</v>
      </c>
      <c r="C12" s="19" t="s">
        <v>49</v>
      </c>
      <c r="D12" s="43">
        <v>879896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879896</v>
      </c>
      <c r="O12" s="44">
        <f t="shared" si="2"/>
        <v>743.78360101437022</v>
      </c>
      <c r="P12" s="9"/>
    </row>
    <row r="13" spans="1:133">
      <c r="A13" s="12"/>
      <c r="B13" s="42">
        <v>539</v>
      </c>
      <c r="C13" s="19" t="s">
        <v>26</v>
      </c>
      <c r="D13" s="43">
        <v>121216</v>
      </c>
      <c r="E13" s="43">
        <v>445635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566851</v>
      </c>
      <c r="O13" s="44">
        <f t="shared" si="2"/>
        <v>479.16398985629758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284026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284026</v>
      </c>
      <c r="O14" s="41">
        <f t="shared" si="2"/>
        <v>240.08960270498733</v>
      </c>
      <c r="P14" s="10"/>
    </row>
    <row r="15" spans="1:133">
      <c r="A15" s="12"/>
      <c r="B15" s="42">
        <v>541</v>
      </c>
      <c r="C15" s="19" t="s">
        <v>50</v>
      </c>
      <c r="D15" s="43">
        <v>284026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284026</v>
      </c>
      <c r="O15" s="44">
        <f t="shared" si="2"/>
        <v>240.08960270498733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87885</v>
      </c>
      <c r="E16" s="29">
        <f t="shared" si="6"/>
        <v>28446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116331</v>
      </c>
      <c r="O16" s="41">
        <f t="shared" si="2"/>
        <v>98.335587489433649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28446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28446</v>
      </c>
      <c r="O17" s="44">
        <f t="shared" si="2"/>
        <v>24.045646661031277</v>
      </c>
      <c r="P17" s="9"/>
    </row>
    <row r="18" spans="1:119">
      <c r="A18" s="12"/>
      <c r="B18" s="42">
        <v>572</v>
      </c>
      <c r="C18" s="19" t="s">
        <v>51</v>
      </c>
      <c r="D18" s="43">
        <v>87885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87885</v>
      </c>
      <c r="O18" s="44">
        <f t="shared" si="2"/>
        <v>74.289940828402365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80832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80832</v>
      </c>
      <c r="O19" s="41">
        <f t="shared" si="2"/>
        <v>68.327979712595095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80832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80832</v>
      </c>
      <c r="O20" s="44">
        <f t="shared" si="2"/>
        <v>68.327979712595095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3214944</v>
      </c>
      <c r="E21" s="14">
        <f t="shared" ref="E21:M21" si="8">SUM(E5,E8,E10,E14,E16,E19)</f>
        <v>478825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3693769</v>
      </c>
      <c r="O21" s="35">
        <f t="shared" si="2"/>
        <v>3122.3744716821639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60</v>
      </c>
      <c r="M23" s="157"/>
      <c r="N23" s="157"/>
      <c r="O23" s="39">
        <v>1183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844934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844934</v>
      </c>
      <c r="O5" s="30">
        <f t="shared" ref="O5:O21" si="2">(N5/O$23)</f>
        <v>717.26146010186756</v>
      </c>
      <c r="P5" s="6"/>
    </row>
    <row r="6" spans="1:133">
      <c r="A6" s="12"/>
      <c r="B6" s="42">
        <v>513</v>
      </c>
      <c r="C6" s="19" t="s">
        <v>19</v>
      </c>
      <c r="D6" s="43">
        <v>610475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610475</v>
      </c>
      <c r="O6" s="44">
        <f t="shared" si="2"/>
        <v>518.23005093378606</v>
      </c>
      <c r="P6" s="9"/>
    </row>
    <row r="7" spans="1:133">
      <c r="A7" s="12"/>
      <c r="B7" s="42">
        <v>515</v>
      </c>
      <c r="C7" s="19" t="s">
        <v>20</v>
      </c>
      <c r="D7" s="43">
        <v>234459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234459</v>
      </c>
      <c r="O7" s="44">
        <f t="shared" si="2"/>
        <v>199.0314091680815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1008553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1008553</v>
      </c>
      <c r="O8" s="41">
        <f t="shared" si="2"/>
        <v>856.15704584040748</v>
      </c>
      <c r="P8" s="10"/>
    </row>
    <row r="9" spans="1:133">
      <c r="A9" s="12"/>
      <c r="B9" s="42">
        <v>521</v>
      </c>
      <c r="C9" s="19" t="s">
        <v>22</v>
      </c>
      <c r="D9" s="43">
        <v>1008553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1008553</v>
      </c>
      <c r="O9" s="44">
        <f t="shared" si="2"/>
        <v>856.15704584040748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310859</v>
      </c>
      <c r="E10" s="29">
        <f t="shared" si="4"/>
        <v>1031360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1342219</v>
      </c>
      <c r="O10" s="41">
        <f t="shared" si="2"/>
        <v>1139.4049235993209</v>
      </c>
      <c r="P10" s="10"/>
    </row>
    <row r="11" spans="1:133">
      <c r="A11" s="12"/>
      <c r="B11" s="42">
        <v>534</v>
      </c>
      <c r="C11" s="19" t="s">
        <v>48</v>
      </c>
      <c r="D11" s="43">
        <v>1281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1281</v>
      </c>
      <c r="O11" s="44">
        <f t="shared" si="2"/>
        <v>1.0874363327674024</v>
      </c>
      <c r="P11" s="9"/>
    </row>
    <row r="12" spans="1:133">
      <c r="A12" s="12"/>
      <c r="B12" s="42">
        <v>538</v>
      </c>
      <c r="C12" s="19" t="s">
        <v>49</v>
      </c>
      <c r="D12" s="43">
        <v>200638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200638</v>
      </c>
      <c r="O12" s="44">
        <f t="shared" si="2"/>
        <v>170.32088285229202</v>
      </c>
      <c r="P12" s="9"/>
    </row>
    <row r="13" spans="1:133">
      <c r="A13" s="12"/>
      <c r="B13" s="42">
        <v>539</v>
      </c>
      <c r="C13" s="19" t="s">
        <v>26</v>
      </c>
      <c r="D13" s="43">
        <v>108940</v>
      </c>
      <c r="E13" s="43">
        <v>1031360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1140300</v>
      </c>
      <c r="O13" s="44">
        <f t="shared" si="2"/>
        <v>967.99660441426147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324756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324756</v>
      </c>
      <c r="O14" s="41">
        <f t="shared" si="2"/>
        <v>275.68421052631578</v>
      </c>
      <c r="P14" s="10"/>
    </row>
    <row r="15" spans="1:133">
      <c r="A15" s="12"/>
      <c r="B15" s="42">
        <v>541</v>
      </c>
      <c r="C15" s="19" t="s">
        <v>50</v>
      </c>
      <c r="D15" s="43">
        <v>324756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324756</v>
      </c>
      <c r="O15" s="44">
        <f t="shared" si="2"/>
        <v>275.68421052631578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57127</v>
      </c>
      <c r="E16" s="29">
        <f t="shared" si="6"/>
        <v>26620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83747</v>
      </c>
      <c r="O16" s="41">
        <f t="shared" si="2"/>
        <v>71.092529711375207</v>
      </c>
      <c r="P16" s="9"/>
    </row>
    <row r="17" spans="1:119">
      <c r="A17" s="12"/>
      <c r="B17" s="42">
        <v>571</v>
      </c>
      <c r="C17" s="19" t="s">
        <v>30</v>
      </c>
      <c r="D17" s="43">
        <v>0</v>
      </c>
      <c r="E17" s="43">
        <v>26620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26620</v>
      </c>
      <c r="O17" s="44">
        <f t="shared" si="2"/>
        <v>22.597623089983021</v>
      </c>
      <c r="P17" s="9"/>
    </row>
    <row r="18" spans="1:119">
      <c r="A18" s="12"/>
      <c r="B18" s="42">
        <v>572</v>
      </c>
      <c r="C18" s="19" t="s">
        <v>51</v>
      </c>
      <c r="D18" s="43">
        <v>57127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57127</v>
      </c>
      <c r="O18" s="44">
        <f t="shared" si="2"/>
        <v>48.49490662139219</v>
      </c>
      <c r="P18" s="9"/>
    </row>
    <row r="19" spans="1:119" ht="15.75">
      <c r="A19" s="26" t="s">
        <v>52</v>
      </c>
      <c r="B19" s="27"/>
      <c r="C19" s="28"/>
      <c r="D19" s="29">
        <f t="shared" ref="D19:M19" si="7">SUM(D20:D20)</f>
        <v>71067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71067</v>
      </c>
      <c r="O19" s="41">
        <f t="shared" si="2"/>
        <v>60.328522920203739</v>
      </c>
      <c r="P19" s="9"/>
    </row>
    <row r="20" spans="1:119" ht="15.75" thickBot="1">
      <c r="A20" s="12"/>
      <c r="B20" s="42">
        <v>581</v>
      </c>
      <c r="C20" s="19" t="s">
        <v>53</v>
      </c>
      <c r="D20" s="43">
        <v>71067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71067</v>
      </c>
      <c r="O20" s="44">
        <f t="shared" si="2"/>
        <v>60.328522920203739</v>
      </c>
      <c r="P20" s="9"/>
    </row>
    <row r="21" spans="1:119" ht="16.5" thickBot="1">
      <c r="A21" s="13" t="s">
        <v>10</v>
      </c>
      <c r="B21" s="21"/>
      <c r="C21" s="20"/>
      <c r="D21" s="14">
        <f>SUM(D5,D8,D10,D14,D16,D19)</f>
        <v>2617296</v>
      </c>
      <c r="E21" s="14">
        <f t="shared" ref="E21:M21" si="8">SUM(E5,E8,E10,E14,E16,E19)</f>
        <v>1057980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3675276</v>
      </c>
      <c r="O21" s="35">
        <f t="shared" si="2"/>
        <v>3119.9286926994905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56</v>
      </c>
      <c r="M23" s="157"/>
      <c r="N23" s="157"/>
      <c r="O23" s="39">
        <v>1178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2024-10-14T17:42:05Z</cp:lastPrinted>
  <dcterms:created xsi:type="dcterms:W3CDTF">2000-08-31T21:26:31Z</dcterms:created>
  <dcterms:modified xsi:type="dcterms:W3CDTF">2024-10-14T17:42:10Z</dcterms:modified>
</cp:coreProperties>
</file>