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109" documentId="11_6600577DFCE2DCB4E037FFCEBAD73EAA5519BF4C" xr6:coauthVersionLast="47" xr6:coauthVersionMax="47" xr10:uidLastSave="{F275667C-15E3-41A8-847D-5991FC2061E5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'2008'!$A$1:$O$74</definedName>
    <definedName name="_xlnm.Print_Area" localSheetId="14">'2009'!$A$1:$O$74</definedName>
    <definedName name="_xlnm.Print_Area" localSheetId="13">'2010'!$A$1:$O$73</definedName>
    <definedName name="_xlnm.Print_Area" localSheetId="12">'2011'!$A$1:$O$71</definedName>
    <definedName name="_xlnm.Print_Area" localSheetId="11">'2012'!$A$1:$O$69</definedName>
    <definedName name="_xlnm.Print_Area" localSheetId="10">'2013'!$A$1:$O$72</definedName>
    <definedName name="_xlnm.Print_Area" localSheetId="9">'2014'!$A$1:$O$72</definedName>
    <definedName name="_xlnm.Print_Area" localSheetId="8">'2015'!$A$1:$O$70</definedName>
    <definedName name="_xlnm.Print_Area" localSheetId="7">'2016'!$A$1:$O$69</definedName>
    <definedName name="_xlnm.Print_Area" localSheetId="6">'2017'!$A$1:$O$69</definedName>
    <definedName name="_xlnm.Print_Area" localSheetId="5">'2018'!$A$1:$O$73</definedName>
    <definedName name="_xlnm.Print_Area" localSheetId="4">'2019'!$A$1:$O$73</definedName>
    <definedName name="_xlnm.Print_Area" localSheetId="3">'2020'!$A$1:$O$67</definedName>
    <definedName name="_xlnm.Print_Area" localSheetId="2">'2021'!$A$1:$P$71</definedName>
    <definedName name="_xlnm.Print_Area" localSheetId="1">'2022'!$A$1:$P$77</definedName>
    <definedName name="_xlnm.Print_Area" localSheetId="0">'2023'!$A$1:$P$72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7" i="48" l="1"/>
  <c r="P67" i="48" s="1"/>
  <c r="O66" i="48"/>
  <c r="P66" i="48" s="1"/>
  <c r="O65" i="48"/>
  <c r="P65" i="48" s="1"/>
  <c r="O64" i="48"/>
  <c r="P64" i="48" s="1"/>
  <c r="N63" i="48"/>
  <c r="M63" i="48"/>
  <c r="L63" i="48"/>
  <c r="K63" i="48"/>
  <c r="J63" i="48"/>
  <c r="I63" i="48"/>
  <c r="H63" i="48"/>
  <c r="G63" i="48"/>
  <c r="F63" i="48"/>
  <c r="E63" i="48"/>
  <c r="D63" i="48"/>
  <c r="O62" i="48"/>
  <c r="P62" i="48" s="1"/>
  <c r="O61" i="48"/>
  <c r="P61" i="48" s="1"/>
  <c r="O60" i="48"/>
  <c r="P60" i="48" s="1"/>
  <c r="O59" i="48"/>
  <c r="P59" i="48" s="1"/>
  <c r="O58" i="48"/>
  <c r="P58" i="48" s="1"/>
  <c r="O57" i="48"/>
  <c r="P57" i="48" s="1"/>
  <c r="O56" i="48"/>
  <c r="P56" i="48" s="1"/>
  <c r="O55" i="48"/>
  <c r="P55" i="48" s="1"/>
  <c r="N54" i="48"/>
  <c r="M54" i="48"/>
  <c r="L54" i="48"/>
  <c r="K54" i="48"/>
  <c r="J54" i="48"/>
  <c r="I54" i="48"/>
  <c r="H54" i="48"/>
  <c r="G54" i="48"/>
  <c r="F54" i="48"/>
  <c r="E54" i="48"/>
  <c r="D54" i="48"/>
  <c r="O53" i="48"/>
  <c r="P53" i="48" s="1"/>
  <c r="O52" i="48"/>
  <c r="P52" i="48" s="1"/>
  <c r="N51" i="48"/>
  <c r="M51" i="48"/>
  <c r="L51" i="48"/>
  <c r="K51" i="48"/>
  <c r="J51" i="48"/>
  <c r="I51" i="48"/>
  <c r="H51" i="48"/>
  <c r="G51" i="48"/>
  <c r="F51" i="48"/>
  <c r="E51" i="48"/>
  <c r="D51" i="48"/>
  <c r="O50" i="48"/>
  <c r="P50" i="48" s="1"/>
  <c r="O49" i="48"/>
  <c r="P49" i="48" s="1"/>
  <c r="O48" i="48"/>
  <c r="P48" i="48" s="1"/>
  <c r="O47" i="48"/>
  <c r="P47" i="48" s="1"/>
  <c r="O46" i="48"/>
  <c r="P46" i="48" s="1"/>
  <c r="O45" i="48"/>
  <c r="P45" i="48" s="1"/>
  <c r="O44" i="48"/>
  <c r="P44" i="48" s="1"/>
  <c r="O43" i="48"/>
  <c r="P43" i="48" s="1"/>
  <c r="O42" i="48"/>
  <c r="P42" i="48" s="1"/>
  <c r="O41" i="48"/>
  <c r="P41" i="48" s="1"/>
  <c r="O40" i="48"/>
  <c r="P40" i="48" s="1"/>
  <c r="O39" i="48"/>
  <c r="P39" i="48" s="1"/>
  <c r="N38" i="48"/>
  <c r="M38" i="48"/>
  <c r="L38" i="48"/>
  <c r="K38" i="48"/>
  <c r="J38" i="48"/>
  <c r="I38" i="48"/>
  <c r="H38" i="48"/>
  <c r="G38" i="48"/>
  <c r="F38" i="48"/>
  <c r="E38" i="48"/>
  <c r="D38" i="48"/>
  <c r="O37" i="48"/>
  <c r="P37" i="48" s="1"/>
  <c r="O36" i="48"/>
  <c r="P36" i="48" s="1"/>
  <c r="O35" i="48"/>
  <c r="P35" i="48" s="1"/>
  <c r="O34" i="48"/>
  <c r="P34" i="48" s="1"/>
  <c r="O33" i="48"/>
  <c r="P33" i="48" s="1"/>
  <c r="O32" i="48"/>
  <c r="P32" i="48" s="1"/>
  <c r="O31" i="48"/>
  <c r="P31" i="48" s="1"/>
  <c r="O30" i="48"/>
  <c r="P30" i="48" s="1"/>
  <c r="O29" i="48"/>
  <c r="P29" i="48" s="1"/>
  <c r="O28" i="48"/>
  <c r="P28" i="48" s="1"/>
  <c r="O27" i="48"/>
  <c r="P27" i="48" s="1"/>
  <c r="O26" i="48"/>
  <c r="P26" i="48" s="1"/>
  <c r="O25" i="48"/>
  <c r="P25" i="48" s="1"/>
  <c r="O24" i="48"/>
  <c r="P24" i="48" s="1"/>
  <c r="O23" i="48"/>
  <c r="P23" i="48" s="1"/>
  <c r="O22" i="48"/>
  <c r="P22" i="48" s="1"/>
  <c r="N21" i="48"/>
  <c r="M21" i="48"/>
  <c r="L21" i="48"/>
  <c r="K21" i="48"/>
  <c r="J21" i="48"/>
  <c r="I21" i="48"/>
  <c r="H21" i="48"/>
  <c r="G21" i="48"/>
  <c r="F21" i="48"/>
  <c r="E21" i="48"/>
  <c r="D21" i="48"/>
  <c r="O20" i="48"/>
  <c r="P20" i="48" s="1"/>
  <c r="O19" i="48"/>
  <c r="P19" i="48" s="1"/>
  <c r="O18" i="48"/>
  <c r="P18" i="48" s="1"/>
  <c r="O17" i="48"/>
  <c r="P17" i="48" s="1"/>
  <c r="O16" i="48"/>
  <c r="P16" i="48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72" i="47"/>
  <c r="P72" i="47" s="1"/>
  <c r="O71" i="47"/>
  <c r="P71" i="47" s="1"/>
  <c r="O70" i="47"/>
  <c r="P70" i="47" s="1"/>
  <c r="O69" i="47"/>
  <c r="P69" i="47" s="1"/>
  <c r="N68" i="47"/>
  <c r="M68" i="47"/>
  <c r="L68" i="47"/>
  <c r="K68" i="47"/>
  <c r="J68" i="47"/>
  <c r="I68" i="47"/>
  <c r="H68" i="47"/>
  <c r="G68" i="47"/>
  <c r="F68" i="47"/>
  <c r="E68" i="47"/>
  <c r="D68" i="47"/>
  <c r="O67" i="47"/>
  <c r="P67" i="47" s="1"/>
  <c r="O66" i="47"/>
  <c r="P66" i="47" s="1"/>
  <c r="O65" i="47"/>
  <c r="P65" i="47" s="1"/>
  <c r="O64" i="47"/>
  <c r="P64" i="47" s="1"/>
  <c r="O63" i="47"/>
  <c r="P63" i="47" s="1"/>
  <c r="O62" i="47"/>
  <c r="P62" i="47" s="1"/>
  <c r="O61" i="47"/>
  <c r="P61" i="47" s="1"/>
  <c r="N60" i="47"/>
  <c r="M60" i="47"/>
  <c r="L60" i="47"/>
  <c r="K60" i="47"/>
  <c r="J60" i="47"/>
  <c r="I60" i="47"/>
  <c r="H60" i="47"/>
  <c r="G60" i="47"/>
  <c r="F60" i="47"/>
  <c r="E60" i="47"/>
  <c r="D60" i="47"/>
  <c r="O59" i="47"/>
  <c r="P59" i="47" s="1"/>
  <c r="O58" i="47"/>
  <c r="P58" i="47" s="1"/>
  <c r="N57" i="47"/>
  <c r="M57" i="47"/>
  <c r="L57" i="47"/>
  <c r="K57" i="47"/>
  <c r="J57" i="47"/>
  <c r="I57" i="47"/>
  <c r="H57" i="47"/>
  <c r="G57" i="47"/>
  <c r="F57" i="47"/>
  <c r="E57" i="47"/>
  <c r="D57" i="47"/>
  <c r="O56" i="47"/>
  <c r="P56" i="47" s="1"/>
  <c r="O55" i="47"/>
  <c r="P55" i="47" s="1"/>
  <c r="O54" i="47"/>
  <c r="P54" i="47" s="1"/>
  <c r="O53" i="47"/>
  <c r="P53" i="47" s="1"/>
  <c r="O52" i="47"/>
  <c r="P52" i="47" s="1"/>
  <c r="O51" i="47"/>
  <c r="P51" i="47" s="1"/>
  <c r="O50" i="47"/>
  <c r="P50" i="47" s="1"/>
  <c r="O49" i="47"/>
  <c r="P49" i="47" s="1"/>
  <c r="O48" i="47"/>
  <c r="P48" i="47" s="1"/>
  <c r="O47" i="47"/>
  <c r="P47" i="47" s="1"/>
  <c r="O46" i="47"/>
  <c r="P46" i="47" s="1"/>
  <c r="O45" i="47"/>
  <c r="P45" i="47" s="1"/>
  <c r="O44" i="47"/>
  <c r="P44" i="47" s="1"/>
  <c r="N43" i="47"/>
  <c r="M43" i="47"/>
  <c r="L43" i="47"/>
  <c r="K43" i="47"/>
  <c r="J43" i="47"/>
  <c r="I43" i="47"/>
  <c r="H43" i="47"/>
  <c r="G43" i="47"/>
  <c r="F43" i="47"/>
  <c r="E43" i="47"/>
  <c r="D43" i="47"/>
  <c r="O42" i="47"/>
  <c r="P42" i="47" s="1"/>
  <c r="O41" i="47"/>
  <c r="P41" i="47" s="1"/>
  <c r="O40" i="47"/>
  <c r="P40" i="47" s="1"/>
  <c r="O39" i="47"/>
  <c r="P39" i="47" s="1"/>
  <c r="O38" i="47"/>
  <c r="P38" i="47" s="1"/>
  <c r="O37" i="47"/>
  <c r="P37" i="47" s="1"/>
  <c r="O36" i="47"/>
  <c r="P36" i="47" s="1"/>
  <c r="O35" i="47"/>
  <c r="P35" i="47" s="1"/>
  <c r="O34" i="47"/>
  <c r="P34" i="47" s="1"/>
  <c r="O33" i="47"/>
  <c r="P33" i="47" s="1"/>
  <c r="O32" i="47"/>
  <c r="P32" i="47" s="1"/>
  <c r="O31" i="47"/>
  <c r="P31" i="47" s="1"/>
  <c r="O30" i="47"/>
  <c r="P30" i="47" s="1"/>
  <c r="O29" i="47"/>
  <c r="P29" i="47" s="1"/>
  <c r="O28" i="47"/>
  <c r="P28" i="47" s="1"/>
  <c r="O27" i="47"/>
  <c r="P27" i="47" s="1"/>
  <c r="O26" i="47"/>
  <c r="P26" i="47" s="1"/>
  <c r="O25" i="47"/>
  <c r="P25" i="47" s="1"/>
  <c r="O24" i="47"/>
  <c r="P24" i="47" s="1"/>
  <c r="O23" i="47"/>
  <c r="P23" i="47" s="1"/>
  <c r="O22" i="47"/>
  <c r="P22" i="47" s="1"/>
  <c r="N21" i="47"/>
  <c r="M21" i="47"/>
  <c r="L21" i="47"/>
  <c r="K21" i="47"/>
  <c r="J21" i="47"/>
  <c r="I21" i="47"/>
  <c r="H21" i="47"/>
  <c r="G21" i="47"/>
  <c r="F21" i="47"/>
  <c r="E21" i="47"/>
  <c r="D21" i="47"/>
  <c r="O20" i="47"/>
  <c r="P20" i="47" s="1"/>
  <c r="O19" i="47"/>
  <c r="P19" i="47" s="1"/>
  <c r="O18" i="47"/>
  <c r="P18" i="47" s="1"/>
  <c r="O17" i="47"/>
  <c r="P17" i="47" s="1"/>
  <c r="O16" i="47"/>
  <c r="P16" i="47" s="1"/>
  <c r="O15" i="47"/>
  <c r="P15" i="47" s="1"/>
  <c r="N14" i="47"/>
  <c r="M14" i="47"/>
  <c r="L14" i="47"/>
  <c r="K14" i="47"/>
  <c r="J14" i="47"/>
  <c r="I14" i="47"/>
  <c r="H14" i="47"/>
  <c r="G14" i="47"/>
  <c r="F14" i="47"/>
  <c r="E14" i="47"/>
  <c r="D14" i="47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63" i="48" l="1"/>
  <c r="P63" i="48" s="1"/>
  <c r="O54" i="48"/>
  <c r="P54" i="48" s="1"/>
  <c r="I68" i="48"/>
  <c r="O21" i="48"/>
  <c r="P21" i="48" s="1"/>
  <c r="H68" i="48"/>
  <c r="K68" i="48"/>
  <c r="G68" i="48"/>
  <c r="J68" i="48"/>
  <c r="O14" i="48"/>
  <c r="P14" i="48" s="1"/>
  <c r="O5" i="48"/>
  <c r="P5" i="48" s="1"/>
  <c r="F68" i="48"/>
  <c r="O51" i="48"/>
  <c r="P51" i="48" s="1"/>
  <c r="D68" i="48"/>
  <c r="E68" i="48"/>
  <c r="O38" i="48"/>
  <c r="P38" i="48" s="1"/>
  <c r="L68" i="48"/>
  <c r="M68" i="48"/>
  <c r="N68" i="48"/>
  <c r="O68" i="47"/>
  <c r="P68" i="47" s="1"/>
  <c r="O60" i="47"/>
  <c r="P60" i="47" s="1"/>
  <c r="O57" i="47"/>
  <c r="P57" i="47" s="1"/>
  <c r="O43" i="47"/>
  <c r="P43" i="47" s="1"/>
  <c r="G73" i="47"/>
  <c r="O21" i="47"/>
  <c r="P21" i="47" s="1"/>
  <c r="M73" i="47"/>
  <c r="L73" i="47"/>
  <c r="O14" i="47"/>
  <c r="P14" i="47" s="1"/>
  <c r="J73" i="47"/>
  <c r="D73" i="47"/>
  <c r="F73" i="47"/>
  <c r="H73" i="47"/>
  <c r="E73" i="47"/>
  <c r="N73" i="47"/>
  <c r="I73" i="47"/>
  <c r="K73" i="47"/>
  <c r="O5" i="47"/>
  <c r="P5" i="47" s="1"/>
  <c r="O66" i="46"/>
  <c r="P66" i="46"/>
  <c r="N65" i="46"/>
  <c r="M65" i="46"/>
  <c r="L65" i="46"/>
  <c r="K65" i="46"/>
  <c r="J65" i="46"/>
  <c r="I65" i="46"/>
  <c r="H65" i="46"/>
  <c r="G65" i="46"/>
  <c r="F65" i="46"/>
  <c r="E65" i="46"/>
  <c r="D65" i="46"/>
  <c r="O64" i="46"/>
  <c r="P64" i="46" s="1"/>
  <c r="O63" i="46"/>
  <c r="P63" i="46" s="1"/>
  <c r="O62" i="46"/>
  <c r="P62" i="46" s="1"/>
  <c r="O61" i="46"/>
  <c r="P61" i="46"/>
  <c r="O60" i="46"/>
  <c r="P60" i="46"/>
  <c r="O59" i="46"/>
  <c r="P59" i="46"/>
  <c r="O58" i="46"/>
  <c r="P58" i="46" s="1"/>
  <c r="N57" i="46"/>
  <c r="M57" i="46"/>
  <c r="L57" i="46"/>
  <c r="K57" i="46"/>
  <c r="J57" i="46"/>
  <c r="I57" i="46"/>
  <c r="H57" i="46"/>
  <c r="G57" i="46"/>
  <c r="F57" i="46"/>
  <c r="E57" i="46"/>
  <c r="D57" i="46"/>
  <c r="O57" i="46" s="1"/>
  <c r="P57" i="46" s="1"/>
  <c r="O56" i="46"/>
  <c r="P56" i="46"/>
  <c r="O55" i="46"/>
  <c r="P55" i="46" s="1"/>
  <c r="N54" i="46"/>
  <c r="M54" i="46"/>
  <c r="M67" i="46" s="1"/>
  <c r="L54" i="46"/>
  <c r="K54" i="46"/>
  <c r="J54" i="46"/>
  <c r="O54" i="46" s="1"/>
  <c r="P54" i="46" s="1"/>
  <c r="I54" i="46"/>
  <c r="H54" i="46"/>
  <c r="G54" i="46"/>
  <c r="F54" i="46"/>
  <c r="E54" i="46"/>
  <c r="D54" i="46"/>
  <c r="O53" i="46"/>
  <c r="P53" i="46" s="1"/>
  <c r="O52" i="46"/>
  <c r="P52" i="46" s="1"/>
  <c r="O51" i="46"/>
  <c r="P51" i="46" s="1"/>
  <c r="O50" i="46"/>
  <c r="P50" i="46"/>
  <c r="O49" i="46"/>
  <c r="P49" i="46" s="1"/>
  <c r="O48" i="46"/>
  <c r="P48" i="46" s="1"/>
  <c r="O47" i="46"/>
  <c r="P47" i="46" s="1"/>
  <c r="O46" i="46"/>
  <c r="P46" i="46"/>
  <c r="O45" i="46"/>
  <c r="P45" i="46"/>
  <c r="O44" i="46"/>
  <c r="P44" i="46" s="1"/>
  <c r="O43" i="46"/>
  <c r="P43" i="46" s="1"/>
  <c r="O42" i="46"/>
  <c r="P42" i="46" s="1"/>
  <c r="O41" i="46"/>
  <c r="P41" i="46" s="1"/>
  <c r="N40" i="46"/>
  <c r="M40" i="46"/>
  <c r="L40" i="46"/>
  <c r="K40" i="46"/>
  <c r="J40" i="46"/>
  <c r="I40" i="46"/>
  <c r="H40" i="46"/>
  <c r="G40" i="46"/>
  <c r="F40" i="46"/>
  <c r="E40" i="46"/>
  <c r="D40" i="46"/>
  <c r="O39" i="46"/>
  <c r="P39" i="46"/>
  <c r="O38" i="46"/>
  <c r="P38" i="46" s="1"/>
  <c r="O37" i="46"/>
  <c r="P37" i="46" s="1"/>
  <c r="O36" i="46"/>
  <c r="P36" i="46" s="1"/>
  <c r="O35" i="46"/>
  <c r="P35" i="46"/>
  <c r="O34" i="46"/>
  <c r="P34" i="46"/>
  <c r="O33" i="46"/>
  <c r="P33" i="46"/>
  <c r="O32" i="46"/>
  <c r="P32" i="46" s="1"/>
  <c r="O31" i="46"/>
  <c r="P31" i="46" s="1"/>
  <c r="O30" i="46"/>
  <c r="P30" i="46"/>
  <c r="O29" i="46"/>
  <c r="P29" i="46"/>
  <c r="O28" i="46"/>
  <c r="P28" i="46"/>
  <c r="O27" i="46"/>
  <c r="P27" i="46"/>
  <c r="O26" i="46"/>
  <c r="P26" i="46"/>
  <c r="O25" i="46"/>
  <c r="P25" i="46" s="1"/>
  <c r="O24" i="46"/>
  <c r="P24" i="46"/>
  <c r="O23" i="46"/>
  <c r="P23" i="46"/>
  <c r="O22" i="46"/>
  <c r="P22" i="46"/>
  <c r="N21" i="46"/>
  <c r="M21" i="46"/>
  <c r="L21" i="46"/>
  <c r="K21" i="46"/>
  <c r="J21" i="46"/>
  <c r="I21" i="46"/>
  <c r="H21" i="46"/>
  <c r="G21" i="46"/>
  <c r="F21" i="46"/>
  <c r="E21" i="46"/>
  <c r="D21" i="46"/>
  <c r="O21" i="46" s="1"/>
  <c r="P21" i="46" s="1"/>
  <c r="O20" i="46"/>
  <c r="P20" i="46" s="1"/>
  <c r="O19" i="46"/>
  <c r="P19" i="46" s="1"/>
  <c r="O18" i="46"/>
  <c r="P18" i="46" s="1"/>
  <c r="O17" i="46"/>
  <c r="P17" i="46" s="1"/>
  <c r="O16" i="46"/>
  <c r="P16" i="46" s="1"/>
  <c r="O15" i="46"/>
  <c r="P15" i="46" s="1"/>
  <c r="N14" i="46"/>
  <c r="M14" i="46"/>
  <c r="L14" i="46"/>
  <c r="K14" i="46"/>
  <c r="J14" i="46"/>
  <c r="I14" i="46"/>
  <c r="H14" i="46"/>
  <c r="G14" i="46"/>
  <c r="F14" i="46"/>
  <c r="E14" i="46"/>
  <c r="D14" i="46"/>
  <c r="D67" i="46" s="1"/>
  <c r="O13" i="46"/>
  <c r="P13" i="46"/>
  <c r="O12" i="46"/>
  <c r="P12" i="46" s="1"/>
  <c r="O11" i="46"/>
  <c r="P11" i="46"/>
  <c r="O10" i="46"/>
  <c r="P10" i="46" s="1"/>
  <c r="O9" i="46"/>
  <c r="P9" i="46" s="1"/>
  <c r="O8" i="46"/>
  <c r="P8" i="46" s="1"/>
  <c r="O7" i="46"/>
  <c r="P7" i="46"/>
  <c r="O6" i="46"/>
  <c r="P6" i="46" s="1"/>
  <c r="N5" i="46"/>
  <c r="M5" i="46"/>
  <c r="L5" i="46"/>
  <c r="L67" i="46" s="1"/>
  <c r="K5" i="46"/>
  <c r="J5" i="46"/>
  <c r="J67" i="46" s="1"/>
  <c r="I5" i="46"/>
  <c r="I67" i="46" s="1"/>
  <c r="H5" i="46"/>
  <c r="G5" i="46"/>
  <c r="G67" i="46" s="1"/>
  <c r="F5" i="46"/>
  <c r="E5" i="46"/>
  <c r="D5" i="46"/>
  <c r="N62" i="45"/>
  <c r="O62" i="45" s="1"/>
  <c r="N61" i="45"/>
  <c r="O61" i="45" s="1"/>
  <c r="M60" i="45"/>
  <c r="L60" i="45"/>
  <c r="K60" i="45"/>
  <c r="J60" i="45"/>
  <c r="I60" i="45"/>
  <c r="H60" i="45"/>
  <c r="G60" i="45"/>
  <c r="F60" i="45"/>
  <c r="E60" i="45"/>
  <c r="D60" i="45"/>
  <c r="N60" i="45" s="1"/>
  <c r="O60" i="45" s="1"/>
  <c r="N59" i="45"/>
  <c r="O59" i="45"/>
  <c r="N58" i="45"/>
  <c r="O58" i="45"/>
  <c r="N57" i="45"/>
  <c r="O57" i="45" s="1"/>
  <c r="N56" i="45"/>
  <c r="O56" i="45" s="1"/>
  <c r="N55" i="45"/>
  <c r="O55" i="45" s="1"/>
  <c r="N54" i="45"/>
  <c r="O54" i="45"/>
  <c r="N53" i="45"/>
  <c r="O53" i="45"/>
  <c r="M52" i="45"/>
  <c r="L52" i="45"/>
  <c r="K52" i="45"/>
  <c r="J52" i="45"/>
  <c r="I52" i="45"/>
  <c r="H52" i="45"/>
  <c r="G52" i="45"/>
  <c r="F52" i="45"/>
  <c r="E52" i="45"/>
  <c r="D52" i="45"/>
  <c r="N51" i="45"/>
  <c r="O51" i="45"/>
  <c r="N50" i="45"/>
  <c r="O50" i="45" s="1"/>
  <c r="M49" i="45"/>
  <c r="L49" i="45"/>
  <c r="K49" i="45"/>
  <c r="J49" i="45"/>
  <c r="I49" i="45"/>
  <c r="H49" i="45"/>
  <c r="G49" i="45"/>
  <c r="F49" i="45"/>
  <c r="E49" i="45"/>
  <c r="D49" i="45"/>
  <c r="N48" i="45"/>
  <c r="O48" i="45"/>
  <c r="N47" i="45"/>
  <c r="O47" i="45" s="1"/>
  <c r="N46" i="45"/>
  <c r="O46" i="45" s="1"/>
  <c r="N45" i="45"/>
  <c r="O45" i="45" s="1"/>
  <c r="N44" i="45"/>
  <c r="O44" i="45"/>
  <c r="N43" i="45"/>
  <c r="O43" i="45"/>
  <c r="N42" i="45"/>
  <c r="O42" i="45"/>
  <c r="N41" i="45"/>
  <c r="O41" i="45" s="1"/>
  <c r="N40" i="45"/>
  <c r="O40" i="45" s="1"/>
  <c r="N39" i="45"/>
  <c r="O39" i="45" s="1"/>
  <c r="N38" i="45"/>
  <c r="O38" i="45"/>
  <c r="N37" i="45"/>
  <c r="O37" i="45" s="1"/>
  <c r="N36" i="45"/>
  <c r="O36" i="45"/>
  <c r="M35" i="45"/>
  <c r="L35" i="45"/>
  <c r="K35" i="45"/>
  <c r="K63" i="45" s="1"/>
  <c r="J35" i="45"/>
  <c r="I35" i="45"/>
  <c r="H35" i="45"/>
  <c r="G35" i="45"/>
  <c r="G63" i="45" s="1"/>
  <c r="F35" i="45"/>
  <c r="F63" i="45" s="1"/>
  <c r="E35" i="45"/>
  <c r="N35" i="45" s="1"/>
  <c r="O35" i="45" s="1"/>
  <c r="D35" i="45"/>
  <c r="N34" i="45"/>
  <c r="O34" i="45"/>
  <c r="N33" i="45"/>
  <c r="O33" i="45" s="1"/>
  <c r="N32" i="45"/>
  <c r="O32" i="45" s="1"/>
  <c r="N31" i="45"/>
  <c r="O31" i="45" s="1"/>
  <c r="N30" i="45"/>
  <c r="O30" i="45" s="1"/>
  <c r="N29" i="45"/>
  <c r="O29" i="45"/>
  <c r="N28" i="45"/>
  <c r="O28" i="45"/>
  <c r="N27" i="45"/>
  <c r="O27" i="45" s="1"/>
  <c r="N26" i="45"/>
  <c r="O26" i="45" s="1"/>
  <c r="N25" i="45"/>
  <c r="O25" i="45" s="1"/>
  <c r="N24" i="45"/>
  <c r="O24" i="45"/>
  <c r="N23" i="45"/>
  <c r="O23" i="45"/>
  <c r="N22" i="45"/>
  <c r="O22" i="45" s="1"/>
  <c r="N21" i="45"/>
  <c r="O21" i="45" s="1"/>
  <c r="M20" i="45"/>
  <c r="L20" i="45"/>
  <c r="K20" i="45"/>
  <c r="J20" i="45"/>
  <c r="I20" i="45"/>
  <c r="H20" i="45"/>
  <c r="G20" i="45"/>
  <c r="F20" i="45"/>
  <c r="E20" i="45"/>
  <c r="D20" i="45"/>
  <c r="N20" i="45" s="1"/>
  <c r="O20" i="45" s="1"/>
  <c r="N19" i="45"/>
  <c r="O19" i="45" s="1"/>
  <c r="N18" i="45"/>
  <c r="O18" i="45" s="1"/>
  <c r="N17" i="45"/>
  <c r="O17" i="45" s="1"/>
  <c r="N16" i="45"/>
  <c r="O16" i="45"/>
  <c r="N15" i="45"/>
  <c r="O15" i="45" s="1"/>
  <c r="M14" i="45"/>
  <c r="L14" i="45"/>
  <c r="N14" i="45" s="1"/>
  <c r="O14" i="45" s="1"/>
  <c r="K14" i="45"/>
  <c r="J14" i="45"/>
  <c r="I14" i="45"/>
  <c r="H14" i="45"/>
  <c r="G14" i="45"/>
  <c r="F14" i="45"/>
  <c r="E14" i="45"/>
  <c r="D14" i="45"/>
  <c r="N13" i="45"/>
  <c r="O13" i="45" s="1"/>
  <c r="N12" i="45"/>
  <c r="O12" i="45"/>
  <c r="N11" i="45"/>
  <c r="O11" i="45" s="1"/>
  <c r="N10" i="45"/>
  <c r="O10" i="45" s="1"/>
  <c r="N9" i="45"/>
  <c r="O9" i="45" s="1"/>
  <c r="N8" i="45"/>
  <c r="O8" i="45"/>
  <c r="N7" i="45"/>
  <c r="O7" i="45" s="1"/>
  <c r="N6" i="45"/>
  <c r="O6" i="45"/>
  <c r="M5" i="45"/>
  <c r="N5" i="45" s="1"/>
  <c r="O5" i="45" s="1"/>
  <c r="L5" i="45"/>
  <c r="K5" i="45"/>
  <c r="J5" i="45"/>
  <c r="I5" i="45"/>
  <c r="H5" i="45"/>
  <c r="G5" i="45"/>
  <c r="F5" i="45"/>
  <c r="E5" i="45"/>
  <c r="D5" i="45"/>
  <c r="N68" i="44"/>
  <c r="O68" i="44"/>
  <c r="N67" i="44"/>
  <c r="O67" i="44" s="1"/>
  <c r="M66" i="44"/>
  <c r="L66" i="44"/>
  <c r="K66" i="44"/>
  <c r="J66" i="44"/>
  <c r="I66" i="44"/>
  <c r="H66" i="44"/>
  <c r="G66" i="44"/>
  <c r="F66" i="44"/>
  <c r="N66" i="44" s="1"/>
  <c r="O66" i="44" s="1"/>
  <c r="E66" i="44"/>
  <c r="D66" i="44"/>
  <c r="N65" i="44"/>
  <c r="O65" i="44" s="1"/>
  <c r="N64" i="44"/>
  <c r="O64" i="44" s="1"/>
  <c r="N63" i="44"/>
  <c r="O63" i="44" s="1"/>
  <c r="N62" i="44"/>
  <c r="O62" i="44"/>
  <c r="N61" i="44"/>
  <c r="O61" i="44" s="1"/>
  <c r="N60" i="44"/>
  <c r="O60" i="44"/>
  <c r="N59" i="44"/>
  <c r="O59" i="44" s="1"/>
  <c r="M58" i="44"/>
  <c r="L58" i="44"/>
  <c r="K58" i="44"/>
  <c r="J58" i="44"/>
  <c r="I58" i="44"/>
  <c r="H58" i="44"/>
  <c r="G58" i="44"/>
  <c r="F58" i="44"/>
  <c r="E58" i="44"/>
  <c r="D58" i="44"/>
  <c r="N57" i="44"/>
  <c r="O57" i="44" s="1"/>
  <c r="N56" i="44"/>
  <c r="O56" i="44" s="1"/>
  <c r="M55" i="44"/>
  <c r="L55" i="44"/>
  <c r="K55" i="44"/>
  <c r="J55" i="44"/>
  <c r="I55" i="44"/>
  <c r="H55" i="44"/>
  <c r="G55" i="44"/>
  <c r="F55" i="44"/>
  <c r="E55" i="44"/>
  <c r="D55" i="44"/>
  <c r="N54" i="44"/>
  <c r="O54" i="44" s="1"/>
  <c r="N53" i="44"/>
  <c r="O53" i="44" s="1"/>
  <c r="N52" i="44"/>
  <c r="O52" i="44"/>
  <c r="N51" i="44"/>
  <c r="O51" i="44" s="1"/>
  <c r="N50" i="44"/>
  <c r="O50" i="44"/>
  <c r="N49" i="44"/>
  <c r="O49" i="44" s="1"/>
  <c r="N48" i="44"/>
  <c r="O48" i="44" s="1"/>
  <c r="N47" i="44"/>
  <c r="O47" i="44" s="1"/>
  <c r="N46" i="44"/>
  <c r="O46" i="44"/>
  <c r="N45" i="44"/>
  <c r="O45" i="44" s="1"/>
  <c r="N44" i="44"/>
  <c r="O44" i="44" s="1"/>
  <c r="N43" i="44"/>
  <c r="O43" i="44" s="1"/>
  <c r="N42" i="44"/>
  <c r="O42" i="44" s="1"/>
  <c r="N41" i="44"/>
  <c r="O41" i="44" s="1"/>
  <c r="M40" i="44"/>
  <c r="L40" i="44"/>
  <c r="K40" i="44"/>
  <c r="J40" i="44"/>
  <c r="I40" i="44"/>
  <c r="H40" i="44"/>
  <c r="G40" i="44"/>
  <c r="F40" i="44"/>
  <c r="E40" i="44"/>
  <c r="D40" i="44"/>
  <c r="N39" i="44"/>
  <c r="O39" i="44" s="1"/>
  <c r="N38" i="44"/>
  <c r="O38" i="44" s="1"/>
  <c r="N37" i="44"/>
  <c r="O37" i="44" s="1"/>
  <c r="N36" i="44"/>
  <c r="O36" i="44"/>
  <c r="N35" i="44"/>
  <c r="O35" i="44" s="1"/>
  <c r="N34" i="44"/>
  <c r="O34" i="44" s="1"/>
  <c r="N33" i="44"/>
  <c r="O33" i="44" s="1"/>
  <c r="N32" i="44"/>
  <c r="O32" i="44"/>
  <c r="N31" i="44"/>
  <c r="O31" i="44" s="1"/>
  <c r="N30" i="44"/>
  <c r="O30" i="44"/>
  <c r="N29" i="44"/>
  <c r="O29" i="44" s="1"/>
  <c r="N28" i="44"/>
  <c r="O28" i="44" s="1"/>
  <c r="N27" i="44"/>
  <c r="O27" i="44" s="1"/>
  <c r="N26" i="44"/>
  <c r="O26" i="44"/>
  <c r="N25" i="44"/>
  <c r="O25" i="44"/>
  <c r="N24" i="44"/>
  <c r="O24" i="44" s="1"/>
  <c r="N23" i="44"/>
  <c r="O23" i="44" s="1"/>
  <c r="N22" i="44"/>
  <c r="O22" i="44" s="1"/>
  <c r="N21" i="44"/>
  <c r="O21" i="44" s="1"/>
  <c r="M20" i="44"/>
  <c r="L20" i="44"/>
  <c r="K20" i="44"/>
  <c r="J20" i="44"/>
  <c r="I20" i="44"/>
  <c r="H20" i="44"/>
  <c r="G20" i="44"/>
  <c r="F20" i="44"/>
  <c r="E20" i="44"/>
  <c r="D20" i="44"/>
  <c r="N20" i="44" s="1"/>
  <c r="O20" i="44" s="1"/>
  <c r="N19" i="44"/>
  <c r="O19" i="44" s="1"/>
  <c r="N18" i="44"/>
  <c r="O18" i="44"/>
  <c r="N17" i="44"/>
  <c r="O17" i="44"/>
  <c r="N16" i="44"/>
  <c r="O16" i="44" s="1"/>
  <c r="N15" i="44"/>
  <c r="O15" i="44" s="1"/>
  <c r="M14" i="44"/>
  <c r="L14" i="44"/>
  <c r="K14" i="44"/>
  <c r="J14" i="44"/>
  <c r="I14" i="44"/>
  <c r="H14" i="44"/>
  <c r="G14" i="44"/>
  <c r="F14" i="44"/>
  <c r="E14" i="44"/>
  <c r="D14" i="44"/>
  <c r="N13" i="44"/>
  <c r="O13" i="44" s="1"/>
  <c r="N12" i="44"/>
  <c r="O12" i="44" s="1"/>
  <c r="N11" i="44"/>
  <c r="O11" i="44" s="1"/>
  <c r="N10" i="44"/>
  <c r="O10" i="44"/>
  <c r="N9" i="44"/>
  <c r="O9" i="44"/>
  <c r="N8" i="44"/>
  <c r="O8" i="44" s="1"/>
  <c r="N7" i="44"/>
  <c r="O7" i="44" s="1"/>
  <c r="N6" i="44"/>
  <c r="O6" i="44" s="1"/>
  <c r="M5" i="44"/>
  <c r="L5" i="44"/>
  <c r="K5" i="44"/>
  <c r="J5" i="44"/>
  <c r="I5" i="44"/>
  <c r="I69" i="44" s="1"/>
  <c r="H5" i="44"/>
  <c r="G5" i="44"/>
  <c r="F5" i="44"/>
  <c r="E5" i="44"/>
  <c r="E69" i="44" s="1"/>
  <c r="D5" i="44"/>
  <c r="D69" i="44" s="1"/>
  <c r="N68" i="43"/>
  <c r="O68" i="43" s="1"/>
  <c r="M67" i="43"/>
  <c r="L67" i="43"/>
  <c r="K67" i="43"/>
  <c r="N67" i="43" s="1"/>
  <c r="O67" i="43" s="1"/>
  <c r="J67" i="43"/>
  <c r="I67" i="43"/>
  <c r="H67" i="43"/>
  <c r="G67" i="43"/>
  <c r="F67" i="43"/>
  <c r="E67" i="43"/>
  <c r="D67" i="43"/>
  <c r="N66" i="43"/>
  <c r="O66" i="43" s="1"/>
  <c r="N65" i="43"/>
  <c r="O65" i="43" s="1"/>
  <c r="N64" i="43"/>
  <c r="O64" i="43"/>
  <c r="N63" i="43"/>
  <c r="O63" i="43"/>
  <c r="N62" i="43"/>
  <c r="O62" i="43"/>
  <c r="N61" i="43"/>
  <c r="O61" i="43" s="1"/>
  <c r="N60" i="43"/>
  <c r="O60" i="43" s="1"/>
  <c r="M59" i="43"/>
  <c r="L59" i="43"/>
  <c r="K59" i="43"/>
  <c r="N59" i="43" s="1"/>
  <c r="O59" i="43" s="1"/>
  <c r="J59" i="43"/>
  <c r="I59" i="43"/>
  <c r="H59" i="43"/>
  <c r="G59" i="43"/>
  <c r="F59" i="43"/>
  <c r="E59" i="43"/>
  <c r="D59" i="43"/>
  <c r="N58" i="43"/>
  <c r="O58" i="43" s="1"/>
  <c r="N57" i="43"/>
  <c r="O57" i="43" s="1"/>
  <c r="M56" i="43"/>
  <c r="L56" i="43"/>
  <c r="K56" i="43"/>
  <c r="J56" i="43"/>
  <c r="I56" i="43"/>
  <c r="H56" i="43"/>
  <c r="G56" i="43"/>
  <c r="F56" i="43"/>
  <c r="E56" i="43"/>
  <c r="E69" i="43" s="1"/>
  <c r="D56" i="43"/>
  <c r="D69" i="43" s="1"/>
  <c r="N55" i="43"/>
  <c r="O55" i="43" s="1"/>
  <c r="N54" i="43"/>
  <c r="O54" i="43"/>
  <c r="N53" i="43"/>
  <c r="O53" i="43" s="1"/>
  <c r="N52" i="43"/>
  <c r="O52" i="43"/>
  <c r="N51" i="43"/>
  <c r="O51" i="43" s="1"/>
  <c r="N50" i="43"/>
  <c r="O50" i="43" s="1"/>
  <c r="N49" i="43"/>
  <c r="O49" i="43" s="1"/>
  <c r="N48" i="43"/>
  <c r="O48" i="43"/>
  <c r="N47" i="43"/>
  <c r="O47" i="43" s="1"/>
  <c r="N46" i="43"/>
  <c r="O46" i="43"/>
  <c r="N45" i="43"/>
  <c r="O45" i="43" s="1"/>
  <c r="N44" i="43"/>
  <c r="O44" i="43" s="1"/>
  <c r="N43" i="43"/>
  <c r="O43" i="43" s="1"/>
  <c r="N42" i="43"/>
  <c r="O42" i="43"/>
  <c r="M41" i="43"/>
  <c r="M69" i="43" s="1"/>
  <c r="L41" i="43"/>
  <c r="N41" i="43" s="1"/>
  <c r="O41" i="43" s="1"/>
  <c r="K41" i="43"/>
  <c r="J41" i="43"/>
  <c r="I41" i="43"/>
  <c r="H41" i="43"/>
  <c r="G41" i="43"/>
  <c r="F41" i="43"/>
  <c r="E41" i="43"/>
  <c r="D41" i="43"/>
  <c r="N40" i="43"/>
  <c r="O40" i="43"/>
  <c r="N39" i="43"/>
  <c r="O39" i="43"/>
  <c r="N38" i="43"/>
  <c r="O38" i="43" s="1"/>
  <c r="N37" i="43"/>
  <c r="O37" i="43" s="1"/>
  <c r="N36" i="43"/>
  <c r="O36" i="43" s="1"/>
  <c r="N35" i="43"/>
  <c r="O35" i="43" s="1"/>
  <c r="N34" i="43"/>
  <c r="O34" i="43"/>
  <c r="N33" i="43"/>
  <c r="O33" i="43" s="1"/>
  <c r="N32" i="43"/>
  <c r="O32" i="43"/>
  <c r="N31" i="43"/>
  <c r="O31" i="43" s="1"/>
  <c r="N30" i="43"/>
  <c r="O30" i="43" s="1"/>
  <c r="N29" i="43"/>
  <c r="O29" i="43" s="1"/>
  <c r="N28" i="43"/>
  <c r="O28" i="43"/>
  <c r="N27" i="43"/>
  <c r="O27" i="43" s="1"/>
  <c r="N26" i="43"/>
  <c r="O26" i="43"/>
  <c r="N25" i="43"/>
  <c r="O25" i="43" s="1"/>
  <c r="N24" i="43"/>
  <c r="O24" i="43" s="1"/>
  <c r="N23" i="43"/>
  <c r="O23" i="43" s="1"/>
  <c r="N22" i="43"/>
  <c r="O22" i="43"/>
  <c r="N21" i="43"/>
  <c r="O21" i="43" s="1"/>
  <c r="M20" i="43"/>
  <c r="L20" i="43"/>
  <c r="K20" i="43"/>
  <c r="J20" i="43"/>
  <c r="N20" i="43" s="1"/>
  <c r="O20" i="43" s="1"/>
  <c r="I20" i="43"/>
  <c r="H20" i="43"/>
  <c r="G20" i="43"/>
  <c r="F20" i="43"/>
  <c r="E20" i="43"/>
  <c r="D20" i="43"/>
  <c r="N19" i="43"/>
  <c r="O19" i="43" s="1"/>
  <c r="N18" i="43"/>
  <c r="O18" i="43" s="1"/>
  <c r="N17" i="43"/>
  <c r="O17" i="43" s="1"/>
  <c r="N16" i="43"/>
  <c r="O16" i="43" s="1"/>
  <c r="N15" i="43"/>
  <c r="O15" i="43" s="1"/>
  <c r="N14" i="43"/>
  <c r="O14" i="43"/>
  <c r="M13" i="43"/>
  <c r="L13" i="43"/>
  <c r="K13" i="43"/>
  <c r="J13" i="43"/>
  <c r="I13" i="43"/>
  <c r="H13" i="43"/>
  <c r="N13" i="43" s="1"/>
  <c r="O13" i="43" s="1"/>
  <c r="G13" i="43"/>
  <c r="F13" i="43"/>
  <c r="E13" i="43"/>
  <c r="D13" i="43"/>
  <c r="N12" i="43"/>
  <c r="O12" i="43" s="1"/>
  <c r="N11" i="43"/>
  <c r="O11" i="43" s="1"/>
  <c r="N10" i="43"/>
  <c r="O10" i="43"/>
  <c r="N9" i="43"/>
  <c r="O9" i="43" s="1"/>
  <c r="N8" i="43"/>
  <c r="O8" i="43" s="1"/>
  <c r="N7" i="43"/>
  <c r="O7" i="43" s="1"/>
  <c r="N6" i="43"/>
  <c r="O6" i="43"/>
  <c r="M5" i="43"/>
  <c r="L5" i="43"/>
  <c r="K5" i="43"/>
  <c r="J5" i="43"/>
  <c r="J69" i="43" s="1"/>
  <c r="I5" i="43"/>
  <c r="N5" i="43" s="1"/>
  <c r="O5" i="43" s="1"/>
  <c r="H5" i="43"/>
  <c r="G5" i="43"/>
  <c r="F5" i="43"/>
  <c r="F69" i="43" s="1"/>
  <c r="E5" i="43"/>
  <c r="D5" i="43"/>
  <c r="N64" i="42"/>
  <c r="O64" i="42"/>
  <c r="N63" i="42"/>
  <c r="O63" i="42" s="1"/>
  <c r="M62" i="42"/>
  <c r="L62" i="42"/>
  <c r="K62" i="42"/>
  <c r="J62" i="42"/>
  <c r="I62" i="42"/>
  <c r="H62" i="42"/>
  <c r="G62" i="42"/>
  <c r="F62" i="42"/>
  <c r="E62" i="42"/>
  <c r="D62" i="42"/>
  <c r="N62" i="42" s="1"/>
  <c r="O62" i="42" s="1"/>
  <c r="N61" i="42"/>
  <c r="O61" i="42" s="1"/>
  <c r="N60" i="42"/>
  <c r="O60" i="42" s="1"/>
  <c r="N59" i="42"/>
  <c r="O59" i="42" s="1"/>
  <c r="N58" i="42"/>
  <c r="O58" i="42" s="1"/>
  <c r="N57" i="42"/>
  <c r="O57" i="42" s="1"/>
  <c r="N56" i="42"/>
  <c r="O56" i="42" s="1"/>
  <c r="N55" i="42"/>
  <c r="O55" i="42" s="1"/>
  <c r="N54" i="42"/>
  <c r="O54" i="42" s="1"/>
  <c r="M53" i="42"/>
  <c r="L53" i="42"/>
  <c r="K53" i="42"/>
  <c r="J53" i="42"/>
  <c r="I53" i="42"/>
  <c r="H53" i="42"/>
  <c r="G53" i="42"/>
  <c r="F53" i="42"/>
  <c r="E53" i="42"/>
  <c r="D53" i="42"/>
  <c r="N52" i="42"/>
  <c r="O52" i="42" s="1"/>
  <c r="N51" i="42"/>
  <c r="O51" i="42" s="1"/>
  <c r="M50" i="42"/>
  <c r="L50" i="42"/>
  <c r="K50" i="42"/>
  <c r="J50" i="42"/>
  <c r="I50" i="42"/>
  <c r="H50" i="42"/>
  <c r="G50" i="42"/>
  <c r="F50" i="42"/>
  <c r="E50" i="42"/>
  <c r="D50" i="42"/>
  <c r="N49" i="42"/>
  <c r="O49" i="42" s="1"/>
  <c r="N48" i="42"/>
  <c r="O48" i="42" s="1"/>
  <c r="N47" i="42"/>
  <c r="O47" i="42" s="1"/>
  <c r="N46" i="42"/>
  <c r="O46" i="42"/>
  <c r="N45" i="42"/>
  <c r="O45" i="42"/>
  <c r="N44" i="42"/>
  <c r="O44" i="42" s="1"/>
  <c r="N43" i="42"/>
  <c r="O43" i="42" s="1"/>
  <c r="N42" i="42"/>
  <c r="O42" i="42" s="1"/>
  <c r="N41" i="42"/>
  <c r="O41" i="42" s="1"/>
  <c r="N40" i="42"/>
  <c r="O40" i="42" s="1"/>
  <c r="N39" i="42"/>
  <c r="O39" i="42" s="1"/>
  <c r="N38" i="42"/>
  <c r="O38" i="42" s="1"/>
  <c r="M37" i="42"/>
  <c r="L37" i="42"/>
  <c r="L65" i="42" s="1"/>
  <c r="K37" i="42"/>
  <c r="K65" i="42" s="1"/>
  <c r="J37" i="42"/>
  <c r="I37" i="42"/>
  <c r="I65" i="42" s="1"/>
  <c r="H37" i="42"/>
  <c r="H65" i="42" s="1"/>
  <c r="G37" i="42"/>
  <c r="F37" i="42"/>
  <c r="E37" i="42"/>
  <c r="D37" i="42"/>
  <c r="N37" i="42" s="1"/>
  <c r="O37" i="42" s="1"/>
  <c r="N36" i="42"/>
  <c r="O36" i="42" s="1"/>
  <c r="N35" i="42"/>
  <c r="O35" i="42" s="1"/>
  <c r="N34" i="42"/>
  <c r="O34" i="42" s="1"/>
  <c r="N33" i="42"/>
  <c r="O33" i="42" s="1"/>
  <c r="N32" i="42"/>
  <c r="O32" i="42" s="1"/>
  <c r="N31" i="42"/>
  <c r="O31" i="42" s="1"/>
  <c r="N30" i="42"/>
  <c r="O30" i="42"/>
  <c r="N29" i="42"/>
  <c r="O29" i="42" s="1"/>
  <c r="N28" i="42"/>
  <c r="O28" i="42" s="1"/>
  <c r="N27" i="42"/>
  <c r="O27" i="42" s="1"/>
  <c r="N26" i="42"/>
  <c r="O26" i="42"/>
  <c r="N25" i="42"/>
  <c r="O25" i="42"/>
  <c r="N24" i="42"/>
  <c r="O24" i="42"/>
  <c r="N23" i="42"/>
  <c r="O23" i="42" s="1"/>
  <c r="N22" i="42"/>
  <c r="O22" i="42" s="1"/>
  <c r="N21" i="42"/>
  <c r="O21" i="42" s="1"/>
  <c r="M20" i="42"/>
  <c r="L20" i="42"/>
  <c r="K20" i="42"/>
  <c r="J20" i="42"/>
  <c r="I20" i="42"/>
  <c r="H20" i="42"/>
  <c r="G20" i="42"/>
  <c r="F20" i="42"/>
  <c r="E20" i="42"/>
  <c r="D20" i="42"/>
  <c r="N19" i="42"/>
  <c r="O19" i="42" s="1"/>
  <c r="N18" i="42"/>
  <c r="O18" i="42"/>
  <c r="N17" i="42"/>
  <c r="O17" i="42" s="1"/>
  <c r="N16" i="42"/>
  <c r="O16" i="42"/>
  <c r="N15" i="42"/>
  <c r="O15" i="42" s="1"/>
  <c r="M14" i="42"/>
  <c r="N14" i="42" s="1"/>
  <c r="O14" i="42" s="1"/>
  <c r="L14" i="42"/>
  <c r="K14" i="42"/>
  <c r="J14" i="42"/>
  <c r="I14" i="42"/>
  <c r="H14" i="42"/>
  <c r="G14" i="42"/>
  <c r="F14" i="42"/>
  <c r="E14" i="42"/>
  <c r="D14" i="42"/>
  <c r="N13" i="42"/>
  <c r="O13" i="42" s="1"/>
  <c r="N12" i="42"/>
  <c r="O12" i="42" s="1"/>
  <c r="N11" i="42"/>
  <c r="O11" i="42" s="1"/>
  <c r="N10" i="42"/>
  <c r="O10" i="42"/>
  <c r="N9" i="42"/>
  <c r="O9" i="42" s="1"/>
  <c r="N8" i="42"/>
  <c r="O8" i="42"/>
  <c r="N7" i="42"/>
  <c r="O7" i="42" s="1"/>
  <c r="N6" i="42"/>
  <c r="O6" i="42" s="1"/>
  <c r="M5" i="42"/>
  <c r="M65" i="42" s="1"/>
  <c r="L5" i="42"/>
  <c r="K5" i="42"/>
  <c r="J5" i="42"/>
  <c r="J65" i="42" s="1"/>
  <c r="I5" i="42"/>
  <c r="H5" i="42"/>
  <c r="G5" i="42"/>
  <c r="F5" i="42"/>
  <c r="E5" i="42"/>
  <c r="D5" i="42"/>
  <c r="N64" i="41"/>
  <c r="O64" i="41" s="1"/>
  <c r="N63" i="41"/>
  <c r="O63" i="41" s="1"/>
  <c r="M62" i="41"/>
  <c r="L62" i="41"/>
  <c r="K62" i="41"/>
  <c r="J62" i="41"/>
  <c r="I62" i="41"/>
  <c r="H62" i="41"/>
  <c r="G62" i="41"/>
  <c r="F62" i="41"/>
  <c r="E62" i="41"/>
  <c r="D62" i="41"/>
  <c r="N61" i="41"/>
  <c r="O61" i="41" s="1"/>
  <c r="N60" i="41"/>
  <c r="O60" i="41" s="1"/>
  <c r="N59" i="41"/>
  <c r="O59" i="41" s="1"/>
  <c r="N58" i="41"/>
  <c r="O58" i="41" s="1"/>
  <c r="N57" i="41"/>
  <c r="O57" i="41" s="1"/>
  <c r="N56" i="41"/>
  <c r="O56" i="41" s="1"/>
  <c r="N55" i="41"/>
  <c r="O55" i="41" s="1"/>
  <c r="N54" i="41"/>
  <c r="O54" i="41"/>
  <c r="M53" i="41"/>
  <c r="L53" i="41"/>
  <c r="K53" i="41"/>
  <c r="J53" i="41"/>
  <c r="I53" i="41"/>
  <c r="H53" i="41"/>
  <c r="G53" i="41"/>
  <c r="N53" i="41" s="1"/>
  <c r="O53" i="41" s="1"/>
  <c r="F53" i="41"/>
  <c r="E53" i="41"/>
  <c r="D53" i="41"/>
  <c r="N52" i="41"/>
  <c r="O52" i="41"/>
  <c r="N51" i="41"/>
  <c r="O51" i="41" s="1"/>
  <c r="M50" i="41"/>
  <c r="L50" i="41"/>
  <c r="K50" i="41"/>
  <c r="J50" i="41"/>
  <c r="I50" i="41"/>
  <c r="H50" i="41"/>
  <c r="G50" i="41"/>
  <c r="F50" i="41"/>
  <c r="E50" i="41"/>
  <c r="D50" i="41"/>
  <c r="N50" i="41" s="1"/>
  <c r="O50" i="41" s="1"/>
  <c r="N49" i="41"/>
  <c r="O49" i="41" s="1"/>
  <c r="N48" i="41"/>
  <c r="O48" i="41" s="1"/>
  <c r="N47" i="41"/>
  <c r="O47" i="41" s="1"/>
  <c r="N46" i="41"/>
  <c r="O46" i="41" s="1"/>
  <c r="N45" i="41"/>
  <c r="O45" i="41" s="1"/>
  <c r="N44" i="41"/>
  <c r="O44" i="41"/>
  <c r="N43" i="41"/>
  <c r="O43" i="41" s="1"/>
  <c r="N42" i="41"/>
  <c r="O42" i="41" s="1"/>
  <c r="N41" i="41"/>
  <c r="O41" i="41" s="1"/>
  <c r="N40" i="41"/>
  <c r="O40" i="41" s="1"/>
  <c r="N39" i="41"/>
  <c r="O39" i="41" s="1"/>
  <c r="N38" i="41"/>
  <c r="O38" i="41"/>
  <c r="M37" i="41"/>
  <c r="L37" i="41"/>
  <c r="K37" i="41"/>
  <c r="J37" i="41"/>
  <c r="I37" i="41"/>
  <c r="I65" i="41" s="1"/>
  <c r="H37" i="41"/>
  <c r="H65" i="41" s="1"/>
  <c r="G37" i="41"/>
  <c r="G65" i="41" s="1"/>
  <c r="F37" i="41"/>
  <c r="F65" i="41" s="1"/>
  <c r="E37" i="41"/>
  <c r="E65" i="41" s="1"/>
  <c r="D37" i="41"/>
  <c r="N37" i="41" s="1"/>
  <c r="O37" i="41" s="1"/>
  <c r="N36" i="41"/>
  <c r="O36" i="41"/>
  <c r="N35" i="41"/>
  <c r="O35" i="41" s="1"/>
  <c r="N34" i="41"/>
  <c r="O34" i="41" s="1"/>
  <c r="N33" i="41"/>
  <c r="O33" i="41" s="1"/>
  <c r="N32" i="41"/>
  <c r="O32" i="41" s="1"/>
  <c r="N31" i="41"/>
  <c r="O31" i="41" s="1"/>
  <c r="N30" i="41"/>
  <c r="O30" i="41"/>
  <c r="N29" i="41"/>
  <c r="O29" i="41" s="1"/>
  <c r="N28" i="41"/>
  <c r="O28" i="41" s="1"/>
  <c r="N27" i="41"/>
  <c r="O27" i="41" s="1"/>
  <c r="N26" i="41"/>
  <c r="O26" i="41" s="1"/>
  <c r="N25" i="41"/>
  <c r="O25" i="41" s="1"/>
  <c r="N24" i="41"/>
  <c r="O24" i="41"/>
  <c r="N23" i="41"/>
  <c r="O23" i="41" s="1"/>
  <c r="N22" i="41"/>
  <c r="O22" i="41" s="1"/>
  <c r="N21" i="41"/>
  <c r="O21" i="41" s="1"/>
  <c r="M20" i="41"/>
  <c r="L20" i="41"/>
  <c r="K20" i="41"/>
  <c r="J20" i="41"/>
  <c r="I20" i="41"/>
  <c r="H20" i="41"/>
  <c r="G20" i="41"/>
  <c r="F20" i="41"/>
  <c r="E20" i="41"/>
  <c r="D20" i="41"/>
  <c r="N19" i="41"/>
  <c r="O19" i="41" s="1"/>
  <c r="N18" i="41"/>
  <c r="O18" i="41" s="1"/>
  <c r="N17" i="41"/>
  <c r="O17" i="41" s="1"/>
  <c r="N16" i="41"/>
  <c r="O16" i="41"/>
  <c r="N15" i="41"/>
  <c r="O15" i="41"/>
  <c r="M14" i="41"/>
  <c r="L14" i="41"/>
  <c r="K14" i="41"/>
  <c r="N14" i="41" s="1"/>
  <c r="O14" i="41" s="1"/>
  <c r="J14" i="41"/>
  <c r="I14" i="41"/>
  <c r="H14" i="41"/>
  <c r="G14" i="41"/>
  <c r="F14" i="41"/>
  <c r="E14" i="41"/>
  <c r="D14" i="41"/>
  <c r="N13" i="41"/>
  <c r="O13" i="41" s="1"/>
  <c r="N12" i="41"/>
  <c r="O12" i="41" s="1"/>
  <c r="N11" i="41"/>
  <c r="O11" i="41" s="1"/>
  <c r="N10" i="41"/>
  <c r="O10" i="41" s="1"/>
  <c r="N9" i="41"/>
  <c r="O9" i="41" s="1"/>
  <c r="N8" i="41"/>
  <c r="O8" i="41"/>
  <c r="N7" i="41"/>
  <c r="O7" i="41"/>
  <c r="N6" i="41"/>
  <c r="O6" i="41" s="1"/>
  <c r="M5" i="41"/>
  <c r="M65" i="41" s="1"/>
  <c r="L5" i="41"/>
  <c r="K5" i="41"/>
  <c r="J5" i="41"/>
  <c r="I5" i="41"/>
  <c r="H5" i="41"/>
  <c r="G5" i="41"/>
  <c r="F5" i="41"/>
  <c r="E5" i="41"/>
  <c r="N5" i="41" s="1"/>
  <c r="O5" i="41" s="1"/>
  <c r="D5" i="41"/>
  <c r="N65" i="40"/>
  <c r="O65" i="40" s="1"/>
  <c r="N64" i="40"/>
  <c r="O64" i="40" s="1"/>
  <c r="N63" i="40"/>
  <c r="O63" i="40" s="1"/>
  <c r="M62" i="40"/>
  <c r="L62" i="40"/>
  <c r="K62" i="40"/>
  <c r="J62" i="40"/>
  <c r="I62" i="40"/>
  <c r="H62" i="40"/>
  <c r="G62" i="40"/>
  <c r="F62" i="40"/>
  <c r="E62" i="40"/>
  <c r="N62" i="40" s="1"/>
  <c r="O62" i="40" s="1"/>
  <c r="D62" i="40"/>
  <c r="N61" i="40"/>
  <c r="O61" i="40" s="1"/>
  <c r="N60" i="40"/>
  <c r="O60" i="40" s="1"/>
  <c r="N59" i="40"/>
  <c r="O59" i="40"/>
  <c r="N58" i="40"/>
  <c r="O58" i="40" s="1"/>
  <c r="N57" i="40"/>
  <c r="O57" i="40" s="1"/>
  <c r="N56" i="40"/>
  <c r="O56" i="40" s="1"/>
  <c r="N55" i="40"/>
  <c r="O55" i="40" s="1"/>
  <c r="N54" i="40"/>
  <c r="O54" i="40" s="1"/>
  <c r="M53" i="40"/>
  <c r="L53" i="40"/>
  <c r="K53" i="40"/>
  <c r="J53" i="40"/>
  <c r="I53" i="40"/>
  <c r="H53" i="40"/>
  <c r="H66" i="40" s="1"/>
  <c r="G53" i="40"/>
  <c r="F53" i="40"/>
  <c r="E53" i="40"/>
  <c r="D53" i="40"/>
  <c r="N53" i="40" s="1"/>
  <c r="O53" i="40" s="1"/>
  <c r="N52" i="40"/>
  <c r="O52" i="40" s="1"/>
  <c r="N51" i="40"/>
  <c r="O51" i="40"/>
  <c r="M50" i="40"/>
  <c r="L50" i="40"/>
  <c r="K50" i="40"/>
  <c r="J50" i="40"/>
  <c r="I50" i="40"/>
  <c r="H50" i="40"/>
  <c r="G50" i="40"/>
  <c r="F50" i="40"/>
  <c r="E50" i="40"/>
  <c r="D50" i="40"/>
  <c r="N49" i="40"/>
  <c r="O49" i="40"/>
  <c r="N48" i="40"/>
  <c r="O48" i="40" s="1"/>
  <c r="N47" i="40"/>
  <c r="O47" i="40" s="1"/>
  <c r="N46" i="40"/>
  <c r="O46" i="40" s="1"/>
  <c r="N45" i="40"/>
  <c r="O45" i="40" s="1"/>
  <c r="N44" i="40"/>
  <c r="O44" i="40" s="1"/>
  <c r="N43" i="40"/>
  <c r="O43" i="40"/>
  <c r="N42" i="40"/>
  <c r="O42" i="40" s="1"/>
  <c r="N41" i="40"/>
  <c r="O41" i="40" s="1"/>
  <c r="N40" i="40"/>
  <c r="O40" i="40" s="1"/>
  <c r="N39" i="40"/>
  <c r="O39" i="40" s="1"/>
  <c r="N38" i="40"/>
  <c r="O38" i="40" s="1"/>
  <c r="M37" i="40"/>
  <c r="L37" i="40"/>
  <c r="K37" i="40"/>
  <c r="J37" i="40"/>
  <c r="I37" i="40"/>
  <c r="H37" i="40"/>
  <c r="G37" i="40"/>
  <c r="G66" i="40" s="1"/>
  <c r="F37" i="40"/>
  <c r="E37" i="40"/>
  <c r="E66" i="40" s="1"/>
  <c r="D37" i="40"/>
  <c r="D66" i="40" s="1"/>
  <c r="N36" i="40"/>
  <c r="O36" i="40" s="1"/>
  <c r="N35" i="40"/>
  <c r="O35" i="40"/>
  <c r="N34" i="40"/>
  <c r="O34" i="40"/>
  <c r="N33" i="40"/>
  <c r="O33" i="40" s="1"/>
  <c r="N32" i="40"/>
  <c r="O32" i="40" s="1"/>
  <c r="N31" i="40"/>
  <c r="O31" i="40" s="1"/>
  <c r="N30" i="40"/>
  <c r="O30" i="40" s="1"/>
  <c r="N29" i="40"/>
  <c r="O29" i="40" s="1"/>
  <c r="N28" i="40"/>
  <c r="O28" i="40"/>
  <c r="N27" i="40"/>
  <c r="O27" i="40" s="1"/>
  <c r="N26" i="40"/>
  <c r="O26" i="40" s="1"/>
  <c r="N25" i="40"/>
  <c r="O25" i="40" s="1"/>
  <c r="N24" i="40"/>
  <c r="O24" i="40" s="1"/>
  <c r="N23" i="40"/>
  <c r="O23" i="40"/>
  <c r="N22" i="40"/>
  <c r="O22" i="40"/>
  <c r="N21" i="40"/>
  <c r="O21" i="40" s="1"/>
  <c r="M20" i="40"/>
  <c r="L20" i="40"/>
  <c r="K20" i="40"/>
  <c r="J20" i="40"/>
  <c r="I20" i="40"/>
  <c r="H20" i="40"/>
  <c r="G20" i="40"/>
  <c r="F20" i="40"/>
  <c r="E20" i="40"/>
  <c r="D20" i="40"/>
  <c r="N19" i="40"/>
  <c r="O19" i="40" s="1"/>
  <c r="N18" i="40"/>
  <c r="O18" i="40" s="1"/>
  <c r="N17" i="40"/>
  <c r="O17" i="40" s="1"/>
  <c r="N16" i="40"/>
  <c r="O16" i="40" s="1"/>
  <c r="N15" i="40"/>
  <c r="O15" i="40"/>
  <c r="M14" i="40"/>
  <c r="L14" i="40"/>
  <c r="K14" i="40"/>
  <c r="J14" i="40"/>
  <c r="I14" i="40"/>
  <c r="N14" i="40" s="1"/>
  <c r="O14" i="40" s="1"/>
  <c r="H14" i="40"/>
  <c r="G14" i="40"/>
  <c r="F14" i="40"/>
  <c r="E14" i="40"/>
  <c r="D14" i="40"/>
  <c r="N13" i="40"/>
  <c r="O13" i="40"/>
  <c r="N12" i="40"/>
  <c r="O12" i="40" s="1"/>
  <c r="N11" i="40"/>
  <c r="O11" i="40" s="1"/>
  <c r="N10" i="40"/>
  <c r="O10" i="40" s="1"/>
  <c r="N9" i="40"/>
  <c r="O9" i="40" s="1"/>
  <c r="N8" i="40"/>
  <c r="O8" i="40" s="1"/>
  <c r="N7" i="40"/>
  <c r="O7" i="40"/>
  <c r="N6" i="40"/>
  <c r="O6" i="40"/>
  <c r="M5" i="40"/>
  <c r="M66" i="40" s="1"/>
  <c r="L5" i="40"/>
  <c r="L66" i="40" s="1"/>
  <c r="K5" i="40"/>
  <c r="J5" i="40"/>
  <c r="N5" i="40" s="1"/>
  <c r="O5" i="40" s="1"/>
  <c r="I5" i="40"/>
  <c r="H5" i="40"/>
  <c r="G5" i="40"/>
  <c r="F5" i="40"/>
  <c r="E5" i="40"/>
  <c r="D5" i="40"/>
  <c r="N67" i="39"/>
  <c r="O67" i="39" s="1"/>
  <c r="N66" i="39"/>
  <c r="O66" i="39" s="1"/>
  <c r="M65" i="39"/>
  <c r="L65" i="39"/>
  <c r="K65" i="39"/>
  <c r="J65" i="39"/>
  <c r="I65" i="39"/>
  <c r="H65" i="39"/>
  <c r="G65" i="39"/>
  <c r="F65" i="39"/>
  <c r="E65" i="39"/>
  <c r="D65" i="39"/>
  <c r="N64" i="39"/>
  <c r="O64" i="39" s="1"/>
  <c r="N63" i="39"/>
  <c r="O63" i="39" s="1"/>
  <c r="N62" i="39"/>
  <c r="O62" i="39" s="1"/>
  <c r="N61" i="39"/>
  <c r="O61" i="39" s="1"/>
  <c r="N60" i="39"/>
  <c r="O60" i="39"/>
  <c r="N59" i="39"/>
  <c r="O59" i="39" s="1"/>
  <c r="N58" i="39"/>
  <c r="O58" i="39" s="1"/>
  <c r="N57" i="39"/>
  <c r="O57" i="39" s="1"/>
  <c r="M56" i="39"/>
  <c r="L56" i="39"/>
  <c r="K56" i="39"/>
  <c r="J56" i="39"/>
  <c r="I56" i="39"/>
  <c r="H56" i="39"/>
  <c r="G56" i="39"/>
  <c r="F56" i="39"/>
  <c r="E56" i="39"/>
  <c r="D56" i="39"/>
  <c r="N55" i="39"/>
  <c r="O55" i="39" s="1"/>
  <c r="N54" i="39"/>
  <c r="O54" i="39" s="1"/>
  <c r="M53" i="39"/>
  <c r="L53" i="39"/>
  <c r="K53" i="39"/>
  <c r="J53" i="39"/>
  <c r="I53" i="39"/>
  <c r="H53" i="39"/>
  <c r="G53" i="39"/>
  <c r="F53" i="39"/>
  <c r="E53" i="39"/>
  <c r="D53" i="39"/>
  <c r="N52" i="39"/>
  <c r="O52" i="39" s="1"/>
  <c r="N51" i="39"/>
  <c r="O51" i="39" s="1"/>
  <c r="N50" i="39"/>
  <c r="O50" i="39" s="1"/>
  <c r="N49" i="39"/>
  <c r="O49" i="39"/>
  <c r="N48" i="39"/>
  <c r="O48" i="39"/>
  <c r="N47" i="39"/>
  <c r="O47" i="39"/>
  <c r="N46" i="39"/>
  <c r="O46" i="39" s="1"/>
  <c r="N45" i="39"/>
  <c r="O45" i="39"/>
  <c r="N44" i="39"/>
  <c r="O44" i="39" s="1"/>
  <c r="N43" i="39"/>
  <c r="O43" i="39"/>
  <c r="N42" i="39"/>
  <c r="O42" i="39"/>
  <c r="N41" i="39"/>
  <c r="O41" i="39" s="1"/>
  <c r="M40" i="39"/>
  <c r="L40" i="39"/>
  <c r="K40" i="39"/>
  <c r="J40" i="39"/>
  <c r="I40" i="39"/>
  <c r="H40" i="39"/>
  <c r="G40" i="39"/>
  <c r="F40" i="39"/>
  <c r="E40" i="39"/>
  <c r="D40" i="39"/>
  <c r="N39" i="39"/>
  <c r="O39" i="39" s="1"/>
  <c r="N38" i="39"/>
  <c r="O38" i="39" s="1"/>
  <c r="N37" i="39"/>
  <c r="O37" i="39" s="1"/>
  <c r="N36" i="39"/>
  <c r="O36" i="39" s="1"/>
  <c r="N35" i="39"/>
  <c r="O35" i="39" s="1"/>
  <c r="N34" i="39"/>
  <c r="O34" i="39" s="1"/>
  <c r="N33" i="39"/>
  <c r="O33" i="39" s="1"/>
  <c r="N32" i="39"/>
  <c r="O32" i="39" s="1"/>
  <c r="N31" i="39"/>
  <c r="O31" i="39" s="1"/>
  <c r="N30" i="39"/>
  <c r="O30" i="39"/>
  <c r="N29" i="39"/>
  <c r="O29" i="39"/>
  <c r="N28" i="39"/>
  <c r="O28" i="39"/>
  <c r="N27" i="39"/>
  <c r="O27" i="39" s="1"/>
  <c r="N26" i="39"/>
  <c r="O26" i="39" s="1"/>
  <c r="N25" i="39"/>
  <c r="O25" i="39" s="1"/>
  <c r="N24" i="39"/>
  <c r="O24" i="39"/>
  <c r="N23" i="39"/>
  <c r="O23" i="39" s="1"/>
  <c r="N22" i="39"/>
  <c r="O22" i="39" s="1"/>
  <c r="N21" i="39"/>
  <c r="O21" i="39" s="1"/>
  <c r="M20" i="39"/>
  <c r="L20" i="39"/>
  <c r="K20" i="39"/>
  <c r="J20" i="39"/>
  <c r="I20" i="39"/>
  <c r="H20" i="39"/>
  <c r="G20" i="39"/>
  <c r="F20" i="39"/>
  <c r="E20" i="39"/>
  <c r="D20" i="39"/>
  <c r="N19" i="39"/>
  <c r="O19" i="39" s="1"/>
  <c r="N18" i="39"/>
  <c r="O18" i="39" s="1"/>
  <c r="N17" i="39"/>
  <c r="O17" i="39"/>
  <c r="N16" i="39"/>
  <c r="O16" i="39"/>
  <c r="N15" i="39"/>
  <c r="O15" i="39" s="1"/>
  <c r="M14" i="39"/>
  <c r="L14" i="39"/>
  <c r="K14" i="39"/>
  <c r="J14" i="39"/>
  <c r="I14" i="39"/>
  <c r="H14" i="39"/>
  <c r="G14" i="39"/>
  <c r="F14" i="39"/>
  <c r="E14" i="39"/>
  <c r="D14" i="39"/>
  <c r="N13" i="39"/>
  <c r="O13" i="39" s="1"/>
  <c r="N12" i="39"/>
  <c r="O12" i="39" s="1"/>
  <c r="N11" i="39"/>
  <c r="O11" i="39" s="1"/>
  <c r="N10" i="39"/>
  <c r="O10" i="39"/>
  <c r="N9" i="39"/>
  <c r="O9" i="39"/>
  <c r="N8" i="39"/>
  <c r="O8" i="39" s="1"/>
  <c r="N7" i="39"/>
  <c r="O7" i="39" s="1"/>
  <c r="N6" i="39"/>
  <c r="O6" i="39" s="1"/>
  <c r="M5" i="39"/>
  <c r="L5" i="39"/>
  <c r="K5" i="39"/>
  <c r="J5" i="39"/>
  <c r="I5" i="39"/>
  <c r="H5" i="39"/>
  <c r="G5" i="39"/>
  <c r="F5" i="39"/>
  <c r="E5" i="39"/>
  <c r="D5" i="39"/>
  <c r="D68" i="39" s="1"/>
  <c r="M68" i="39"/>
  <c r="N69" i="38"/>
  <c r="O69" i="38"/>
  <c r="N68" i="38"/>
  <c r="O68" i="38" s="1"/>
  <c r="M67" i="38"/>
  <c r="L67" i="38"/>
  <c r="K67" i="38"/>
  <c r="N67" i="38" s="1"/>
  <c r="O67" i="38" s="1"/>
  <c r="J67" i="38"/>
  <c r="I67" i="38"/>
  <c r="H67" i="38"/>
  <c r="G67" i="38"/>
  <c r="F67" i="38"/>
  <c r="E67" i="38"/>
  <c r="D67" i="38"/>
  <c r="N66" i="38"/>
  <c r="O66" i="38" s="1"/>
  <c r="N65" i="38"/>
  <c r="O65" i="38"/>
  <c r="N64" i="38"/>
  <c r="O64" i="38" s="1"/>
  <c r="N63" i="38"/>
  <c r="O63" i="38" s="1"/>
  <c r="N62" i="38"/>
  <c r="O62" i="38" s="1"/>
  <c r="N61" i="38"/>
  <c r="O61" i="38"/>
  <c r="N60" i="38"/>
  <c r="O60" i="38" s="1"/>
  <c r="N59" i="38"/>
  <c r="O59" i="38"/>
  <c r="N58" i="38"/>
  <c r="O58" i="38" s="1"/>
  <c r="M57" i="38"/>
  <c r="N57" i="38" s="1"/>
  <c r="O57" i="38" s="1"/>
  <c r="L57" i="38"/>
  <c r="K57" i="38"/>
  <c r="J57" i="38"/>
  <c r="I57" i="38"/>
  <c r="H57" i="38"/>
  <c r="G57" i="38"/>
  <c r="F57" i="38"/>
  <c r="E57" i="38"/>
  <c r="D57" i="38"/>
  <c r="N56" i="38"/>
  <c r="O56" i="38" s="1"/>
  <c r="N55" i="38"/>
  <c r="O55" i="38" s="1"/>
  <c r="M54" i="38"/>
  <c r="L54" i="38"/>
  <c r="K54" i="38"/>
  <c r="J54" i="38"/>
  <c r="I54" i="38"/>
  <c r="H54" i="38"/>
  <c r="G54" i="38"/>
  <c r="F54" i="38"/>
  <c r="E54" i="38"/>
  <c r="D54" i="38"/>
  <c r="N53" i="38"/>
  <c r="O53" i="38" s="1"/>
  <c r="N52" i="38"/>
  <c r="O52" i="38" s="1"/>
  <c r="N51" i="38"/>
  <c r="O51" i="38" s="1"/>
  <c r="N50" i="38"/>
  <c r="O50" i="38" s="1"/>
  <c r="N49" i="38"/>
  <c r="O49" i="38" s="1"/>
  <c r="N48" i="38"/>
  <c r="O48" i="38" s="1"/>
  <c r="N47" i="38"/>
  <c r="O47" i="38" s="1"/>
  <c r="N46" i="38"/>
  <c r="O46" i="38"/>
  <c r="N45" i="38"/>
  <c r="O45" i="38"/>
  <c r="N44" i="38"/>
  <c r="O44" i="38" s="1"/>
  <c r="N43" i="38"/>
  <c r="O43" i="38" s="1"/>
  <c r="N42" i="38"/>
  <c r="O42" i="38" s="1"/>
  <c r="N41" i="38"/>
  <c r="O41" i="38" s="1"/>
  <c r="N40" i="38"/>
  <c r="O40" i="38"/>
  <c r="N39" i="38"/>
  <c r="O39" i="38" s="1"/>
  <c r="M38" i="38"/>
  <c r="L38" i="38"/>
  <c r="K38" i="38"/>
  <c r="J38" i="38"/>
  <c r="I38" i="38"/>
  <c r="H38" i="38"/>
  <c r="G38" i="38"/>
  <c r="F38" i="38"/>
  <c r="E38" i="38"/>
  <c r="D38" i="38"/>
  <c r="N38" i="38" s="1"/>
  <c r="O38" i="38" s="1"/>
  <c r="N37" i="38"/>
  <c r="O37" i="38"/>
  <c r="N36" i="38"/>
  <c r="O36" i="38" s="1"/>
  <c r="N35" i="38"/>
  <c r="O35" i="38" s="1"/>
  <c r="N34" i="38"/>
  <c r="O34" i="38" s="1"/>
  <c r="N33" i="38"/>
  <c r="O33" i="38" s="1"/>
  <c r="N32" i="38"/>
  <c r="O32" i="38"/>
  <c r="N31" i="38"/>
  <c r="O31" i="38" s="1"/>
  <c r="N30" i="38"/>
  <c r="O30" i="38" s="1"/>
  <c r="N29" i="38"/>
  <c r="O29" i="38" s="1"/>
  <c r="N28" i="38"/>
  <c r="O28" i="38" s="1"/>
  <c r="N27" i="38"/>
  <c r="O27" i="38" s="1"/>
  <c r="N26" i="38"/>
  <c r="O26" i="38"/>
  <c r="N25" i="38"/>
  <c r="O25" i="38" s="1"/>
  <c r="N24" i="38"/>
  <c r="O24" i="38" s="1"/>
  <c r="N23" i="38"/>
  <c r="O23" i="38" s="1"/>
  <c r="N22" i="38"/>
  <c r="O22" i="38" s="1"/>
  <c r="N21" i="38"/>
  <c r="O21" i="38" s="1"/>
  <c r="N20" i="38"/>
  <c r="O20" i="38"/>
  <c r="M19" i="38"/>
  <c r="L19" i="38"/>
  <c r="K19" i="38"/>
  <c r="J19" i="38"/>
  <c r="I19" i="38"/>
  <c r="H19" i="38"/>
  <c r="G19" i="38"/>
  <c r="F19" i="38"/>
  <c r="E19" i="38"/>
  <c r="D19" i="38"/>
  <c r="N18" i="38"/>
  <c r="O18" i="38" s="1"/>
  <c r="N17" i="38"/>
  <c r="O17" i="38" s="1"/>
  <c r="N16" i="38"/>
  <c r="O16" i="38" s="1"/>
  <c r="N15" i="38"/>
  <c r="O15" i="38" s="1"/>
  <c r="N14" i="38"/>
  <c r="O14" i="38" s="1"/>
  <c r="M13" i="38"/>
  <c r="L13" i="38"/>
  <c r="K13" i="38"/>
  <c r="J13" i="38"/>
  <c r="I13" i="38"/>
  <c r="H13" i="38"/>
  <c r="G13" i="38"/>
  <c r="F13" i="38"/>
  <c r="E13" i="38"/>
  <c r="D13" i="38"/>
  <c r="N12" i="38"/>
  <c r="O12" i="38" s="1"/>
  <c r="N11" i="38"/>
  <c r="O11" i="38" s="1"/>
  <c r="N10" i="38"/>
  <c r="O10" i="38" s="1"/>
  <c r="N9" i="38"/>
  <c r="O9" i="38" s="1"/>
  <c r="N8" i="38"/>
  <c r="O8" i="38" s="1"/>
  <c r="N7" i="38"/>
  <c r="O7" i="38" s="1"/>
  <c r="N6" i="38"/>
  <c r="O6" i="38"/>
  <c r="M5" i="38"/>
  <c r="L5" i="38"/>
  <c r="K5" i="38"/>
  <c r="K70" i="38" s="1"/>
  <c r="J5" i="38"/>
  <c r="I5" i="38"/>
  <c r="I70" i="38" s="1"/>
  <c r="H5" i="38"/>
  <c r="G5" i="38"/>
  <c r="F5" i="38"/>
  <c r="F70" i="38" s="1"/>
  <c r="E5" i="38"/>
  <c r="E70" i="38" s="1"/>
  <c r="D5" i="38"/>
  <c r="N67" i="37"/>
  <c r="O67" i="37"/>
  <c r="N66" i="37"/>
  <c r="O66" i="37"/>
  <c r="N65" i="37"/>
  <c r="O65" i="37"/>
  <c r="M64" i="37"/>
  <c r="L64" i="37"/>
  <c r="K64" i="37"/>
  <c r="J64" i="37"/>
  <c r="I64" i="37"/>
  <c r="H64" i="37"/>
  <c r="G64" i="37"/>
  <c r="F64" i="37"/>
  <c r="E64" i="37"/>
  <c r="D64" i="37"/>
  <c r="N63" i="37"/>
  <c r="O63" i="37" s="1"/>
  <c r="N62" i="37"/>
  <c r="O62" i="37" s="1"/>
  <c r="N61" i="37"/>
  <c r="O61" i="37" s="1"/>
  <c r="N60" i="37"/>
  <c r="O60" i="37"/>
  <c r="N59" i="37"/>
  <c r="O59" i="37" s="1"/>
  <c r="N58" i="37"/>
  <c r="O58" i="37" s="1"/>
  <c r="N57" i="37"/>
  <c r="O57" i="37" s="1"/>
  <c r="N56" i="37"/>
  <c r="O56" i="37" s="1"/>
  <c r="M55" i="37"/>
  <c r="L55" i="37"/>
  <c r="K55" i="37"/>
  <c r="J55" i="37"/>
  <c r="I55" i="37"/>
  <c r="H55" i="37"/>
  <c r="G55" i="37"/>
  <c r="F55" i="37"/>
  <c r="E55" i="37"/>
  <c r="D55" i="37"/>
  <c r="N55" i="37"/>
  <c r="O55" i="37" s="1"/>
  <c r="N54" i="37"/>
  <c r="O54" i="37" s="1"/>
  <c r="N53" i="37"/>
  <c r="O53" i="37" s="1"/>
  <c r="M52" i="37"/>
  <c r="L52" i="37"/>
  <c r="K52" i="37"/>
  <c r="J52" i="37"/>
  <c r="I52" i="37"/>
  <c r="H52" i="37"/>
  <c r="G52" i="37"/>
  <c r="F52" i="37"/>
  <c r="E52" i="37"/>
  <c r="D52" i="37"/>
  <c r="N51" i="37"/>
  <c r="O51" i="37"/>
  <c r="N50" i="37"/>
  <c r="O50" i="37" s="1"/>
  <c r="N49" i="37"/>
  <c r="O49" i="37" s="1"/>
  <c r="N48" i="37"/>
  <c r="O48" i="37" s="1"/>
  <c r="N47" i="37"/>
  <c r="O47" i="37" s="1"/>
  <c r="N46" i="37"/>
  <c r="O46" i="37"/>
  <c r="N45" i="37"/>
  <c r="O45" i="37" s="1"/>
  <c r="N44" i="37"/>
  <c r="O44" i="37" s="1"/>
  <c r="N43" i="37"/>
  <c r="O43" i="37" s="1"/>
  <c r="N42" i="37"/>
  <c r="O42" i="37" s="1"/>
  <c r="N41" i="37"/>
  <c r="O41" i="37" s="1"/>
  <c r="N40" i="37"/>
  <c r="O40" i="37"/>
  <c r="M39" i="37"/>
  <c r="L39" i="37"/>
  <c r="K39" i="37"/>
  <c r="J39" i="37"/>
  <c r="I39" i="37"/>
  <c r="H39" i="37"/>
  <c r="G39" i="37"/>
  <c r="F39" i="37"/>
  <c r="E39" i="37"/>
  <c r="D39" i="37"/>
  <c r="N38" i="37"/>
  <c r="O38" i="37"/>
  <c r="N37" i="37"/>
  <c r="O37" i="37" s="1"/>
  <c r="N36" i="37"/>
  <c r="O36" i="37" s="1"/>
  <c r="N35" i="37"/>
  <c r="O35" i="37" s="1"/>
  <c r="N34" i="37"/>
  <c r="O34" i="37" s="1"/>
  <c r="N33" i="37"/>
  <c r="O33" i="37"/>
  <c r="N32" i="37"/>
  <c r="O32" i="37"/>
  <c r="N31" i="37"/>
  <c r="O31" i="37" s="1"/>
  <c r="N30" i="37"/>
  <c r="O30" i="37" s="1"/>
  <c r="N29" i="37"/>
  <c r="O29" i="37"/>
  <c r="N28" i="37"/>
  <c r="O28" i="37" s="1"/>
  <c r="N27" i="37"/>
  <c r="O27" i="37"/>
  <c r="N26" i="37"/>
  <c r="O26" i="37"/>
  <c r="N25" i="37"/>
  <c r="O25" i="37" s="1"/>
  <c r="N24" i="37"/>
  <c r="O24" i="37" s="1"/>
  <c r="N23" i="37"/>
  <c r="O23" i="37"/>
  <c r="N22" i="37"/>
  <c r="O22" i="37" s="1"/>
  <c r="N21" i="37"/>
  <c r="O21" i="37"/>
  <c r="M20" i="37"/>
  <c r="L20" i="37"/>
  <c r="K20" i="37"/>
  <c r="J20" i="37"/>
  <c r="I20" i="37"/>
  <c r="H20" i="37"/>
  <c r="G20" i="37"/>
  <c r="F20" i="37"/>
  <c r="E20" i="37"/>
  <c r="D20" i="37"/>
  <c r="N20" i="37" s="1"/>
  <c r="O20" i="37" s="1"/>
  <c r="N19" i="37"/>
  <c r="O19" i="37" s="1"/>
  <c r="N18" i="37"/>
  <c r="O18" i="37" s="1"/>
  <c r="N17" i="37"/>
  <c r="O17" i="37"/>
  <c r="N16" i="37"/>
  <c r="O16" i="37"/>
  <c r="N15" i="37"/>
  <c r="O15" i="37" s="1"/>
  <c r="M14" i="37"/>
  <c r="L14" i="37"/>
  <c r="K14" i="37"/>
  <c r="J14" i="37"/>
  <c r="I14" i="37"/>
  <c r="H14" i="37"/>
  <c r="G14" i="37"/>
  <c r="F14" i="37"/>
  <c r="E14" i="37"/>
  <c r="D14" i="37"/>
  <c r="N13" i="37"/>
  <c r="O13" i="37" s="1"/>
  <c r="N12" i="37"/>
  <c r="O12" i="37" s="1"/>
  <c r="N11" i="37"/>
  <c r="O11" i="37" s="1"/>
  <c r="N10" i="37"/>
  <c r="O10" i="37"/>
  <c r="N9" i="37"/>
  <c r="O9" i="37"/>
  <c r="N8" i="37"/>
  <c r="O8" i="37" s="1"/>
  <c r="N7" i="37"/>
  <c r="O7" i="37" s="1"/>
  <c r="N6" i="37"/>
  <c r="O6" i="37" s="1"/>
  <c r="M5" i="37"/>
  <c r="L5" i="37"/>
  <c r="K5" i="37"/>
  <c r="J5" i="37"/>
  <c r="I5" i="37"/>
  <c r="H5" i="37"/>
  <c r="G5" i="37"/>
  <c r="F5" i="37"/>
  <c r="E5" i="37"/>
  <c r="D5" i="37"/>
  <c r="D68" i="37" s="1"/>
  <c r="N64" i="36"/>
  <c r="O64" i="36"/>
  <c r="N63" i="36"/>
  <c r="O63" i="36"/>
  <c r="M62" i="36"/>
  <c r="L62" i="36"/>
  <c r="K62" i="36"/>
  <c r="J62" i="36"/>
  <c r="I62" i="36"/>
  <c r="H62" i="36"/>
  <c r="N62" i="36" s="1"/>
  <c r="O62" i="36" s="1"/>
  <c r="G62" i="36"/>
  <c r="F62" i="36"/>
  <c r="E62" i="36"/>
  <c r="D62" i="36"/>
  <c r="N61" i="36"/>
  <c r="O61" i="36" s="1"/>
  <c r="N60" i="36"/>
  <c r="O60" i="36" s="1"/>
  <c r="N59" i="36"/>
  <c r="O59" i="36" s="1"/>
  <c r="N58" i="36"/>
  <c r="O58" i="36"/>
  <c r="N57" i="36"/>
  <c r="O57" i="36" s="1"/>
  <c r="N56" i="36"/>
  <c r="O56" i="36" s="1"/>
  <c r="N55" i="36"/>
  <c r="O55" i="36" s="1"/>
  <c r="N54" i="36"/>
  <c r="O54" i="36" s="1"/>
  <c r="M53" i="36"/>
  <c r="L53" i="36"/>
  <c r="K53" i="36"/>
  <c r="J53" i="36"/>
  <c r="I53" i="36"/>
  <c r="H53" i="36"/>
  <c r="G53" i="36"/>
  <c r="F53" i="36"/>
  <c r="E53" i="36"/>
  <c r="D53" i="36"/>
  <c r="N52" i="36"/>
  <c r="O52" i="36"/>
  <c r="N51" i="36"/>
  <c r="O51" i="36" s="1"/>
  <c r="M50" i="36"/>
  <c r="L50" i="36"/>
  <c r="K50" i="36"/>
  <c r="J50" i="36"/>
  <c r="I50" i="36"/>
  <c r="I65" i="36" s="1"/>
  <c r="H50" i="36"/>
  <c r="G50" i="36"/>
  <c r="F50" i="36"/>
  <c r="E50" i="36"/>
  <c r="D50" i="36"/>
  <c r="N49" i="36"/>
  <c r="O49" i="36" s="1"/>
  <c r="N48" i="36"/>
  <c r="O48" i="36" s="1"/>
  <c r="N47" i="36"/>
  <c r="O47" i="36" s="1"/>
  <c r="N46" i="36"/>
  <c r="O46" i="36" s="1"/>
  <c r="N45" i="36"/>
  <c r="O45" i="36"/>
  <c r="N44" i="36"/>
  <c r="O44" i="36"/>
  <c r="N43" i="36"/>
  <c r="O43" i="36" s="1"/>
  <c r="N42" i="36"/>
  <c r="O42" i="36" s="1"/>
  <c r="N41" i="36"/>
  <c r="O41" i="36"/>
  <c r="N40" i="36"/>
  <c r="O40" i="36" s="1"/>
  <c r="N39" i="36"/>
  <c r="O39" i="36"/>
  <c r="N38" i="36"/>
  <c r="O38" i="36"/>
  <c r="M37" i="36"/>
  <c r="L37" i="36"/>
  <c r="K37" i="36"/>
  <c r="J37" i="36"/>
  <c r="I37" i="36"/>
  <c r="H37" i="36"/>
  <c r="G37" i="36"/>
  <c r="F37" i="36"/>
  <c r="E37" i="36"/>
  <c r="D37" i="36"/>
  <c r="N36" i="36"/>
  <c r="O36" i="36" s="1"/>
  <c r="N35" i="36"/>
  <c r="O35" i="36" s="1"/>
  <c r="N34" i="36"/>
  <c r="O34" i="36" s="1"/>
  <c r="N33" i="36"/>
  <c r="O33" i="36" s="1"/>
  <c r="N32" i="36"/>
  <c r="O32" i="36" s="1"/>
  <c r="N31" i="36"/>
  <c r="O31" i="36"/>
  <c r="N30" i="36"/>
  <c r="O30" i="36"/>
  <c r="N29" i="36"/>
  <c r="O29" i="36" s="1"/>
  <c r="N28" i="36"/>
  <c r="O28" i="36" s="1"/>
  <c r="N27" i="36"/>
  <c r="O27" i="36" s="1"/>
  <c r="N26" i="36"/>
  <c r="O26" i="36" s="1"/>
  <c r="N25" i="36"/>
  <c r="O25" i="36"/>
  <c r="N24" i="36"/>
  <c r="O24" i="36" s="1"/>
  <c r="N23" i="36"/>
  <c r="O23" i="36" s="1"/>
  <c r="N22" i="36"/>
  <c r="O22" i="36" s="1"/>
  <c r="N21" i="36"/>
  <c r="O21" i="36" s="1"/>
  <c r="M20" i="36"/>
  <c r="L20" i="36"/>
  <c r="K20" i="36"/>
  <c r="J20" i="36"/>
  <c r="I20" i="36"/>
  <c r="H20" i="36"/>
  <c r="G20" i="36"/>
  <c r="F20" i="36"/>
  <c r="E20" i="36"/>
  <c r="D20" i="36"/>
  <c r="N19" i="36"/>
  <c r="O19" i="36" s="1"/>
  <c r="N18" i="36"/>
  <c r="O18" i="36" s="1"/>
  <c r="N17" i="36"/>
  <c r="O17" i="36" s="1"/>
  <c r="N16" i="36"/>
  <c r="O16" i="36"/>
  <c r="N15" i="36"/>
  <c r="O15" i="36" s="1"/>
  <c r="M14" i="36"/>
  <c r="L14" i="36"/>
  <c r="K14" i="36"/>
  <c r="J14" i="36"/>
  <c r="I14" i="36"/>
  <c r="H14" i="36"/>
  <c r="G14" i="36"/>
  <c r="F14" i="36"/>
  <c r="E14" i="36"/>
  <c r="D14" i="36"/>
  <c r="N13" i="36"/>
  <c r="O13" i="36" s="1"/>
  <c r="N12" i="36"/>
  <c r="O12" i="36"/>
  <c r="N11" i="36"/>
  <c r="O11" i="36" s="1"/>
  <c r="N10" i="36"/>
  <c r="O10" i="36"/>
  <c r="N9" i="36"/>
  <c r="O9" i="36"/>
  <c r="N8" i="36"/>
  <c r="O8" i="36" s="1"/>
  <c r="N7" i="36"/>
  <c r="O7" i="36" s="1"/>
  <c r="N6" i="36"/>
  <c r="O6" i="36" s="1"/>
  <c r="M5" i="36"/>
  <c r="L5" i="36"/>
  <c r="K5" i="36"/>
  <c r="J5" i="36"/>
  <c r="I5" i="36"/>
  <c r="H5" i="36"/>
  <c r="H65" i="36" s="1"/>
  <c r="G5" i="36"/>
  <c r="G65" i="36" s="1"/>
  <c r="F5" i="36"/>
  <c r="E5" i="36"/>
  <c r="E65" i="36" s="1"/>
  <c r="D5" i="36"/>
  <c r="D65" i="36" s="1"/>
  <c r="N66" i="35"/>
  <c r="O66" i="35"/>
  <c r="N65" i="35"/>
  <c r="O65" i="35"/>
  <c r="M64" i="35"/>
  <c r="L64" i="35"/>
  <c r="K64" i="35"/>
  <c r="J64" i="35"/>
  <c r="I64" i="35"/>
  <c r="H64" i="35"/>
  <c r="G64" i="35"/>
  <c r="F64" i="35"/>
  <c r="E64" i="35"/>
  <c r="D64" i="35"/>
  <c r="N63" i="35"/>
  <c r="O63" i="35"/>
  <c r="N62" i="35"/>
  <c r="O62" i="35" s="1"/>
  <c r="N61" i="35"/>
  <c r="O61" i="35" s="1"/>
  <c r="N60" i="35"/>
  <c r="O60" i="35"/>
  <c r="N59" i="35"/>
  <c r="O59" i="35" s="1"/>
  <c r="N58" i="35"/>
  <c r="O58" i="35"/>
  <c r="N57" i="35"/>
  <c r="O57" i="35" s="1"/>
  <c r="N56" i="35"/>
  <c r="O56" i="35" s="1"/>
  <c r="M55" i="35"/>
  <c r="L55" i="35"/>
  <c r="K55" i="35"/>
  <c r="J55" i="35"/>
  <c r="I55" i="35"/>
  <c r="H55" i="35"/>
  <c r="G55" i="35"/>
  <c r="F55" i="35"/>
  <c r="E55" i="35"/>
  <c r="D55" i="35"/>
  <c r="N54" i="35"/>
  <c r="O54" i="35" s="1"/>
  <c r="N53" i="35"/>
  <c r="O53" i="35"/>
  <c r="M52" i="35"/>
  <c r="L52" i="35"/>
  <c r="K52" i="35"/>
  <c r="J52" i="35"/>
  <c r="J67" i="35" s="1"/>
  <c r="I52" i="35"/>
  <c r="H52" i="35"/>
  <c r="G52" i="35"/>
  <c r="F52" i="35"/>
  <c r="E52" i="35"/>
  <c r="D52" i="35"/>
  <c r="N51" i="35"/>
  <c r="O51" i="35"/>
  <c r="N50" i="35"/>
  <c r="O50" i="35" s="1"/>
  <c r="N49" i="35"/>
  <c r="O49" i="35"/>
  <c r="N48" i="35"/>
  <c r="O48" i="35"/>
  <c r="N47" i="35"/>
  <c r="O47" i="35" s="1"/>
  <c r="N46" i="35"/>
  <c r="O46" i="35" s="1"/>
  <c r="N45" i="35"/>
  <c r="O45" i="35" s="1"/>
  <c r="N44" i="35"/>
  <c r="O44" i="35" s="1"/>
  <c r="N43" i="35"/>
  <c r="O43" i="35"/>
  <c r="N42" i="35"/>
  <c r="O42" i="35"/>
  <c r="N41" i="35"/>
  <c r="O41" i="35" s="1"/>
  <c r="N40" i="35"/>
  <c r="O40" i="35" s="1"/>
  <c r="N39" i="35"/>
  <c r="O39" i="35" s="1"/>
  <c r="M38" i="35"/>
  <c r="L38" i="35"/>
  <c r="K38" i="35"/>
  <c r="J38" i="35"/>
  <c r="I38" i="35"/>
  <c r="H38" i="35"/>
  <c r="G38" i="35"/>
  <c r="F38" i="35"/>
  <c r="E38" i="35"/>
  <c r="D38" i="35"/>
  <c r="N38" i="35" s="1"/>
  <c r="O38" i="35" s="1"/>
  <c r="N37" i="35"/>
  <c r="O37" i="35" s="1"/>
  <c r="N36" i="35"/>
  <c r="O36" i="35" s="1"/>
  <c r="N35" i="35"/>
  <c r="O35" i="35" s="1"/>
  <c r="N34" i="35"/>
  <c r="O34" i="35" s="1"/>
  <c r="N33" i="35"/>
  <c r="O33" i="35" s="1"/>
  <c r="N32" i="35"/>
  <c r="O32" i="35"/>
  <c r="N31" i="35"/>
  <c r="O31" i="35" s="1"/>
  <c r="N30" i="35"/>
  <c r="O30" i="35" s="1"/>
  <c r="N29" i="35"/>
  <c r="O29" i="35" s="1"/>
  <c r="N28" i="35"/>
  <c r="O28" i="35" s="1"/>
  <c r="N27" i="35"/>
  <c r="O27" i="35" s="1"/>
  <c r="N26" i="35"/>
  <c r="O26" i="35" s="1"/>
  <c r="N25" i="35"/>
  <c r="O25" i="35" s="1"/>
  <c r="N24" i="35"/>
  <c r="O24" i="35" s="1"/>
  <c r="N23" i="35"/>
  <c r="O23" i="35" s="1"/>
  <c r="N22" i="35"/>
  <c r="O22" i="35" s="1"/>
  <c r="M21" i="35"/>
  <c r="L21" i="35"/>
  <c r="K21" i="35"/>
  <c r="J21" i="35"/>
  <c r="I21" i="35"/>
  <c r="H21" i="35"/>
  <c r="G21" i="35"/>
  <c r="F21" i="35"/>
  <c r="E21" i="35"/>
  <c r="D21" i="35"/>
  <c r="N20" i="35"/>
  <c r="O20" i="35" s="1"/>
  <c r="N19" i="35"/>
  <c r="O19" i="35" s="1"/>
  <c r="N18" i="35"/>
  <c r="O18" i="35" s="1"/>
  <c r="N17" i="35"/>
  <c r="O17" i="35" s="1"/>
  <c r="N16" i="35"/>
  <c r="O16" i="35" s="1"/>
  <c r="N15" i="35"/>
  <c r="O15" i="35" s="1"/>
  <c r="M14" i="35"/>
  <c r="L14" i="35"/>
  <c r="K14" i="35"/>
  <c r="J14" i="35"/>
  <c r="I14" i="35"/>
  <c r="H14" i="35"/>
  <c r="G14" i="35"/>
  <c r="G67" i="35" s="1"/>
  <c r="F14" i="35"/>
  <c r="E14" i="35"/>
  <c r="D14" i="35"/>
  <c r="N13" i="35"/>
  <c r="O13" i="35"/>
  <c r="N12" i="35"/>
  <c r="O12" i="35" s="1"/>
  <c r="N11" i="35"/>
  <c r="O11" i="35" s="1"/>
  <c r="N10" i="35"/>
  <c r="O10" i="35" s="1"/>
  <c r="N9" i="35"/>
  <c r="O9" i="35"/>
  <c r="N8" i="35"/>
  <c r="O8" i="35" s="1"/>
  <c r="N7" i="35"/>
  <c r="O7" i="35"/>
  <c r="N6" i="35"/>
  <c r="O6" i="35" s="1"/>
  <c r="M5" i="35"/>
  <c r="L5" i="35"/>
  <c r="K5" i="35"/>
  <c r="J5" i="35"/>
  <c r="I5" i="35"/>
  <c r="H5" i="35"/>
  <c r="G5" i="35"/>
  <c r="F5" i="35"/>
  <c r="E5" i="35"/>
  <c r="E67" i="35" s="1"/>
  <c r="D5" i="35"/>
  <c r="N68" i="34"/>
  <c r="O68" i="34" s="1"/>
  <c r="N67" i="34"/>
  <c r="O67" i="34" s="1"/>
  <c r="M66" i="34"/>
  <c r="L66" i="34"/>
  <c r="K66" i="34"/>
  <c r="J66" i="34"/>
  <c r="I66" i="34"/>
  <c r="H66" i="34"/>
  <c r="G66" i="34"/>
  <c r="F66" i="34"/>
  <c r="E66" i="34"/>
  <c r="D66" i="34"/>
  <c r="N66" i="34" s="1"/>
  <c r="O66" i="34" s="1"/>
  <c r="N65" i="34"/>
  <c r="O65" i="34"/>
  <c r="N64" i="34"/>
  <c r="O64" i="34" s="1"/>
  <c r="N63" i="34"/>
  <c r="O63" i="34"/>
  <c r="N62" i="34"/>
  <c r="O62" i="34" s="1"/>
  <c r="N61" i="34"/>
  <c r="O61" i="34" s="1"/>
  <c r="N60" i="34"/>
  <c r="O60" i="34" s="1"/>
  <c r="N59" i="34"/>
  <c r="O59" i="34"/>
  <c r="N58" i="34"/>
  <c r="O58" i="34" s="1"/>
  <c r="M57" i="34"/>
  <c r="L57" i="34"/>
  <c r="K57" i="34"/>
  <c r="J57" i="34"/>
  <c r="I57" i="34"/>
  <c r="H57" i="34"/>
  <c r="G57" i="34"/>
  <c r="G69" i="34" s="1"/>
  <c r="F57" i="34"/>
  <c r="E57" i="34"/>
  <c r="D57" i="34"/>
  <c r="N56" i="34"/>
  <c r="O56" i="34" s="1"/>
  <c r="N55" i="34"/>
  <c r="O55" i="34" s="1"/>
  <c r="M54" i="34"/>
  <c r="L54" i="34"/>
  <c r="K54" i="34"/>
  <c r="J54" i="34"/>
  <c r="I54" i="34"/>
  <c r="H54" i="34"/>
  <c r="G54" i="34"/>
  <c r="F54" i="34"/>
  <c r="E54" i="34"/>
  <c r="D54" i="34"/>
  <c r="N53" i="34"/>
  <c r="O53" i="34"/>
  <c r="N52" i="34"/>
  <c r="O52" i="34" s="1"/>
  <c r="N51" i="34"/>
  <c r="O51" i="34" s="1"/>
  <c r="N50" i="34"/>
  <c r="O50" i="34"/>
  <c r="N49" i="34"/>
  <c r="O49" i="34"/>
  <c r="N48" i="34"/>
  <c r="O48" i="34" s="1"/>
  <c r="N47" i="34"/>
  <c r="O47" i="34"/>
  <c r="N46" i="34"/>
  <c r="O46" i="34" s="1"/>
  <c r="N45" i="34"/>
  <c r="O45" i="34" s="1"/>
  <c r="N44" i="34"/>
  <c r="O44" i="34" s="1"/>
  <c r="N43" i="34"/>
  <c r="O43" i="34"/>
  <c r="N42" i="34"/>
  <c r="O42" i="34" s="1"/>
  <c r="N41" i="34"/>
  <c r="O41" i="34" s="1"/>
  <c r="N40" i="34"/>
  <c r="O40" i="34" s="1"/>
  <c r="M39" i="34"/>
  <c r="M69" i="34" s="1"/>
  <c r="L39" i="34"/>
  <c r="K39" i="34"/>
  <c r="J39" i="34"/>
  <c r="I39" i="34"/>
  <c r="H39" i="34"/>
  <c r="G39" i="34"/>
  <c r="F39" i="34"/>
  <c r="E39" i="34"/>
  <c r="D39" i="34"/>
  <c r="N38" i="34"/>
  <c r="O38" i="34" s="1"/>
  <c r="N37" i="34"/>
  <c r="O37" i="34"/>
  <c r="N36" i="34"/>
  <c r="O36" i="34" s="1"/>
  <c r="N35" i="34"/>
  <c r="O35" i="34" s="1"/>
  <c r="N34" i="34"/>
  <c r="O34" i="34" s="1"/>
  <c r="N33" i="34"/>
  <c r="O33" i="34" s="1"/>
  <c r="N32" i="34"/>
  <c r="O32" i="34" s="1"/>
  <c r="N31" i="34"/>
  <c r="O31" i="34"/>
  <c r="N30" i="34"/>
  <c r="O30" i="34"/>
  <c r="N29" i="34"/>
  <c r="O29" i="34" s="1"/>
  <c r="N28" i="34"/>
  <c r="O28" i="34" s="1"/>
  <c r="N27" i="34"/>
  <c r="O27" i="34" s="1"/>
  <c r="N26" i="34"/>
  <c r="O26" i="34" s="1"/>
  <c r="N25" i="34"/>
  <c r="O25" i="34"/>
  <c r="N24" i="34"/>
  <c r="O24" i="34"/>
  <c r="N23" i="34"/>
  <c r="O23" i="34" s="1"/>
  <c r="N22" i="34"/>
  <c r="O22" i="34" s="1"/>
  <c r="M21" i="34"/>
  <c r="L21" i="34"/>
  <c r="K21" i="34"/>
  <c r="J21" i="34"/>
  <c r="I21" i="34"/>
  <c r="H21" i="34"/>
  <c r="G21" i="34"/>
  <c r="F21" i="34"/>
  <c r="E21" i="34"/>
  <c r="D21" i="34"/>
  <c r="N20" i="34"/>
  <c r="O20" i="34" s="1"/>
  <c r="N19" i="34"/>
  <c r="O19" i="34" s="1"/>
  <c r="N18" i="34"/>
  <c r="O18" i="34" s="1"/>
  <c r="N17" i="34"/>
  <c r="O17" i="34"/>
  <c r="N16" i="34"/>
  <c r="O16" i="34" s="1"/>
  <c r="N15" i="34"/>
  <c r="O15" i="34" s="1"/>
  <c r="M14" i="34"/>
  <c r="L14" i="34"/>
  <c r="K14" i="34"/>
  <c r="J14" i="34"/>
  <c r="I14" i="34"/>
  <c r="H14" i="34"/>
  <c r="G14" i="34"/>
  <c r="F14" i="34"/>
  <c r="E14" i="34"/>
  <c r="D14" i="34"/>
  <c r="N14" i="34" s="1"/>
  <c r="O14" i="34" s="1"/>
  <c r="N13" i="34"/>
  <c r="O13" i="34" s="1"/>
  <c r="N12" i="34"/>
  <c r="O12" i="34" s="1"/>
  <c r="N11" i="34"/>
  <c r="O11" i="34"/>
  <c r="N10" i="34"/>
  <c r="O10" i="34" s="1"/>
  <c r="N9" i="34"/>
  <c r="O9" i="34" s="1"/>
  <c r="N8" i="34"/>
  <c r="O8" i="34" s="1"/>
  <c r="N7" i="34"/>
  <c r="O7" i="34" s="1"/>
  <c r="N6" i="34"/>
  <c r="O6" i="34" s="1"/>
  <c r="M5" i="34"/>
  <c r="L5" i="34"/>
  <c r="K5" i="34"/>
  <c r="J5" i="34"/>
  <c r="I5" i="34"/>
  <c r="H5" i="34"/>
  <c r="G5" i="34"/>
  <c r="F5" i="34"/>
  <c r="E5" i="34"/>
  <c r="D5" i="34"/>
  <c r="N41" i="33"/>
  <c r="O41" i="33"/>
  <c r="N69" i="33"/>
  <c r="O69" i="33" s="1"/>
  <c r="N42" i="33"/>
  <c r="O42" i="33" s="1"/>
  <c r="N43" i="33"/>
  <c r="O43" i="33" s="1"/>
  <c r="N44" i="33"/>
  <c r="O44" i="33" s="1"/>
  <c r="N45" i="33"/>
  <c r="O45" i="33"/>
  <c r="N46" i="33"/>
  <c r="O46" i="33" s="1"/>
  <c r="N47" i="33"/>
  <c r="O47" i="33"/>
  <c r="N48" i="33"/>
  <c r="O48" i="33" s="1"/>
  <c r="N49" i="33"/>
  <c r="O49" i="33"/>
  <c r="N50" i="33"/>
  <c r="O50" i="33" s="1"/>
  <c r="N51" i="33"/>
  <c r="O51" i="33"/>
  <c r="N52" i="33"/>
  <c r="O52" i="33"/>
  <c r="N53" i="33"/>
  <c r="O53" i="33" s="1"/>
  <c r="N23" i="33"/>
  <c r="O23" i="33" s="1"/>
  <c r="N24" i="33"/>
  <c r="O24" i="33" s="1"/>
  <c r="N25" i="33"/>
  <c r="O25" i="33" s="1"/>
  <c r="N26" i="33"/>
  <c r="O26" i="33"/>
  <c r="N27" i="33"/>
  <c r="O27" i="33" s="1"/>
  <c r="N28" i="33"/>
  <c r="O28" i="33"/>
  <c r="N29" i="33"/>
  <c r="O29" i="33" s="1"/>
  <c r="N30" i="33"/>
  <c r="O30" i="33"/>
  <c r="N31" i="33"/>
  <c r="O31" i="33" s="1"/>
  <c r="N32" i="33"/>
  <c r="O32" i="33"/>
  <c r="N33" i="33"/>
  <c r="O33" i="33"/>
  <c r="N34" i="33"/>
  <c r="O34" i="33" s="1"/>
  <c r="N35" i="33"/>
  <c r="O35" i="33" s="1"/>
  <c r="N36" i="33"/>
  <c r="O36" i="33" s="1"/>
  <c r="N37" i="33"/>
  <c r="O37" i="33" s="1"/>
  <c r="N38" i="33"/>
  <c r="O38" i="33"/>
  <c r="N39" i="33"/>
  <c r="O39" i="33" s="1"/>
  <c r="E40" i="33"/>
  <c r="F40" i="33"/>
  <c r="N40" i="33" s="1"/>
  <c r="O40" i="33" s="1"/>
  <c r="G40" i="33"/>
  <c r="H40" i="33"/>
  <c r="I40" i="33"/>
  <c r="J40" i="33"/>
  <c r="K40" i="33"/>
  <c r="L40" i="33"/>
  <c r="M40" i="33"/>
  <c r="D40" i="33"/>
  <c r="E21" i="33"/>
  <c r="F21" i="33"/>
  <c r="G21" i="33"/>
  <c r="H21" i="33"/>
  <c r="I21" i="33"/>
  <c r="J21" i="33"/>
  <c r="K21" i="33"/>
  <c r="L21" i="33"/>
  <c r="M21" i="33"/>
  <c r="D21" i="33"/>
  <c r="N21" i="33" s="1"/>
  <c r="O21" i="33" s="1"/>
  <c r="E14" i="33"/>
  <c r="F14" i="33"/>
  <c r="N14" i="33" s="1"/>
  <c r="O14" i="33" s="1"/>
  <c r="G14" i="33"/>
  <c r="H14" i="33"/>
  <c r="H70" i="33" s="1"/>
  <c r="I14" i="33"/>
  <c r="I70" i="33"/>
  <c r="J14" i="33"/>
  <c r="K14" i="33"/>
  <c r="L14" i="33"/>
  <c r="M14" i="33"/>
  <c r="D14" i="33"/>
  <c r="E5" i="33"/>
  <c r="F5" i="33"/>
  <c r="G5" i="33"/>
  <c r="H5" i="33"/>
  <c r="I5" i="33"/>
  <c r="J5" i="33"/>
  <c r="K5" i="33"/>
  <c r="L5" i="33"/>
  <c r="M5" i="33"/>
  <c r="D5" i="33"/>
  <c r="N5" i="33" s="1"/>
  <c r="O5" i="33" s="1"/>
  <c r="E67" i="33"/>
  <c r="F67" i="33"/>
  <c r="G67" i="33"/>
  <c r="H67" i="33"/>
  <c r="I67" i="33"/>
  <c r="J67" i="33"/>
  <c r="K67" i="33"/>
  <c r="L67" i="33"/>
  <c r="M67" i="33"/>
  <c r="D67" i="33"/>
  <c r="N68" i="33"/>
  <c r="O68" i="33" s="1"/>
  <c r="N60" i="33"/>
  <c r="O60" i="33"/>
  <c r="N61" i="33"/>
  <c r="O61" i="33" s="1"/>
  <c r="N62" i="33"/>
  <c r="O62" i="33"/>
  <c r="N63" i="33"/>
  <c r="O63" i="33"/>
  <c r="N64" i="33"/>
  <c r="O64" i="33" s="1"/>
  <c r="N65" i="33"/>
  <c r="O65" i="33"/>
  <c r="N66" i="33"/>
  <c r="O66" i="33" s="1"/>
  <c r="N59" i="33"/>
  <c r="O59" i="33" s="1"/>
  <c r="E58" i="33"/>
  <c r="F58" i="33"/>
  <c r="G58" i="33"/>
  <c r="H58" i="33"/>
  <c r="I58" i="33"/>
  <c r="J58" i="33"/>
  <c r="K58" i="33"/>
  <c r="L58" i="33"/>
  <c r="M58" i="33"/>
  <c r="D58" i="33"/>
  <c r="N58" i="33" s="1"/>
  <c r="O58" i="33" s="1"/>
  <c r="E55" i="33"/>
  <c r="F55" i="33"/>
  <c r="G55" i="33"/>
  <c r="H55" i="33"/>
  <c r="I55" i="33"/>
  <c r="J55" i="33"/>
  <c r="K55" i="33"/>
  <c r="L55" i="33"/>
  <c r="M55" i="33"/>
  <c r="D55" i="33"/>
  <c r="N55" i="33" s="1"/>
  <c r="O55" i="33" s="1"/>
  <c r="N56" i="33"/>
  <c r="O56" i="33" s="1"/>
  <c r="N57" i="33"/>
  <c r="O57" i="33"/>
  <c r="N54" i="33"/>
  <c r="O54" i="33" s="1"/>
  <c r="N16" i="33"/>
  <c r="O16" i="33" s="1"/>
  <c r="N17" i="33"/>
  <c r="O17" i="33" s="1"/>
  <c r="N18" i="33"/>
  <c r="O18" i="33" s="1"/>
  <c r="N19" i="33"/>
  <c r="O19" i="33"/>
  <c r="N20" i="33"/>
  <c r="O20" i="33" s="1"/>
  <c r="N7" i="33"/>
  <c r="O7" i="33"/>
  <c r="N8" i="33"/>
  <c r="O8" i="33" s="1"/>
  <c r="N9" i="33"/>
  <c r="O9" i="33" s="1"/>
  <c r="N10" i="33"/>
  <c r="O10" i="33"/>
  <c r="N11" i="33"/>
  <c r="O11" i="33"/>
  <c r="N12" i="33"/>
  <c r="O12" i="33" s="1"/>
  <c r="N13" i="33"/>
  <c r="O13" i="33"/>
  <c r="N6" i="33"/>
  <c r="O6" i="33" s="1"/>
  <c r="N22" i="33"/>
  <c r="O22" i="33" s="1"/>
  <c r="N15" i="33"/>
  <c r="O15" i="33" s="1"/>
  <c r="N64" i="35"/>
  <c r="O64" i="35" s="1"/>
  <c r="K68" i="37"/>
  <c r="L68" i="37"/>
  <c r="M68" i="37"/>
  <c r="G68" i="37"/>
  <c r="F68" i="37"/>
  <c r="G70" i="38"/>
  <c r="E68" i="37"/>
  <c r="D65" i="41"/>
  <c r="N20" i="42"/>
  <c r="O20" i="42" s="1"/>
  <c r="G69" i="43"/>
  <c r="K69" i="43"/>
  <c r="M69" i="44"/>
  <c r="N55" i="44"/>
  <c r="O55" i="44"/>
  <c r="K69" i="44"/>
  <c r="J69" i="44"/>
  <c r="J63" i="45"/>
  <c r="N52" i="45"/>
  <c r="O52" i="45"/>
  <c r="H63" i="45"/>
  <c r="I63" i="45"/>
  <c r="N67" i="46"/>
  <c r="E67" i="46"/>
  <c r="H67" i="46"/>
  <c r="O5" i="46"/>
  <c r="P5" i="46" s="1"/>
  <c r="O68" i="48" l="1"/>
  <c r="P68" i="48" s="1"/>
  <c r="N21" i="34"/>
  <c r="O21" i="34" s="1"/>
  <c r="J65" i="36"/>
  <c r="L69" i="43"/>
  <c r="J69" i="34"/>
  <c r="I69" i="34"/>
  <c r="L69" i="34"/>
  <c r="K66" i="40"/>
  <c r="N50" i="42"/>
  <c r="O50" i="42" s="1"/>
  <c r="E63" i="45"/>
  <c r="L63" i="45"/>
  <c r="K69" i="34"/>
  <c r="N52" i="37"/>
  <c r="O52" i="37" s="1"/>
  <c r="N53" i="39"/>
  <c r="O53" i="39" s="1"/>
  <c r="G65" i="42"/>
  <c r="F67" i="46"/>
  <c r="O67" i="46" s="1"/>
  <c r="P67" i="46" s="1"/>
  <c r="F68" i="39"/>
  <c r="F69" i="34"/>
  <c r="E70" i="33"/>
  <c r="O14" i="46"/>
  <c r="P14" i="46" s="1"/>
  <c r="N37" i="40"/>
  <c r="O37" i="40" s="1"/>
  <c r="M63" i="45"/>
  <c r="M65" i="36"/>
  <c r="N14" i="37"/>
  <c r="O14" i="37" s="1"/>
  <c r="L68" i="39"/>
  <c r="O40" i="46"/>
  <c r="P40" i="46" s="1"/>
  <c r="L67" i="35"/>
  <c r="K65" i="36"/>
  <c r="J68" i="39"/>
  <c r="G68" i="39"/>
  <c r="N20" i="40"/>
  <c r="O20" i="40" s="1"/>
  <c r="M70" i="38"/>
  <c r="L65" i="36"/>
  <c r="D65" i="42"/>
  <c r="L65" i="41"/>
  <c r="I66" i="40"/>
  <c r="I67" i="35"/>
  <c r="N5" i="44"/>
  <c r="O5" i="44" s="1"/>
  <c r="N5" i="39"/>
  <c r="O5" i="39" s="1"/>
  <c r="N67" i="33"/>
  <c r="O67" i="33" s="1"/>
  <c r="H68" i="37"/>
  <c r="N20" i="41"/>
  <c r="O20" i="41" s="1"/>
  <c r="H70" i="38"/>
  <c r="N56" i="39"/>
  <c r="O56" i="39" s="1"/>
  <c r="L70" i="33"/>
  <c r="N53" i="36"/>
  <c r="O53" i="36" s="1"/>
  <c r="N19" i="38"/>
  <c r="O19" i="38" s="1"/>
  <c r="G69" i="44"/>
  <c r="G70" i="33"/>
  <c r="D69" i="34"/>
  <c r="K70" i="33"/>
  <c r="H69" i="34"/>
  <c r="I69" i="43"/>
  <c r="M70" i="33"/>
  <c r="N5" i="35"/>
  <c r="O5" i="35" s="1"/>
  <c r="N50" i="40"/>
  <c r="O50" i="40" s="1"/>
  <c r="N5" i="36"/>
  <c r="O5" i="36" s="1"/>
  <c r="N62" i="41"/>
  <c r="O62" i="41" s="1"/>
  <c r="K65" i="41"/>
  <c r="J68" i="37"/>
  <c r="F70" i="33"/>
  <c r="E69" i="34"/>
  <c r="N37" i="36"/>
  <c r="O37" i="36" s="1"/>
  <c r="N5" i="42"/>
  <c r="O5" i="42" s="1"/>
  <c r="E65" i="42"/>
  <c r="N20" i="39"/>
  <c r="O20" i="39" s="1"/>
  <c r="L69" i="44"/>
  <c r="J70" i="33"/>
  <c r="H69" i="44"/>
  <c r="H69" i="43"/>
  <c r="N69" i="43" s="1"/>
  <c r="O69" i="43" s="1"/>
  <c r="D70" i="33"/>
  <c r="N70" i="33" s="1"/>
  <c r="O70" i="33" s="1"/>
  <c r="N58" i="44"/>
  <c r="O58" i="44" s="1"/>
  <c r="K67" i="35"/>
  <c r="N54" i="34"/>
  <c r="O54" i="34" s="1"/>
  <c r="F65" i="36"/>
  <c r="N65" i="36" s="1"/>
  <c r="O65" i="36" s="1"/>
  <c r="E68" i="39"/>
  <c r="H68" i="39"/>
  <c r="D63" i="45"/>
  <c r="N63" i="45" s="1"/>
  <c r="O63" i="45" s="1"/>
  <c r="F67" i="35"/>
  <c r="N57" i="34"/>
  <c r="O57" i="34" s="1"/>
  <c r="N14" i="35"/>
  <c r="O14" i="35" s="1"/>
  <c r="N5" i="38"/>
  <c r="O5" i="38" s="1"/>
  <c r="O73" i="47"/>
  <c r="P73" i="47" s="1"/>
  <c r="K67" i="46"/>
  <c r="N49" i="45"/>
  <c r="O49" i="45" s="1"/>
  <c r="N5" i="34"/>
  <c r="O5" i="34" s="1"/>
  <c r="H67" i="35"/>
  <c r="I68" i="37"/>
  <c r="N68" i="37" s="1"/>
  <c r="O68" i="37" s="1"/>
  <c r="N39" i="37"/>
  <c r="O39" i="37" s="1"/>
  <c r="I68" i="39"/>
  <c r="K68" i="39"/>
  <c r="J65" i="41"/>
  <c r="F69" i="44"/>
  <c r="N69" i="44" s="1"/>
  <c r="O69" i="44" s="1"/>
  <c r="N53" i="42"/>
  <c r="O53" i="42" s="1"/>
  <c r="O65" i="46"/>
  <c r="P65" i="46" s="1"/>
  <c r="N14" i="44"/>
  <c r="O14" i="44" s="1"/>
  <c r="N56" i="43"/>
  <c r="O56" i="43" s="1"/>
  <c r="N21" i="35"/>
  <c r="O21" i="35" s="1"/>
  <c r="N40" i="44"/>
  <c r="O40" i="44" s="1"/>
  <c r="N40" i="39"/>
  <c r="O40" i="39" s="1"/>
  <c r="J66" i="40"/>
  <c r="D70" i="38"/>
  <c r="N50" i="36"/>
  <c r="O50" i="36" s="1"/>
  <c r="J70" i="38"/>
  <c r="F66" i="40"/>
  <c r="N52" i="35"/>
  <c r="O52" i="35" s="1"/>
  <c r="D67" i="35"/>
  <c r="M67" i="35"/>
  <c r="N64" i="37"/>
  <c r="O64" i="37" s="1"/>
  <c r="N54" i="38"/>
  <c r="O54" i="38" s="1"/>
  <c r="N14" i="39"/>
  <c r="O14" i="39" s="1"/>
  <c r="N65" i="39"/>
  <c r="O65" i="39" s="1"/>
  <c r="N39" i="34"/>
  <c r="O39" i="34" s="1"/>
  <c r="N55" i="35"/>
  <c r="O55" i="35" s="1"/>
  <c r="L70" i="38"/>
  <c r="N13" i="38"/>
  <c r="O13" i="38" s="1"/>
  <c r="F65" i="42"/>
  <c r="N65" i="42" s="1"/>
  <c r="O65" i="42" s="1"/>
  <c r="N20" i="36"/>
  <c r="O20" i="36" s="1"/>
  <c r="N5" i="37"/>
  <c r="O5" i="37" s="1"/>
  <c r="N14" i="36"/>
  <c r="O14" i="36" s="1"/>
  <c r="N69" i="34" l="1"/>
  <c r="O69" i="34" s="1"/>
  <c r="N66" i="40"/>
  <c r="O66" i="40" s="1"/>
  <c r="N65" i="41"/>
  <c r="O65" i="41" s="1"/>
  <c r="N68" i="39"/>
  <c r="O68" i="39" s="1"/>
  <c r="N67" i="35"/>
  <c r="O67" i="35" s="1"/>
  <c r="N70" i="38"/>
  <c r="O70" i="38" s="1"/>
</calcChain>
</file>

<file path=xl/sharedStrings.xml><?xml version="1.0" encoding="utf-8"?>
<sst xmlns="http://schemas.openxmlformats.org/spreadsheetml/2006/main" count="1341" uniqueCount="173">
  <si>
    <t>Building Permits</t>
  </si>
  <si>
    <t>Other Charges for Services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</si>
  <si>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</si>
  <si>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</si>
  <si>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</si>
  <si>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</si>
  <si>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</si>
  <si>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</si>
  <si>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</si>
  <si>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</si>
  <si>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</si>
  <si>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First Local Option Fuel Tax (1 to 6 Cents)</t>
  </si>
  <si>
    <t>Utility Service Tax - Electricity</t>
  </si>
  <si>
    <t>Utility Service Tax - Water</t>
  </si>
  <si>
    <t>Utility Service Tax - Gas</t>
  </si>
  <si>
    <t>Utility Service Tax - Other</t>
  </si>
  <si>
    <t>Communications Services Taxes</t>
  </si>
  <si>
    <t>Local Business Tax</t>
  </si>
  <si>
    <t>Permits, Fees, and Special Assessments</t>
  </si>
  <si>
    <t>Franchise Fee - Electricity</t>
  </si>
  <si>
    <t>Franchise Fee - Gas</t>
  </si>
  <si>
    <t>Franchise Fee - Cable Television</t>
  </si>
  <si>
    <t>Special Assessments - Charges for Public Services</t>
  </si>
  <si>
    <t>Other Permits, Fees, and Special Assessments</t>
  </si>
  <si>
    <t>Federal Grant - General Government</t>
  </si>
  <si>
    <t>Federal Grant - Public Safety</t>
  </si>
  <si>
    <t>Intergovernmental Revenue</t>
  </si>
  <si>
    <t>Federal Grant - Economic Environment</t>
  </si>
  <si>
    <t>Federal Grant - Other Federal Grants</t>
  </si>
  <si>
    <t>State Grant - Public Safety</t>
  </si>
  <si>
    <t>State Grant - Economic Environment</t>
  </si>
  <si>
    <t>State Grant - Culture / Recreation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</si>
  <si>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</si>
  <si>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</si>
  <si>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</si>
  <si>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</si>
  <si>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Public Safety - Other Public Safety</t>
  </si>
  <si>
    <t>Grants from Other Local Units - Public Safety</t>
  </si>
  <si>
    <t>Grants from Other Local Units - Physical Environment</t>
  </si>
  <si>
    <t>Grants from Other Local Units - Culture / Recreation</t>
  </si>
  <si>
    <t>Shared Revenue from Other Local Units</t>
  </si>
  <si>
    <t>Payments from Other Local Units in Lieu of Taxes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</si>
  <si>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</si>
  <si>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</si>
  <si>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</si>
  <si>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</si>
  <si>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</si>
  <si>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</si>
  <si>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</si>
  <si>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State Shared Revenues - General Gov't - Other General Government</t>
  </si>
  <si>
    <t>General Gov't (Not Court-Related) - Internal Service Fund Fees and Charges</t>
  </si>
  <si>
    <t>General Gov't (Not Court-Related) - Other General Gov't Charges and Fees</t>
  </si>
  <si>
    <t>Public Safety - Law Enforcement Services</t>
  </si>
  <si>
    <t>Public Safety - Fire Protection</t>
  </si>
  <si>
    <t>Public Safety - Emergency Management Service Fees / Charges</t>
  </si>
  <si>
    <t>Public Safety - Other Public Safety Charges and Fees</t>
  </si>
  <si>
    <t>Physical Environment - Water Utility</t>
  </si>
  <si>
    <t>Physical Environment - Garbage / Solid Waste</t>
  </si>
  <si>
    <t>Physical Environment - Sewer / Wastewater Utility</t>
  </si>
  <si>
    <t>Physical Environment - Cemetary</t>
  </si>
  <si>
    <t>Physical Environment - Other Physical Environment Charges</t>
  </si>
  <si>
    <t>Transportation (User Fees) - Mass Transit</t>
  </si>
  <si>
    <t>Culture / Recreation - Parks and Recreation</t>
  </si>
  <si>
    <t>Total - All Account Codes</t>
  </si>
  <si>
    <t>Local Fiscal Year Ended September 30, 2009</t>
  </si>
  <si>
    <t>Fines - Local Ordinance Violations</t>
  </si>
  <si>
    <t>Other Judgments, Fines, and Forfeits</t>
  </si>
  <si>
    <t>Interest and Other Earnings - Interest</t>
  </si>
  <si>
    <t>Interest and Other Earnings - Gain or Loss on Sale of Investments</t>
  </si>
  <si>
    <t>Rents and Royalties</t>
  </si>
  <si>
    <t>Disposition of Fixed Assets</t>
  </si>
  <si>
    <t>Sale of Surplus Materials and Scrap</t>
  </si>
  <si>
    <t>Contributions and Donations from Private Sources</t>
  </si>
  <si>
    <t>Pension Fund Contributions</t>
  </si>
  <si>
    <t>Other Miscellaneous Revenues - Other</t>
  </si>
  <si>
    <t>Non-Operating - Inter-Fund Group Transfers In</t>
  </si>
  <si>
    <t>Proprietary Non-Operating Sources - Other Non-Operating Sources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</si>
  <si>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</si>
  <si>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</si>
  <si>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</si>
  <si>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</si>
  <si>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</si>
  <si>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</si>
  <si>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</si>
  <si>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Boynton Beach Revenues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</si>
  <si>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</si>
  <si>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</si>
  <si>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</si>
  <si>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</si>
  <si>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Grants from Other Local Units - Other</t>
  </si>
  <si>
    <t>2011 Municipal Population:</t>
  </si>
  <si>
    <t>Local Fiscal Year Ended September 30, 2012</t>
  </si>
  <si>
    <t>2012 Municipal Population:</t>
  </si>
  <si>
    <t>Local Fiscal Year Ended September 30, 2013</t>
  </si>
  <si>
    <t>Communications Services Taxes (Chapter 202, F.S.)</t>
  </si>
  <si>
    <t>Local Business Tax (Chapter 205, F.S.)</t>
  </si>
  <si>
    <t>State Grant - Other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</si>
  <si>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</si>
  <si>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</si>
  <si>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</si>
  <si>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</si>
  <si>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State Shared Revenues - General Government - Other General Government</t>
  </si>
  <si>
    <t>General Government - Internal Service Fund Fees and Charges</t>
  </si>
  <si>
    <t>General Government - Other General Government Charges and Fees</t>
  </si>
  <si>
    <t>Interest and Other Earnings - Gain (Loss) on Sale of Investments</t>
  </si>
  <si>
    <t>Sales - Disposition of Fixed Assets</t>
  </si>
  <si>
    <t>Sales - Sale of Surplus Materials and Scrap</t>
  </si>
  <si>
    <t>Proceeds - Debt Proceeds</t>
  </si>
  <si>
    <t>Proprietary Non-Operating - Other Non-Operating Sources</t>
  </si>
  <si>
    <t>2013 Municipal Population:</t>
  </si>
  <si>
    <t>Local Fiscal Year Ended September 30, 2008</t>
  </si>
  <si>
    <t>Permits and Franchise Fees</t>
  </si>
  <si>
    <t>Other Permits and Fees</t>
  </si>
  <si>
    <t>Public Safety - Protective Inspection Fees</t>
  </si>
  <si>
    <t>2008 Municipal Population:</t>
  </si>
  <si>
    <t>Local Fiscal Year Ended September 30, 2014</t>
  </si>
  <si>
    <t>Grants from Other Local Units - General Government</t>
  </si>
  <si>
    <t>Interest and Other Earnings - Net Increase (Decrease) in Fair Value of Investments</t>
  </si>
  <si>
    <t>Proprietary Non-Operating - Capital Contributions from Private Source</t>
  </si>
  <si>
    <t>2014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</si>
  <si>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</si>
  <si>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</si>
  <si>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</si>
  <si>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</si>
  <si>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</si>
  <si>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</si>
  <si>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</si>
  <si>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Franchise Fee - Other</t>
  </si>
  <si>
    <t>Federal Grant - Culture / Recreation</t>
  </si>
  <si>
    <t>State Grant - Transportation - Mass Transit</t>
  </si>
  <si>
    <t>State Grant - Transportation - Other Transportation</t>
  </si>
  <si>
    <t>State Shared Revenues - Public Safety - Firefighter Supplemental Compensation</t>
  </si>
  <si>
    <t>Grants from Other Local Units - Transportation</t>
  </si>
  <si>
    <t>Economic Environment - Other Economic Environment Charges</t>
  </si>
  <si>
    <t>Fines - Library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</si>
  <si>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</si>
  <si>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</si>
  <si>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</si>
  <si>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</si>
  <si>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</si>
  <si>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</si>
  <si>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</si>
  <si>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</si>
  <si>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</si>
  <si>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</si>
  <si>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</si>
  <si>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State Communications Services Taxes</t>
  </si>
  <si>
    <t>Building Permits (Buildling Permit Fees)</t>
  </si>
  <si>
    <t>Other Fees and Special Assessments</t>
  </si>
  <si>
    <t>Intergovernmental Revenues</t>
  </si>
  <si>
    <t>Federal Grant - Physical Environment - Water Supply System</t>
  </si>
  <si>
    <t>State Grant - General Government</t>
  </si>
  <si>
    <t>State Shared Revenues - General Government - Municipal Revenue Sharing Program</t>
  </si>
  <si>
    <t>State Shared Revenues - General Government - Local Government Half-Cent Sales Tax Program</t>
  </si>
  <si>
    <t>State Shared Revenues - Other</t>
  </si>
  <si>
    <t>2021 Municipal Population:</t>
  </si>
  <si>
    <t>Local Fiscal Year Ended September 30, 2022</t>
  </si>
  <si>
    <t>County Ninth-Cent Voted Fuel Tax</t>
  </si>
  <si>
    <t>Impact Fees - Residential - Culture / Recreation</t>
  </si>
  <si>
    <t>Federal Grant - Physical Environment - Electric Supply System</t>
  </si>
  <si>
    <t>Federal Grant - Physical Environment - Gas Supply System</t>
  </si>
  <si>
    <t>Other Financial Assistance - Federal Source</t>
  </si>
  <si>
    <t>Public Safety - Housing for Prisoners</t>
  </si>
  <si>
    <t>Proprietary Non-Operating Sources - Capital Contributions from Private Source</t>
  </si>
  <si>
    <t>2022 Municipal Population:</t>
  </si>
  <si>
    <t>Proceeds - Leases</t>
  </si>
  <si>
    <t>Local Fiscal Year Ended September 30, 2023</t>
  </si>
  <si>
    <t>Federal Grant - Human Services - Public Assistance</t>
  </si>
  <si>
    <t>Culture / Recreation - Other Culture / Recreation Charges</t>
  </si>
  <si>
    <t>Other Miscellaneous Revenues - Settlements</t>
  </si>
  <si>
    <t>Proceeds - Leases - Financial Agreements</t>
  </si>
  <si>
    <t>Proceeds of General Capital Asset Dispositions - Sales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</si>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</sst>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49E6D-DFFD-46BF-814E-9302E1BD8353}">
  <sheetPr>
    <pageSetUpPr fitToPage="1"/>
  </sheetPr>
  <dimension ref="A1:ED72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01" t="s">
        <v>84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4" thickBot="1">
      <c r="A2" s="104" t="s">
        <v>166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77</v>
      </c>
      <c r="B3" s="108"/>
      <c r="C3" s="109"/>
      <c r="D3" s="113" t="s">
        <v>42</v>
      </c>
      <c r="E3" s="114"/>
      <c r="F3" s="114"/>
      <c r="G3" s="114"/>
      <c r="H3" s="115"/>
      <c r="I3" s="113" t="s">
        <v>43</v>
      </c>
      <c r="J3" s="115"/>
      <c r="K3" s="113" t="s">
        <v>45</v>
      </c>
      <c r="L3" s="114"/>
      <c r="M3" s="115"/>
      <c r="N3" s="49"/>
      <c r="O3" s="50"/>
      <c r="P3" s="116" t="s">
        <v>141</v>
      </c>
      <c r="Q3" s="51"/>
      <c r="R3"/>
    </row>
    <row r="4" spans="1:134" ht="32.25" customHeight="1" thickBot="1">
      <c r="A4" s="110"/>
      <c r="B4" s="111"/>
      <c r="C4" s="112"/>
      <c r="D4" s="52" t="s">
        <v>5</v>
      </c>
      <c r="E4" s="52" t="s">
        <v>78</v>
      </c>
      <c r="F4" s="52" t="s">
        <v>79</v>
      </c>
      <c r="G4" s="52" t="s">
        <v>80</v>
      </c>
      <c r="H4" s="52" t="s">
        <v>6</v>
      </c>
      <c r="I4" s="52" t="s">
        <v>7</v>
      </c>
      <c r="J4" s="53" t="s">
        <v>81</v>
      </c>
      <c r="K4" s="53" t="s">
        <v>8</v>
      </c>
      <c r="L4" s="53" t="s">
        <v>9</v>
      </c>
      <c r="M4" s="53" t="s">
        <v>142</v>
      </c>
      <c r="N4" s="53" t="s">
        <v>10</v>
      </c>
      <c r="O4" s="53" t="s">
        <v>143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144</v>
      </c>
      <c r="B5" s="57"/>
      <c r="C5" s="57"/>
      <c r="D5" s="58">
        <f>SUM(D6:D13)</f>
        <v>50445792</v>
      </c>
      <c r="E5" s="58">
        <f>SUM(E6:E13)</f>
        <v>20492756</v>
      </c>
      <c r="F5" s="58">
        <f>SUM(F6:F13)</f>
        <v>12183475</v>
      </c>
      <c r="G5" s="58">
        <f>SUM(G6:G13)</f>
        <v>0</v>
      </c>
      <c r="H5" s="58">
        <f>SUM(H6:H13)</f>
        <v>0</v>
      </c>
      <c r="I5" s="58">
        <f>SUM(I6:I13)</f>
        <v>0</v>
      </c>
      <c r="J5" s="58">
        <f>SUM(J6:J13)</f>
        <v>0</v>
      </c>
      <c r="K5" s="58">
        <f>SUM(K6:K13)</f>
        <v>0</v>
      </c>
      <c r="L5" s="58">
        <f>SUM(L6:L13)</f>
        <v>0</v>
      </c>
      <c r="M5" s="58">
        <f>SUM(M6:M13)</f>
        <v>0</v>
      </c>
      <c r="N5" s="58">
        <f>SUM(N6:N13)</f>
        <v>0</v>
      </c>
      <c r="O5" s="59">
        <f>SUM(D5:N5)</f>
        <v>83122023</v>
      </c>
      <c r="P5" s="60">
        <f>(O5/P$70)</f>
        <v>1011.1184191319579</v>
      </c>
      <c r="Q5" s="61"/>
    </row>
    <row r="6" spans="1:134">
      <c r="A6" s="63"/>
      <c r="B6" s="64">
        <v>311</v>
      </c>
      <c r="C6" s="65" t="s">
        <v>3</v>
      </c>
      <c r="D6" s="66">
        <v>48850607</v>
      </c>
      <c r="E6" s="66">
        <v>19113241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67963848</v>
      </c>
      <c r="P6" s="67">
        <f>(O6/P$70)</f>
        <v>826.73034254573759</v>
      </c>
      <c r="Q6" s="68"/>
    </row>
    <row r="7" spans="1:134">
      <c r="A7" s="63"/>
      <c r="B7" s="64">
        <v>312.3</v>
      </c>
      <c r="C7" s="65" t="s">
        <v>157</v>
      </c>
      <c r="D7" s="66">
        <v>0</v>
      </c>
      <c r="E7" s="66">
        <v>1379515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3" si="0">SUM(D7:N7)</f>
        <v>1379515</v>
      </c>
      <c r="P7" s="67">
        <f>(O7/P$70)</f>
        <v>16.780787757882443</v>
      </c>
      <c r="Q7" s="68"/>
    </row>
    <row r="8" spans="1:134">
      <c r="A8" s="63"/>
      <c r="B8" s="64">
        <v>314.10000000000002</v>
      </c>
      <c r="C8" s="65" t="s">
        <v>12</v>
      </c>
      <c r="D8" s="66">
        <v>0</v>
      </c>
      <c r="E8" s="66">
        <v>0</v>
      </c>
      <c r="F8" s="66">
        <v>7867548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0"/>
        <v>7867548</v>
      </c>
      <c r="P8" s="67">
        <f>(O8/P$70)</f>
        <v>95.702948618139359</v>
      </c>
      <c r="Q8" s="68"/>
    </row>
    <row r="9" spans="1:134">
      <c r="A9" s="63"/>
      <c r="B9" s="64">
        <v>314.3</v>
      </c>
      <c r="C9" s="65" t="s">
        <v>13</v>
      </c>
      <c r="D9" s="66">
        <v>0</v>
      </c>
      <c r="E9" s="66">
        <v>0</v>
      </c>
      <c r="F9" s="66">
        <v>1287913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0"/>
        <v>1287913</v>
      </c>
      <c r="P9" s="67">
        <f>(O9/P$70)</f>
        <v>15.666516640716232</v>
      </c>
      <c r="Q9" s="68"/>
    </row>
    <row r="10" spans="1:134">
      <c r="A10" s="63"/>
      <c r="B10" s="64">
        <v>314.39999999999998</v>
      </c>
      <c r="C10" s="65" t="s">
        <v>14</v>
      </c>
      <c r="D10" s="66">
        <v>0</v>
      </c>
      <c r="E10" s="66">
        <v>0</v>
      </c>
      <c r="F10" s="66">
        <v>153158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0"/>
        <v>153158</v>
      </c>
      <c r="P10" s="67">
        <f>(O10/P$70)</f>
        <v>1.8630546905410665</v>
      </c>
      <c r="Q10" s="68"/>
    </row>
    <row r="11" spans="1:134">
      <c r="A11" s="63"/>
      <c r="B11" s="64">
        <v>314.89999999999998</v>
      </c>
      <c r="C11" s="65" t="s">
        <v>15</v>
      </c>
      <c r="D11" s="66">
        <v>0</v>
      </c>
      <c r="E11" s="66">
        <v>0</v>
      </c>
      <c r="F11" s="66">
        <v>86446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 t="shared" si="0"/>
        <v>86446</v>
      </c>
      <c r="P11" s="67">
        <f>(O11/P$70)</f>
        <v>1.0515521603736862</v>
      </c>
      <c r="Q11" s="68"/>
    </row>
    <row r="12" spans="1:134">
      <c r="A12" s="63"/>
      <c r="B12" s="64">
        <v>315.10000000000002</v>
      </c>
      <c r="C12" s="65" t="s">
        <v>146</v>
      </c>
      <c r="D12" s="66">
        <v>0</v>
      </c>
      <c r="E12" s="66">
        <v>0</v>
      </c>
      <c r="F12" s="66">
        <v>2788410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f t="shared" si="0"/>
        <v>2788410</v>
      </c>
      <c r="P12" s="67">
        <f>(O12/P$70)</f>
        <v>33.918961658232774</v>
      </c>
      <c r="Q12" s="68"/>
    </row>
    <row r="13" spans="1:134">
      <c r="A13" s="63"/>
      <c r="B13" s="64">
        <v>316</v>
      </c>
      <c r="C13" s="65" t="s">
        <v>95</v>
      </c>
      <c r="D13" s="66">
        <v>1595185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f t="shared" si="0"/>
        <v>1595185</v>
      </c>
      <c r="P13" s="67">
        <f>(O13/P$70)</f>
        <v>19.404255060334762</v>
      </c>
      <c r="Q13" s="68"/>
    </row>
    <row r="14" spans="1:134" ht="15.75">
      <c r="A14" s="69" t="s">
        <v>18</v>
      </c>
      <c r="B14" s="70"/>
      <c r="C14" s="71"/>
      <c r="D14" s="72">
        <f>SUM(D15:D20)</f>
        <v>13366255</v>
      </c>
      <c r="E14" s="72">
        <f>SUM(E15:E20)</f>
        <v>5689200</v>
      </c>
      <c r="F14" s="72">
        <f>SUM(F15:F20)</f>
        <v>0</v>
      </c>
      <c r="G14" s="72">
        <f>SUM(G15:G20)</f>
        <v>0</v>
      </c>
      <c r="H14" s="72">
        <f>SUM(H15:H20)</f>
        <v>0</v>
      </c>
      <c r="I14" s="72">
        <f>SUM(I15:I20)</f>
        <v>0</v>
      </c>
      <c r="J14" s="72">
        <f>SUM(J15:J20)</f>
        <v>0</v>
      </c>
      <c r="K14" s="72">
        <f>SUM(K15:K20)</f>
        <v>0</v>
      </c>
      <c r="L14" s="72">
        <f>SUM(L15:L20)</f>
        <v>0</v>
      </c>
      <c r="M14" s="72">
        <f>SUM(M15:M20)</f>
        <v>0</v>
      </c>
      <c r="N14" s="72">
        <f>SUM(N15:N20)</f>
        <v>0</v>
      </c>
      <c r="O14" s="73">
        <f>SUM(D14:N14)</f>
        <v>19055455</v>
      </c>
      <c r="P14" s="74">
        <f>(O14/P$70)</f>
        <v>231.79562816270922</v>
      </c>
      <c r="Q14" s="75"/>
    </row>
    <row r="15" spans="1:134">
      <c r="A15" s="63"/>
      <c r="B15" s="64">
        <v>322</v>
      </c>
      <c r="C15" s="65" t="s">
        <v>147</v>
      </c>
      <c r="D15" s="66">
        <v>214228</v>
      </c>
      <c r="E15" s="66">
        <v>4977132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>SUM(D15:N15)</f>
        <v>5191360</v>
      </c>
      <c r="P15" s="67">
        <f>(O15/P$70)</f>
        <v>63.149085247177894</v>
      </c>
      <c r="Q15" s="68"/>
    </row>
    <row r="16" spans="1:134">
      <c r="A16" s="63"/>
      <c r="B16" s="64">
        <v>323.10000000000002</v>
      </c>
      <c r="C16" s="65" t="s">
        <v>19</v>
      </c>
      <c r="D16" s="66">
        <v>5993540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 t="shared" ref="O16:O20" si="1">SUM(D16:N16)</f>
        <v>5993540</v>
      </c>
      <c r="P16" s="67">
        <f>(O16/P$70)</f>
        <v>72.907016348773837</v>
      </c>
      <c r="Q16" s="68"/>
    </row>
    <row r="17" spans="1:17">
      <c r="A17" s="63"/>
      <c r="B17" s="64">
        <v>323.39999999999998</v>
      </c>
      <c r="C17" s="65" t="s">
        <v>20</v>
      </c>
      <c r="D17" s="66">
        <v>23412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 t="shared" si="1"/>
        <v>23412</v>
      </c>
      <c r="P17" s="67">
        <f>(O17/P$70)</f>
        <v>0.28478980147917476</v>
      </c>
      <c r="Q17" s="68"/>
    </row>
    <row r="18" spans="1:17">
      <c r="A18" s="63"/>
      <c r="B18" s="64">
        <v>324.61</v>
      </c>
      <c r="C18" s="65" t="s">
        <v>158</v>
      </c>
      <c r="D18" s="66">
        <v>0</v>
      </c>
      <c r="E18" s="66">
        <v>578764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si="1"/>
        <v>578764</v>
      </c>
      <c r="P18" s="67">
        <f>(O18/P$70)</f>
        <v>7.0402393927598288</v>
      </c>
      <c r="Q18" s="68"/>
    </row>
    <row r="19" spans="1:17">
      <c r="A19" s="63"/>
      <c r="B19" s="64">
        <v>325.2</v>
      </c>
      <c r="C19" s="65" t="s">
        <v>22</v>
      </c>
      <c r="D19" s="66">
        <v>7010564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si="1"/>
        <v>7010564</v>
      </c>
      <c r="P19" s="67">
        <f>(O19/P$70)</f>
        <v>85.278367068898405</v>
      </c>
      <c r="Q19" s="68"/>
    </row>
    <row r="20" spans="1:17">
      <c r="A20" s="63"/>
      <c r="B20" s="64">
        <v>329.5</v>
      </c>
      <c r="C20" s="65" t="s">
        <v>148</v>
      </c>
      <c r="D20" s="66">
        <v>124511</v>
      </c>
      <c r="E20" s="66">
        <v>133304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si="1"/>
        <v>257815</v>
      </c>
      <c r="P20" s="67">
        <f>(O20/P$70)</f>
        <v>3.1361303036200856</v>
      </c>
      <c r="Q20" s="68"/>
    </row>
    <row r="21" spans="1:17" ht="15.75">
      <c r="A21" s="69" t="s">
        <v>149</v>
      </c>
      <c r="B21" s="70"/>
      <c r="C21" s="71"/>
      <c r="D21" s="72">
        <f>SUM(D22:D37)</f>
        <v>17352447</v>
      </c>
      <c r="E21" s="72">
        <f>SUM(E22:E37)</f>
        <v>4071427</v>
      </c>
      <c r="F21" s="72">
        <f>SUM(F22:F37)</f>
        <v>0</v>
      </c>
      <c r="G21" s="72">
        <f>SUM(G22:G37)</f>
        <v>8134261</v>
      </c>
      <c r="H21" s="72">
        <f>SUM(H22:H37)</f>
        <v>0</v>
      </c>
      <c r="I21" s="72">
        <f>SUM(I22:I37)</f>
        <v>2860</v>
      </c>
      <c r="J21" s="72">
        <f>SUM(J22:J37)</f>
        <v>0</v>
      </c>
      <c r="K21" s="72">
        <f>SUM(K22:K37)</f>
        <v>0</v>
      </c>
      <c r="L21" s="72">
        <f>SUM(L22:L37)</f>
        <v>0</v>
      </c>
      <c r="M21" s="72">
        <f>SUM(M22:M37)</f>
        <v>0</v>
      </c>
      <c r="N21" s="72">
        <f>SUM(N22:N37)</f>
        <v>0</v>
      </c>
      <c r="O21" s="73">
        <f>SUM(D21:N21)</f>
        <v>29560995</v>
      </c>
      <c r="P21" s="74">
        <f>(O21/P$70)</f>
        <v>359.58781383806928</v>
      </c>
      <c r="Q21" s="75"/>
    </row>
    <row r="22" spans="1:17">
      <c r="A22" s="63"/>
      <c r="B22" s="64">
        <v>331.1</v>
      </c>
      <c r="C22" s="65" t="s">
        <v>24</v>
      </c>
      <c r="D22" s="66">
        <v>0</v>
      </c>
      <c r="E22" s="66">
        <v>2665782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>SUM(D22:N22)</f>
        <v>2665782</v>
      </c>
      <c r="P22" s="67">
        <f>(O22/P$70)</f>
        <v>32.427282016348776</v>
      </c>
      <c r="Q22" s="68"/>
    </row>
    <row r="23" spans="1:17">
      <c r="A23" s="63"/>
      <c r="B23" s="64">
        <v>331.2</v>
      </c>
      <c r="C23" s="65" t="s">
        <v>25</v>
      </c>
      <c r="D23" s="66">
        <v>427031</v>
      </c>
      <c r="E23" s="66">
        <v>238496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>SUM(D23:N23)</f>
        <v>665527</v>
      </c>
      <c r="P23" s="67">
        <f>(O23/P$70)</f>
        <v>8.0956476255352285</v>
      </c>
      <c r="Q23" s="68"/>
    </row>
    <row r="24" spans="1:17">
      <c r="A24" s="63"/>
      <c r="B24" s="64">
        <v>331.5</v>
      </c>
      <c r="C24" s="65" t="s">
        <v>27</v>
      </c>
      <c r="D24" s="66">
        <v>0</v>
      </c>
      <c r="E24" s="66">
        <v>909014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 t="shared" ref="O24:O33" si="2">SUM(D24:N24)</f>
        <v>909014</v>
      </c>
      <c r="P24" s="67">
        <f>(O24/P$70)</f>
        <v>11.057488322304399</v>
      </c>
      <c r="Q24" s="68"/>
    </row>
    <row r="25" spans="1:17">
      <c r="A25" s="63"/>
      <c r="B25" s="64">
        <v>331.62</v>
      </c>
      <c r="C25" s="65" t="s">
        <v>167</v>
      </c>
      <c r="D25" s="66">
        <v>259176</v>
      </c>
      <c r="E25" s="66">
        <v>248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 t="shared" si="2"/>
        <v>259424</v>
      </c>
      <c r="P25" s="67">
        <f>(O25/P$70)</f>
        <v>3.1557026080186845</v>
      </c>
      <c r="Q25" s="68"/>
    </row>
    <row r="26" spans="1:17">
      <c r="A26" s="63"/>
      <c r="B26" s="64">
        <v>331.7</v>
      </c>
      <c r="C26" s="65" t="s">
        <v>128</v>
      </c>
      <c r="D26" s="66">
        <v>0</v>
      </c>
      <c r="E26" s="66">
        <v>54431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 t="shared" si="2"/>
        <v>54431</v>
      </c>
      <c r="P26" s="67">
        <f>(O26/P$70)</f>
        <v>0.66211317633320355</v>
      </c>
      <c r="Q26" s="68"/>
    </row>
    <row r="27" spans="1:17">
      <c r="A27" s="63"/>
      <c r="B27" s="64">
        <v>334.5</v>
      </c>
      <c r="C27" s="65" t="s">
        <v>30</v>
      </c>
      <c r="D27" s="66">
        <v>0</v>
      </c>
      <c r="E27" s="66">
        <v>203456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f t="shared" si="2"/>
        <v>203456</v>
      </c>
      <c r="P27" s="67">
        <f>(O27/P$70)</f>
        <v>2.4748929544569873</v>
      </c>
      <c r="Q27" s="68"/>
    </row>
    <row r="28" spans="1:17">
      <c r="A28" s="63"/>
      <c r="B28" s="64">
        <v>335.125</v>
      </c>
      <c r="C28" s="65" t="s">
        <v>152</v>
      </c>
      <c r="D28" s="66">
        <v>4285614</v>
      </c>
      <c r="E28" s="66">
        <v>0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f t="shared" si="2"/>
        <v>4285614</v>
      </c>
      <c r="P28" s="67">
        <f>(O28/P$70)</f>
        <v>52.131349746983261</v>
      </c>
      <c r="Q28" s="68"/>
    </row>
    <row r="29" spans="1:17">
      <c r="A29" s="63"/>
      <c r="B29" s="64">
        <v>335.14</v>
      </c>
      <c r="C29" s="65" t="s">
        <v>98</v>
      </c>
      <c r="D29" s="66">
        <v>59861</v>
      </c>
      <c r="E29" s="66">
        <v>0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f t="shared" si="2"/>
        <v>59861</v>
      </c>
      <c r="P29" s="67">
        <f>(O29/P$70)</f>
        <v>0.72816514207862981</v>
      </c>
      <c r="Q29" s="68"/>
    </row>
    <row r="30" spans="1:17">
      <c r="A30" s="63"/>
      <c r="B30" s="64">
        <v>335.15</v>
      </c>
      <c r="C30" s="65" t="s">
        <v>99</v>
      </c>
      <c r="D30" s="66">
        <v>54250</v>
      </c>
      <c r="E30" s="66">
        <v>0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f t="shared" si="2"/>
        <v>54250</v>
      </c>
      <c r="P30" s="67">
        <f>(O30/P$70)</f>
        <v>0.65991144414168934</v>
      </c>
      <c r="Q30" s="68"/>
    </row>
    <row r="31" spans="1:17">
      <c r="A31" s="63"/>
      <c r="B31" s="64">
        <v>335.18</v>
      </c>
      <c r="C31" s="65" t="s">
        <v>153</v>
      </c>
      <c r="D31" s="66">
        <v>8367728</v>
      </c>
      <c r="E31" s="66">
        <v>0</v>
      </c>
      <c r="F31" s="66">
        <v>0</v>
      </c>
      <c r="G31" s="66">
        <v>8134261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f t="shared" si="2"/>
        <v>16501989</v>
      </c>
      <c r="P31" s="67">
        <f>(O31/P$70)</f>
        <v>200.73458787465941</v>
      </c>
      <c r="Q31" s="68"/>
    </row>
    <row r="32" spans="1:17">
      <c r="A32" s="63"/>
      <c r="B32" s="64">
        <v>335.19</v>
      </c>
      <c r="C32" s="65" t="s">
        <v>101</v>
      </c>
      <c r="D32" s="66">
        <v>26117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f t="shared" si="2"/>
        <v>26117</v>
      </c>
      <c r="P32" s="67">
        <f>(O32/P$70)</f>
        <v>0.31769414168937332</v>
      </c>
      <c r="Q32" s="68"/>
    </row>
    <row r="33" spans="1:17">
      <c r="A33" s="63"/>
      <c r="B33" s="64">
        <v>335.29</v>
      </c>
      <c r="C33" s="65" t="s">
        <v>36</v>
      </c>
      <c r="D33" s="66">
        <v>90454</v>
      </c>
      <c r="E33" s="66">
        <v>0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f t="shared" si="2"/>
        <v>90454</v>
      </c>
      <c r="P33" s="67">
        <f>(O33/P$70)</f>
        <v>1.1003065395095368</v>
      </c>
      <c r="Q33" s="68"/>
    </row>
    <row r="34" spans="1:17">
      <c r="A34" s="63"/>
      <c r="B34" s="64">
        <v>337.3</v>
      </c>
      <c r="C34" s="65" t="s">
        <v>38</v>
      </c>
      <c r="D34" s="66">
        <v>0</v>
      </c>
      <c r="E34" s="66">
        <v>0</v>
      </c>
      <c r="F34" s="66">
        <v>0</v>
      </c>
      <c r="G34" s="66">
        <v>0</v>
      </c>
      <c r="H34" s="66">
        <v>0</v>
      </c>
      <c r="I34" s="66">
        <v>2860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f t="shared" ref="O34:O35" si="3">SUM(D34:N34)</f>
        <v>2860</v>
      </c>
      <c r="P34" s="67">
        <f>(O34/P$70)</f>
        <v>3.4789801479174778E-2</v>
      </c>
      <c r="Q34" s="68"/>
    </row>
    <row r="35" spans="1:17">
      <c r="A35" s="63"/>
      <c r="B35" s="64">
        <v>337.9</v>
      </c>
      <c r="C35" s="65" t="s">
        <v>89</v>
      </c>
      <c r="D35" s="66">
        <v>2746394</v>
      </c>
      <c r="E35" s="66">
        <v>0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f t="shared" si="3"/>
        <v>2746394</v>
      </c>
      <c r="P35" s="67">
        <f>(O35/P$70)</f>
        <v>33.407867847411445</v>
      </c>
      <c r="Q35" s="68"/>
    </row>
    <row r="36" spans="1:17">
      <c r="A36" s="63"/>
      <c r="B36" s="64">
        <v>338</v>
      </c>
      <c r="C36" s="65" t="s">
        <v>40</v>
      </c>
      <c r="D36" s="66">
        <v>840059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f>SUM(D36:N36)</f>
        <v>840059</v>
      </c>
      <c r="P36" s="67">
        <f>(O36/P$70)</f>
        <v>10.218701342934994</v>
      </c>
      <c r="Q36" s="68"/>
    </row>
    <row r="37" spans="1:17">
      <c r="A37" s="63"/>
      <c r="B37" s="64">
        <v>339</v>
      </c>
      <c r="C37" s="65" t="s">
        <v>41</v>
      </c>
      <c r="D37" s="66">
        <v>195763</v>
      </c>
      <c r="E37" s="66">
        <v>0</v>
      </c>
      <c r="F37" s="66">
        <v>0</v>
      </c>
      <c r="G37" s="66">
        <v>0</v>
      </c>
      <c r="H37" s="66">
        <v>0</v>
      </c>
      <c r="I37" s="66">
        <v>0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6">
        <f>SUM(D37:N37)</f>
        <v>195763</v>
      </c>
      <c r="P37" s="67">
        <f>(O37/P$70)</f>
        <v>2.3813132541845077</v>
      </c>
      <c r="Q37" s="68"/>
    </row>
    <row r="38" spans="1:17" ht="15.75">
      <c r="A38" s="69" t="s">
        <v>46</v>
      </c>
      <c r="B38" s="70"/>
      <c r="C38" s="71"/>
      <c r="D38" s="72">
        <f>SUM(D39:D50)</f>
        <v>9648814</v>
      </c>
      <c r="E38" s="72">
        <f>SUM(E39:E50)</f>
        <v>2904008</v>
      </c>
      <c r="F38" s="72">
        <f>SUM(F39:F50)</f>
        <v>0</v>
      </c>
      <c r="G38" s="72">
        <f>SUM(G39:G50)</f>
        <v>6548</v>
      </c>
      <c r="H38" s="72">
        <f>SUM(H39:H50)</f>
        <v>0</v>
      </c>
      <c r="I38" s="72">
        <f>SUM(I39:I50)</f>
        <v>67732178</v>
      </c>
      <c r="J38" s="72">
        <f>SUM(J39:J50)</f>
        <v>11898192</v>
      </c>
      <c r="K38" s="72">
        <f>SUM(K39:K50)</f>
        <v>0</v>
      </c>
      <c r="L38" s="72">
        <f>SUM(L39:L50)</f>
        <v>0</v>
      </c>
      <c r="M38" s="72">
        <f>SUM(M39:M50)</f>
        <v>0</v>
      </c>
      <c r="N38" s="72">
        <f>SUM(N39:N50)</f>
        <v>0</v>
      </c>
      <c r="O38" s="72">
        <f>SUM(D38:N38)</f>
        <v>92189740</v>
      </c>
      <c r="P38" s="74">
        <f>(O38/P$70)</f>
        <v>1121.4205430128454</v>
      </c>
      <c r="Q38" s="75"/>
    </row>
    <row r="39" spans="1:17">
      <c r="A39" s="63"/>
      <c r="B39" s="64">
        <v>341.2</v>
      </c>
      <c r="C39" s="65" t="s">
        <v>102</v>
      </c>
      <c r="D39" s="66">
        <v>0</v>
      </c>
      <c r="E39" s="66">
        <v>0</v>
      </c>
      <c r="F39" s="66">
        <v>0</v>
      </c>
      <c r="G39" s="66">
        <v>0</v>
      </c>
      <c r="H39" s="66">
        <v>0</v>
      </c>
      <c r="I39" s="66">
        <v>0</v>
      </c>
      <c r="J39" s="66">
        <v>11898192</v>
      </c>
      <c r="K39" s="66">
        <v>0</v>
      </c>
      <c r="L39" s="66">
        <v>0</v>
      </c>
      <c r="M39" s="66">
        <v>0</v>
      </c>
      <c r="N39" s="66">
        <v>0</v>
      </c>
      <c r="O39" s="66">
        <f t="shared" ref="O39:O50" si="4">SUM(D39:N39)</f>
        <v>11898192</v>
      </c>
      <c r="P39" s="67">
        <f>(O39/P$70)</f>
        <v>144.73277539898794</v>
      </c>
      <c r="Q39" s="68"/>
    </row>
    <row r="40" spans="1:17">
      <c r="A40" s="63"/>
      <c r="B40" s="64">
        <v>341.9</v>
      </c>
      <c r="C40" s="65" t="s">
        <v>103</v>
      </c>
      <c r="D40" s="66">
        <v>983768</v>
      </c>
      <c r="E40" s="66">
        <v>0</v>
      </c>
      <c r="F40" s="66">
        <v>0</v>
      </c>
      <c r="G40" s="66">
        <v>0</v>
      </c>
      <c r="H40" s="66">
        <v>0</v>
      </c>
      <c r="I40" s="66">
        <v>0</v>
      </c>
      <c r="J40" s="66">
        <v>0</v>
      </c>
      <c r="K40" s="66">
        <v>0</v>
      </c>
      <c r="L40" s="66">
        <v>0</v>
      </c>
      <c r="M40" s="66">
        <v>0</v>
      </c>
      <c r="N40" s="66">
        <v>0</v>
      </c>
      <c r="O40" s="66">
        <f t="shared" si="4"/>
        <v>983768</v>
      </c>
      <c r="P40" s="67">
        <f>(O40/P$70)</f>
        <v>11.966815881666017</v>
      </c>
      <c r="Q40" s="68"/>
    </row>
    <row r="41" spans="1:17">
      <c r="A41" s="63"/>
      <c r="B41" s="64">
        <v>342.1</v>
      </c>
      <c r="C41" s="65" t="s">
        <v>52</v>
      </c>
      <c r="D41" s="66">
        <v>4498054</v>
      </c>
      <c r="E41" s="66">
        <v>0</v>
      </c>
      <c r="F41" s="66">
        <v>0</v>
      </c>
      <c r="G41" s="66">
        <v>0</v>
      </c>
      <c r="H41" s="66">
        <v>0</v>
      </c>
      <c r="I41" s="66">
        <v>0</v>
      </c>
      <c r="J41" s="66">
        <v>0</v>
      </c>
      <c r="K41" s="66">
        <v>0</v>
      </c>
      <c r="L41" s="66">
        <v>0</v>
      </c>
      <c r="M41" s="66">
        <v>0</v>
      </c>
      <c r="N41" s="66">
        <v>0</v>
      </c>
      <c r="O41" s="66">
        <f t="shared" si="4"/>
        <v>4498054</v>
      </c>
      <c r="P41" s="67">
        <f>(O41/P$70)</f>
        <v>54.715526469443361</v>
      </c>
      <c r="Q41" s="68"/>
    </row>
    <row r="42" spans="1:17">
      <c r="A42" s="63"/>
      <c r="B42" s="64">
        <v>342.2</v>
      </c>
      <c r="C42" s="65" t="s">
        <v>53</v>
      </c>
      <c r="D42" s="66">
        <v>3501940</v>
      </c>
      <c r="E42" s="66">
        <v>0</v>
      </c>
      <c r="F42" s="66">
        <v>0</v>
      </c>
      <c r="G42" s="66">
        <v>0</v>
      </c>
      <c r="H42" s="66">
        <v>0</v>
      </c>
      <c r="I42" s="66">
        <v>0</v>
      </c>
      <c r="J42" s="66">
        <v>0</v>
      </c>
      <c r="K42" s="66">
        <v>0</v>
      </c>
      <c r="L42" s="66">
        <v>0</v>
      </c>
      <c r="M42" s="66">
        <v>0</v>
      </c>
      <c r="N42" s="66">
        <v>0</v>
      </c>
      <c r="O42" s="66">
        <f t="shared" si="4"/>
        <v>3501940</v>
      </c>
      <c r="P42" s="67">
        <f>(O42/P$70)</f>
        <v>42.598530556636824</v>
      </c>
      <c r="Q42" s="68"/>
    </row>
    <row r="43" spans="1:17">
      <c r="A43" s="63"/>
      <c r="B43" s="64">
        <v>342.4</v>
      </c>
      <c r="C43" s="65" t="s">
        <v>54</v>
      </c>
      <c r="D43" s="66">
        <v>950</v>
      </c>
      <c r="E43" s="66">
        <v>0</v>
      </c>
      <c r="F43" s="66">
        <v>0</v>
      </c>
      <c r="G43" s="66">
        <v>0</v>
      </c>
      <c r="H43" s="66">
        <v>0</v>
      </c>
      <c r="I43" s="66">
        <v>0</v>
      </c>
      <c r="J43" s="66">
        <v>0</v>
      </c>
      <c r="K43" s="66">
        <v>0</v>
      </c>
      <c r="L43" s="66">
        <v>0</v>
      </c>
      <c r="M43" s="66">
        <v>0</v>
      </c>
      <c r="N43" s="66">
        <v>0</v>
      </c>
      <c r="O43" s="66">
        <f t="shared" si="4"/>
        <v>950</v>
      </c>
      <c r="P43" s="67">
        <f>(O43/P$70)</f>
        <v>1.1556052938886726E-2</v>
      </c>
      <c r="Q43" s="68"/>
    </row>
    <row r="44" spans="1:17">
      <c r="A44" s="63"/>
      <c r="B44" s="64">
        <v>342.5</v>
      </c>
      <c r="C44" s="65" t="s">
        <v>113</v>
      </c>
      <c r="D44" s="66">
        <v>27325</v>
      </c>
      <c r="E44" s="66">
        <v>0</v>
      </c>
      <c r="F44" s="66">
        <v>0</v>
      </c>
      <c r="G44" s="66">
        <v>0</v>
      </c>
      <c r="H44" s="66">
        <v>0</v>
      </c>
      <c r="I44" s="66">
        <v>0</v>
      </c>
      <c r="J44" s="66">
        <v>0</v>
      </c>
      <c r="K44" s="66">
        <v>0</v>
      </c>
      <c r="L44" s="66">
        <v>0</v>
      </c>
      <c r="M44" s="66">
        <v>0</v>
      </c>
      <c r="N44" s="66">
        <v>0</v>
      </c>
      <c r="O44" s="66">
        <f t="shared" si="4"/>
        <v>27325</v>
      </c>
      <c r="P44" s="67">
        <f>(O44/P$70)</f>
        <v>0.33238857532113664</v>
      </c>
      <c r="Q44" s="68"/>
    </row>
    <row r="45" spans="1:17">
      <c r="A45" s="63"/>
      <c r="B45" s="64">
        <v>343.3</v>
      </c>
      <c r="C45" s="65" t="s">
        <v>56</v>
      </c>
      <c r="D45" s="66">
        <v>0</v>
      </c>
      <c r="E45" s="66">
        <v>0</v>
      </c>
      <c r="F45" s="66">
        <v>0</v>
      </c>
      <c r="G45" s="66">
        <v>0</v>
      </c>
      <c r="H45" s="66">
        <v>0</v>
      </c>
      <c r="I45" s="66">
        <v>25201942</v>
      </c>
      <c r="J45" s="66">
        <v>0</v>
      </c>
      <c r="K45" s="66">
        <v>0</v>
      </c>
      <c r="L45" s="66">
        <v>0</v>
      </c>
      <c r="M45" s="66">
        <v>0</v>
      </c>
      <c r="N45" s="66">
        <v>0</v>
      </c>
      <c r="O45" s="66">
        <f t="shared" si="4"/>
        <v>25201942</v>
      </c>
      <c r="P45" s="67">
        <f>(O45/P$70)</f>
        <v>306.56313254184505</v>
      </c>
      <c r="Q45" s="68"/>
    </row>
    <row r="46" spans="1:17">
      <c r="A46" s="63"/>
      <c r="B46" s="64">
        <v>343.4</v>
      </c>
      <c r="C46" s="65" t="s">
        <v>57</v>
      </c>
      <c r="D46" s="66">
        <v>0</v>
      </c>
      <c r="E46" s="66">
        <v>0</v>
      </c>
      <c r="F46" s="66">
        <v>0</v>
      </c>
      <c r="G46" s="66">
        <v>0</v>
      </c>
      <c r="H46" s="66">
        <v>0</v>
      </c>
      <c r="I46" s="66">
        <v>19420622</v>
      </c>
      <c r="J46" s="66">
        <v>0</v>
      </c>
      <c r="K46" s="66">
        <v>0</v>
      </c>
      <c r="L46" s="66">
        <v>0</v>
      </c>
      <c r="M46" s="66">
        <v>0</v>
      </c>
      <c r="N46" s="66">
        <v>0</v>
      </c>
      <c r="O46" s="66">
        <f t="shared" si="4"/>
        <v>19420622</v>
      </c>
      <c r="P46" s="67">
        <f>(O46/P$70)</f>
        <v>236.237616776956</v>
      </c>
      <c r="Q46" s="68"/>
    </row>
    <row r="47" spans="1:17">
      <c r="A47" s="63"/>
      <c r="B47" s="64">
        <v>343.5</v>
      </c>
      <c r="C47" s="65" t="s">
        <v>58</v>
      </c>
      <c r="D47" s="66">
        <v>0</v>
      </c>
      <c r="E47" s="66">
        <v>0</v>
      </c>
      <c r="F47" s="66">
        <v>0</v>
      </c>
      <c r="G47" s="66">
        <v>0</v>
      </c>
      <c r="H47" s="66">
        <v>0</v>
      </c>
      <c r="I47" s="66">
        <v>19808583</v>
      </c>
      <c r="J47" s="66">
        <v>0</v>
      </c>
      <c r="K47" s="66">
        <v>0</v>
      </c>
      <c r="L47" s="66">
        <v>0</v>
      </c>
      <c r="M47" s="66">
        <v>0</v>
      </c>
      <c r="N47" s="66">
        <v>0</v>
      </c>
      <c r="O47" s="66">
        <f t="shared" si="4"/>
        <v>19808583</v>
      </c>
      <c r="P47" s="67">
        <f>(O47/P$70)</f>
        <v>240.95687767613859</v>
      </c>
      <c r="Q47" s="68"/>
    </row>
    <row r="48" spans="1:17">
      <c r="A48" s="63"/>
      <c r="B48" s="64">
        <v>343.9</v>
      </c>
      <c r="C48" s="65" t="s">
        <v>60</v>
      </c>
      <c r="D48" s="66">
        <v>23625</v>
      </c>
      <c r="E48" s="66">
        <v>0</v>
      </c>
      <c r="F48" s="66">
        <v>0</v>
      </c>
      <c r="G48" s="66">
        <v>0</v>
      </c>
      <c r="H48" s="66">
        <v>0</v>
      </c>
      <c r="I48" s="66">
        <v>0</v>
      </c>
      <c r="J48" s="66">
        <v>0</v>
      </c>
      <c r="K48" s="66">
        <v>0</v>
      </c>
      <c r="L48" s="66">
        <v>0</v>
      </c>
      <c r="M48" s="66">
        <v>0</v>
      </c>
      <c r="N48" s="66">
        <v>0</v>
      </c>
      <c r="O48" s="66">
        <f t="shared" si="4"/>
        <v>23625</v>
      </c>
      <c r="P48" s="67">
        <f>(O48/P$70)</f>
        <v>0.2873807901907357</v>
      </c>
      <c r="Q48" s="68"/>
    </row>
    <row r="49" spans="1:17">
      <c r="A49" s="63"/>
      <c r="B49" s="64">
        <v>347.2</v>
      </c>
      <c r="C49" s="65" t="s">
        <v>62</v>
      </c>
      <c r="D49" s="66">
        <v>613152</v>
      </c>
      <c r="E49" s="66">
        <v>2756653</v>
      </c>
      <c r="F49" s="66">
        <v>0</v>
      </c>
      <c r="G49" s="66">
        <v>6548</v>
      </c>
      <c r="H49" s="66">
        <v>0</v>
      </c>
      <c r="I49" s="66">
        <v>3301031</v>
      </c>
      <c r="J49" s="66">
        <v>0</v>
      </c>
      <c r="K49" s="66">
        <v>0</v>
      </c>
      <c r="L49" s="66">
        <v>0</v>
      </c>
      <c r="M49" s="66">
        <v>0</v>
      </c>
      <c r="N49" s="66">
        <v>0</v>
      </c>
      <c r="O49" s="66">
        <f t="shared" si="4"/>
        <v>6677384</v>
      </c>
      <c r="P49" s="67">
        <f>(O49/P$70)</f>
        <v>81.225476839237061</v>
      </c>
      <c r="Q49" s="68"/>
    </row>
    <row r="50" spans="1:17">
      <c r="A50" s="63"/>
      <c r="B50" s="64">
        <v>347.9</v>
      </c>
      <c r="C50" s="65" t="s">
        <v>168</v>
      </c>
      <c r="D50" s="66">
        <v>0</v>
      </c>
      <c r="E50" s="66">
        <v>147355</v>
      </c>
      <c r="F50" s="66">
        <v>0</v>
      </c>
      <c r="G50" s="66">
        <v>0</v>
      </c>
      <c r="H50" s="66">
        <v>0</v>
      </c>
      <c r="I50" s="66">
        <v>0</v>
      </c>
      <c r="J50" s="66">
        <v>0</v>
      </c>
      <c r="K50" s="66">
        <v>0</v>
      </c>
      <c r="L50" s="66">
        <v>0</v>
      </c>
      <c r="M50" s="66">
        <v>0</v>
      </c>
      <c r="N50" s="66">
        <v>0</v>
      </c>
      <c r="O50" s="66">
        <f t="shared" si="4"/>
        <v>147355</v>
      </c>
      <c r="P50" s="67">
        <f>(O50/P$70)</f>
        <v>1.7924654534838458</v>
      </c>
      <c r="Q50" s="68"/>
    </row>
    <row r="51" spans="1:17" ht="15.75">
      <c r="A51" s="69" t="s">
        <v>47</v>
      </c>
      <c r="B51" s="70"/>
      <c r="C51" s="71"/>
      <c r="D51" s="72">
        <f>SUM(D52:D53)</f>
        <v>380023</v>
      </c>
      <c r="E51" s="72">
        <f>SUM(E52:E53)</f>
        <v>2650061</v>
      </c>
      <c r="F51" s="72">
        <f>SUM(F52:F53)</f>
        <v>0</v>
      </c>
      <c r="G51" s="72">
        <f>SUM(G52:G53)</f>
        <v>0</v>
      </c>
      <c r="H51" s="72">
        <f>SUM(H52:H53)</f>
        <v>0</v>
      </c>
      <c r="I51" s="72">
        <f>SUM(I52:I53)</f>
        <v>0</v>
      </c>
      <c r="J51" s="72">
        <f>SUM(J52:J53)</f>
        <v>0</v>
      </c>
      <c r="K51" s="72">
        <f>SUM(K52:K53)</f>
        <v>0</v>
      </c>
      <c r="L51" s="72">
        <f>SUM(L52:L53)</f>
        <v>0</v>
      </c>
      <c r="M51" s="72">
        <f>SUM(M52:M53)</f>
        <v>0</v>
      </c>
      <c r="N51" s="72">
        <f>SUM(N52:N53)</f>
        <v>0</v>
      </c>
      <c r="O51" s="72">
        <f>SUM(D51:N51)</f>
        <v>3030084</v>
      </c>
      <c r="P51" s="74">
        <f>(O51/P$70)</f>
        <v>36.858748540288047</v>
      </c>
      <c r="Q51" s="75"/>
    </row>
    <row r="52" spans="1:17">
      <c r="A52" s="76"/>
      <c r="B52" s="77">
        <v>354</v>
      </c>
      <c r="C52" s="78" t="s">
        <v>65</v>
      </c>
      <c r="D52" s="66">
        <v>380023</v>
      </c>
      <c r="E52" s="66">
        <v>2568583</v>
      </c>
      <c r="F52" s="66">
        <v>0</v>
      </c>
      <c r="G52" s="66">
        <v>0</v>
      </c>
      <c r="H52" s="66">
        <v>0</v>
      </c>
      <c r="I52" s="66">
        <v>0</v>
      </c>
      <c r="J52" s="66">
        <v>0</v>
      </c>
      <c r="K52" s="66">
        <v>0</v>
      </c>
      <c r="L52" s="66">
        <v>0</v>
      </c>
      <c r="M52" s="66">
        <v>0</v>
      </c>
      <c r="N52" s="66">
        <v>0</v>
      </c>
      <c r="O52" s="66">
        <f t="shared" ref="O52:O53" si="5">SUM(D52:N52)</f>
        <v>2948606</v>
      </c>
      <c r="P52" s="67">
        <f>(O52/P$70)</f>
        <v>35.867628454651616</v>
      </c>
      <c r="Q52" s="68"/>
    </row>
    <row r="53" spans="1:17">
      <c r="A53" s="76"/>
      <c r="B53" s="77">
        <v>359</v>
      </c>
      <c r="C53" s="78" t="s">
        <v>66</v>
      </c>
      <c r="D53" s="66">
        <v>0</v>
      </c>
      <c r="E53" s="66">
        <v>81478</v>
      </c>
      <c r="F53" s="66">
        <v>0</v>
      </c>
      <c r="G53" s="66">
        <v>0</v>
      </c>
      <c r="H53" s="66">
        <v>0</v>
      </c>
      <c r="I53" s="66">
        <v>0</v>
      </c>
      <c r="J53" s="66">
        <v>0</v>
      </c>
      <c r="K53" s="66">
        <v>0</v>
      </c>
      <c r="L53" s="66">
        <v>0</v>
      </c>
      <c r="M53" s="66">
        <v>0</v>
      </c>
      <c r="N53" s="66">
        <v>0</v>
      </c>
      <c r="O53" s="66">
        <f t="shared" si="5"/>
        <v>81478</v>
      </c>
      <c r="P53" s="67">
        <f>(O53/P$70)</f>
        <v>0.99112008563643439</v>
      </c>
      <c r="Q53" s="68"/>
    </row>
    <row r="54" spans="1:17" ht="15.75">
      <c r="A54" s="69" t="s">
        <v>4</v>
      </c>
      <c r="B54" s="70"/>
      <c r="C54" s="71"/>
      <c r="D54" s="72">
        <f>SUM(D55:D62)</f>
        <v>7173767</v>
      </c>
      <c r="E54" s="72">
        <f>SUM(E55:E62)</f>
        <v>964127</v>
      </c>
      <c r="F54" s="72">
        <f>SUM(F55:F62)</f>
        <v>205509</v>
      </c>
      <c r="G54" s="72">
        <f>SUM(G55:G62)</f>
        <v>8752314</v>
      </c>
      <c r="H54" s="72">
        <f>SUM(H55:H62)</f>
        <v>0</v>
      </c>
      <c r="I54" s="72">
        <f>SUM(I55:I62)</f>
        <v>2628948</v>
      </c>
      <c r="J54" s="72">
        <f>SUM(J55:J62)</f>
        <v>1013191</v>
      </c>
      <c r="K54" s="72">
        <f>SUM(K55:K62)</f>
        <v>68283551</v>
      </c>
      <c r="L54" s="72">
        <f>SUM(L55:L62)</f>
        <v>0</v>
      </c>
      <c r="M54" s="72">
        <f>SUM(M55:M62)</f>
        <v>0</v>
      </c>
      <c r="N54" s="72">
        <f>SUM(N55:N62)</f>
        <v>0</v>
      </c>
      <c r="O54" s="72">
        <f>SUM(D54:N54)</f>
        <v>89021407</v>
      </c>
      <c r="P54" s="74">
        <f>(O54/P$70)</f>
        <v>1082.8800968275593</v>
      </c>
      <c r="Q54" s="75"/>
    </row>
    <row r="55" spans="1:17">
      <c r="A55" s="63"/>
      <c r="B55" s="64">
        <v>361.1</v>
      </c>
      <c r="C55" s="65" t="s">
        <v>67</v>
      </c>
      <c r="D55" s="66">
        <v>1162609</v>
      </c>
      <c r="E55" s="66">
        <v>746034</v>
      </c>
      <c r="F55" s="66">
        <v>205509</v>
      </c>
      <c r="G55" s="66">
        <v>982246</v>
      </c>
      <c r="H55" s="66">
        <v>0</v>
      </c>
      <c r="I55" s="66">
        <v>2473084</v>
      </c>
      <c r="J55" s="66">
        <v>396282</v>
      </c>
      <c r="K55" s="66">
        <v>9010162</v>
      </c>
      <c r="L55" s="66">
        <v>0</v>
      </c>
      <c r="M55" s="66">
        <v>0</v>
      </c>
      <c r="N55" s="66">
        <v>0</v>
      </c>
      <c r="O55" s="66">
        <f>SUM(D55:N55)</f>
        <v>14975926</v>
      </c>
      <c r="P55" s="67">
        <f>(O55/P$70)</f>
        <v>182.17115122615803</v>
      </c>
      <c r="Q55" s="68"/>
    </row>
    <row r="56" spans="1:17">
      <c r="A56" s="63"/>
      <c r="B56" s="64">
        <v>361.4</v>
      </c>
      <c r="C56" s="65" t="s">
        <v>104</v>
      </c>
      <c r="D56" s="66">
        <v>0</v>
      </c>
      <c r="E56" s="66">
        <v>0</v>
      </c>
      <c r="F56" s="66">
        <v>0</v>
      </c>
      <c r="G56" s="66">
        <v>0</v>
      </c>
      <c r="H56" s="66">
        <v>0</v>
      </c>
      <c r="I56" s="66">
        <v>0</v>
      </c>
      <c r="J56" s="66">
        <v>0</v>
      </c>
      <c r="K56" s="66">
        <v>32255920</v>
      </c>
      <c r="L56" s="66">
        <v>0</v>
      </c>
      <c r="M56" s="66">
        <v>0</v>
      </c>
      <c r="N56" s="66">
        <v>0</v>
      </c>
      <c r="O56" s="66">
        <f t="shared" ref="O56:O67" si="6">SUM(D56:N56)</f>
        <v>32255920</v>
      </c>
      <c r="P56" s="67">
        <f>(O56/P$70)</f>
        <v>392.36959906578437</v>
      </c>
      <c r="Q56" s="68"/>
    </row>
    <row r="57" spans="1:17">
      <c r="A57" s="63"/>
      <c r="B57" s="64">
        <v>362</v>
      </c>
      <c r="C57" s="65" t="s">
        <v>69</v>
      </c>
      <c r="D57" s="66">
        <v>470026</v>
      </c>
      <c r="E57" s="66">
        <v>0</v>
      </c>
      <c r="F57" s="66">
        <v>0</v>
      </c>
      <c r="G57" s="66">
        <v>0</v>
      </c>
      <c r="H57" s="66">
        <v>0</v>
      </c>
      <c r="I57" s="66">
        <v>19689</v>
      </c>
      <c r="J57" s="66">
        <v>0</v>
      </c>
      <c r="K57" s="66">
        <v>0</v>
      </c>
      <c r="L57" s="66">
        <v>0</v>
      </c>
      <c r="M57" s="66">
        <v>0</v>
      </c>
      <c r="N57" s="66">
        <v>0</v>
      </c>
      <c r="O57" s="66">
        <f t="shared" si="6"/>
        <v>489715</v>
      </c>
      <c r="P57" s="67">
        <f>(O57/P$70)</f>
        <v>5.9570236473335925</v>
      </c>
      <c r="Q57" s="68"/>
    </row>
    <row r="58" spans="1:17">
      <c r="A58" s="63"/>
      <c r="B58" s="64">
        <v>365</v>
      </c>
      <c r="C58" s="65" t="s">
        <v>106</v>
      </c>
      <c r="D58" s="66">
        <v>0</v>
      </c>
      <c r="E58" s="66">
        <v>0</v>
      </c>
      <c r="F58" s="66">
        <v>0</v>
      </c>
      <c r="G58" s="66">
        <v>0</v>
      </c>
      <c r="H58" s="66">
        <v>0</v>
      </c>
      <c r="I58" s="66">
        <v>0</v>
      </c>
      <c r="J58" s="66">
        <v>51961</v>
      </c>
      <c r="K58" s="66">
        <v>0</v>
      </c>
      <c r="L58" s="66">
        <v>0</v>
      </c>
      <c r="M58" s="66">
        <v>0</v>
      </c>
      <c r="N58" s="66">
        <v>0</v>
      </c>
      <c r="O58" s="66">
        <f t="shared" si="6"/>
        <v>51961</v>
      </c>
      <c r="P58" s="67">
        <f>(O58/P$70)</f>
        <v>0.63206743869209814</v>
      </c>
      <c r="Q58" s="68"/>
    </row>
    <row r="59" spans="1:17">
      <c r="A59" s="63"/>
      <c r="B59" s="64">
        <v>366</v>
      </c>
      <c r="C59" s="65" t="s">
        <v>72</v>
      </c>
      <c r="D59" s="66">
        <v>0</v>
      </c>
      <c r="E59" s="66">
        <v>187497</v>
      </c>
      <c r="F59" s="66">
        <v>0</v>
      </c>
      <c r="G59" s="66">
        <v>0</v>
      </c>
      <c r="H59" s="66">
        <v>0</v>
      </c>
      <c r="I59" s="66">
        <v>0</v>
      </c>
      <c r="J59" s="66">
        <v>0</v>
      </c>
      <c r="K59" s="66">
        <v>0</v>
      </c>
      <c r="L59" s="66">
        <v>0</v>
      </c>
      <c r="M59" s="66">
        <v>0</v>
      </c>
      <c r="N59" s="66">
        <v>0</v>
      </c>
      <c r="O59" s="66">
        <f t="shared" si="6"/>
        <v>187497</v>
      </c>
      <c r="P59" s="67">
        <f>(O59/P$70)</f>
        <v>2.2807634293499417</v>
      </c>
      <c r="Q59" s="68"/>
    </row>
    <row r="60" spans="1:17">
      <c r="A60" s="63"/>
      <c r="B60" s="64">
        <v>368</v>
      </c>
      <c r="C60" s="65" t="s">
        <v>73</v>
      </c>
      <c r="D60" s="66">
        <v>0</v>
      </c>
      <c r="E60" s="66">
        <v>0</v>
      </c>
      <c r="F60" s="66">
        <v>0</v>
      </c>
      <c r="G60" s="66">
        <v>0</v>
      </c>
      <c r="H60" s="66">
        <v>0</v>
      </c>
      <c r="I60" s="66">
        <v>0</v>
      </c>
      <c r="J60" s="66">
        <v>0</v>
      </c>
      <c r="K60" s="66">
        <v>26976493</v>
      </c>
      <c r="L60" s="66">
        <v>0</v>
      </c>
      <c r="M60" s="66">
        <v>0</v>
      </c>
      <c r="N60" s="66">
        <v>0</v>
      </c>
      <c r="O60" s="66">
        <f t="shared" si="6"/>
        <v>26976493</v>
      </c>
      <c r="P60" s="67">
        <f>(O60/P$70)</f>
        <v>328.14924338263916</v>
      </c>
      <c r="Q60" s="68"/>
    </row>
    <row r="61" spans="1:17">
      <c r="A61" s="63"/>
      <c r="B61" s="64">
        <v>369.3</v>
      </c>
      <c r="C61" s="65" t="s">
        <v>169</v>
      </c>
      <c r="D61" s="66">
        <v>0</v>
      </c>
      <c r="E61" s="66">
        <v>6773</v>
      </c>
      <c r="F61" s="66">
        <v>0</v>
      </c>
      <c r="G61" s="66">
        <v>4555185</v>
      </c>
      <c r="H61" s="66">
        <v>0</v>
      </c>
      <c r="I61" s="66">
        <v>0</v>
      </c>
      <c r="J61" s="66">
        <v>0</v>
      </c>
      <c r="K61" s="66">
        <v>0</v>
      </c>
      <c r="L61" s="66">
        <v>0</v>
      </c>
      <c r="M61" s="66">
        <v>0</v>
      </c>
      <c r="N61" s="66">
        <v>0</v>
      </c>
      <c r="O61" s="66">
        <f>SUM(D61:N61)</f>
        <v>4561958</v>
      </c>
      <c r="P61" s="67">
        <f>(O61/P$70)</f>
        <v>55.492871739976643</v>
      </c>
      <c r="Q61" s="68"/>
    </row>
    <row r="62" spans="1:17">
      <c r="A62" s="63"/>
      <c r="B62" s="64">
        <v>369.9</v>
      </c>
      <c r="C62" s="65" t="s">
        <v>74</v>
      </c>
      <c r="D62" s="66">
        <v>5541132</v>
      </c>
      <c r="E62" s="66">
        <v>23823</v>
      </c>
      <c r="F62" s="66">
        <v>0</v>
      </c>
      <c r="G62" s="66">
        <v>3214883</v>
      </c>
      <c r="H62" s="66">
        <v>0</v>
      </c>
      <c r="I62" s="66">
        <v>136175</v>
      </c>
      <c r="J62" s="66">
        <v>564948</v>
      </c>
      <c r="K62" s="66">
        <v>40976</v>
      </c>
      <c r="L62" s="66">
        <v>0</v>
      </c>
      <c r="M62" s="66">
        <v>0</v>
      </c>
      <c r="N62" s="66">
        <v>0</v>
      </c>
      <c r="O62" s="66">
        <f t="shared" si="6"/>
        <v>9521937</v>
      </c>
      <c r="P62" s="67">
        <f>(O62/P$70)</f>
        <v>115.82737689762554</v>
      </c>
      <c r="Q62" s="68"/>
    </row>
    <row r="63" spans="1:17" ht="15.75">
      <c r="A63" s="69" t="s">
        <v>48</v>
      </c>
      <c r="B63" s="70"/>
      <c r="C63" s="71"/>
      <c r="D63" s="72">
        <f>SUM(D64:D67)</f>
        <v>24274657</v>
      </c>
      <c r="E63" s="72">
        <f>SUM(E64:E67)</f>
        <v>231311</v>
      </c>
      <c r="F63" s="72">
        <f>SUM(F64:F67)</f>
        <v>2136830</v>
      </c>
      <c r="G63" s="72">
        <f>SUM(G64:G67)</f>
        <v>16479840</v>
      </c>
      <c r="H63" s="72">
        <f>SUM(H64:H67)</f>
        <v>0</v>
      </c>
      <c r="I63" s="72">
        <f>SUM(I64:I67)</f>
        <v>579137</v>
      </c>
      <c r="J63" s="72">
        <f>SUM(J64:J67)</f>
        <v>7020438</v>
      </c>
      <c r="K63" s="72">
        <f>SUM(K64:K67)</f>
        <v>0</v>
      </c>
      <c r="L63" s="72">
        <f>SUM(L64:L67)</f>
        <v>0</v>
      </c>
      <c r="M63" s="72">
        <f>SUM(M64:M67)</f>
        <v>0</v>
      </c>
      <c r="N63" s="72">
        <f>SUM(N64:N67)</f>
        <v>0</v>
      </c>
      <c r="O63" s="72">
        <f t="shared" si="6"/>
        <v>50722213</v>
      </c>
      <c r="P63" s="74">
        <f>(O63/P$70)</f>
        <v>616.99850379525105</v>
      </c>
      <c r="Q63" s="68"/>
    </row>
    <row r="64" spans="1:17">
      <c r="A64" s="63"/>
      <c r="B64" s="64">
        <v>381</v>
      </c>
      <c r="C64" s="65" t="s">
        <v>75</v>
      </c>
      <c r="D64" s="66">
        <v>21500420</v>
      </c>
      <c r="E64" s="66">
        <v>231311</v>
      </c>
      <c r="F64" s="66">
        <v>2136830</v>
      </c>
      <c r="G64" s="66">
        <v>16479840</v>
      </c>
      <c r="H64" s="66">
        <v>0</v>
      </c>
      <c r="I64" s="66">
        <v>10000</v>
      </c>
      <c r="J64" s="66">
        <v>7020438</v>
      </c>
      <c r="K64" s="66">
        <v>0</v>
      </c>
      <c r="L64" s="66">
        <v>0</v>
      </c>
      <c r="M64" s="66">
        <v>0</v>
      </c>
      <c r="N64" s="66">
        <v>0</v>
      </c>
      <c r="O64" s="66">
        <f t="shared" si="6"/>
        <v>47378839</v>
      </c>
      <c r="P64" s="67">
        <f>(O64/P$70)</f>
        <v>576.32881228104316</v>
      </c>
      <c r="Q64" s="68"/>
    </row>
    <row r="65" spans="1:120">
      <c r="A65" s="63"/>
      <c r="B65" s="64">
        <v>383.1</v>
      </c>
      <c r="C65" s="65" t="s">
        <v>170</v>
      </c>
      <c r="D65" s="66">
        <v>2774237</v>
      </c>
      <c r="E65" s="66">
        <v>0</v>
      </c>
      <c r="F65" s="66">
        <v>0</v>
      </c>
      <c r="G65" s="66">
        <v>0</v>
      </c>
      <c r="H65" s="66">
        <v>0</v>
      </c>
      <c r="I65" s="66">
        <v>0</v>
      </c>
      <c r="J65" s="66">
        <v>0</v>
      </c>
      <c r="K65" s="66">
        <v>0</v>
      </c>
      <c r="L65" s="66">
        <v>0</v>
      </c>
      <c r="M65" s="66">
        <v>0</v>
      </c>
      <c r="N65" s="66">
        <v>0</v>
      </c>
      <c r="O65" s="66">
        <f t="shared" si="6"/>
        <v>2774237</v>
      </c>
      <c r="P65" s="67">
        <f>(O65/P$70)</f>
        <v>33.746557512650838</v>
      </c>
      <c r="Q65" s="68"/>
    </row>
    <row r="66" spans="1:120">
      <c r="A66" s="63"/>
      <c r="B66" s="64">
        <v>388.1</v>
      </c>
      <c r="C66" s="65" t="s">
        <v>171</v>
      </c>
      <c r="D66" s="66">
        <v>0</v>
      </c>
      <c r="E66" s="66">
        <v>0</v>
      </c>
      <c r="F66" s="66">
        <v>0</v>
      </c>
      <c r="G66" s="66">
        <v>0</v>
      </c>
      <c r="H66" s="66">
        <v>0</v>
      </c>
      <c r="I66" s="66">
        <v>1174</v>
      </c>
      <c r="J66" s="66">
        <v>0</v>
      </c>
      <c r="K66" s="66">
        <v>0</v>
      </c>
      <c r="L66" s="66">
        <v>0</v>
      </c>
      <c r="M66" s="66">
        <v>0</v>
      </c>
      <c r="N66" s="66">
        <v>0</v>
      </c>
      <c r="O66" s="66">
        <f t="shared" si="6"/>
        <v>1174</v>
      </c>
      <c r="P66" s="67">
        <f>(O66/P$70)</f>
        <v>1.4280848579213702E-2</v>
      </c>
      <c r="Q66" s="68"/>
    </row>
    <row r="67" spans="1:120" ht="15.75" thickBot="1">
      <c r="A67" s="63"/>
      <c r="B67" s="64">
        <v>389.9</v>
      </c>
      <c r="C67" s="65" t="s">
        <v>76</v>
      </c>
      <c r="D67" s="66">
        <v>0</v>
      </c>
      <c r="E67" s="66">
        <v>0</v>
      </c>
      <c r="F67" s="66">
        <v>0</v>
      </c>
      <c r="G67" s="66">
        <v>0</v>
      </c>
      <c r="H67" s="66">
        <v>0</v>
      </c>
      <c r="I67" s="66">
        <v>567963</v>
      </c>
      <c r="J67" s="66">
        <v>0</v>
      </c>
      <c r="K67" s="66">
        <v>0</v>
      </c>
      <c r="L67" s="66">
        <v>0</v>
      </c>
      <c r="M67" s="66">
        <v>0</v>
      </c>
      <c r="N67" s="66">
        <v>0</v>
      </c>
      <c r="O67" s="66">
        <f t="shared" si="6"/>
        <v>567963</v>
      </c>
      <c r="P67" s="67">
        <f>(O67/P$70)</f>
        <v>6.9088531529778123</v>
      </c>
      <c r="Q67" s="68"/>
    </row>
    <row r="68" spans="1:120" ht="16.5" thickBot="1">
      <c r="A68" s="79" t="s">
        <v>63</v>
      </c>
      <c r="B68" s="80"/>
      <c r="C68" s="81"/>
      <c r="D68" s="82">
        <f>SUM(D5,D14,D21,D38,D51,D54,D63)</f>
        <v>122641755</v>
      </c>
      <c r="E68" s="82">
        <f>SUM(E5,E14,E21,E38,E51,E54,E63)</f>
        <v>37002890</v>
      </c>
      <c r="F68" s="82">
        <f>SUM(F5,F14,F21,F38,F51,F54,F63)</f>
        <v>14525814</v>
      </c>
      <c r="G68" s="82">
        <f>SUM(G5,G14,G21,G38,G51,G54,G63)</f>
        <v>33372963</v>
      </c>
      <c r="H68" s="82">
        <f>SUM(H5,H14,H21,H38,H51,H54,H63)</f>
        <v>0</v>
      </c>
      <c r="I68" s="82">
        <f>SUM(I5,I14,I21,I38,I51,I54,I63)</f>
        <v>70943123</v>
      </c>
      <c r="J68" s="82">
        <f>SUM(J5,J14,J21,J38,J51,J54,J63)</f>
        <v>19931821</v>
      </c>
      <c r="K68" s="82">
        <f>SUM(K5,K14,K21,K38,K51,K54,K63)</f>
        <v>68283551</v>
      </c>
      <c r="L68" s="82">
        <f>SUM(L5,L14,L21,L38,L51,L54,L63)</f>
        <v>0</v>
      </c>
      <c r="M68" s="82">
        <f>SUM(M5,M14,M21,M38,M51,M54,M63)</f>
        <v>0</v>
      </c>
      <c r="N68" s="82">
        <f>SUM(N5,N14,N21,N38,N51,N54,N63)</f>
        <v>0</v>
      </c>
      <c r="O68" s="82">
        <f>SUM(D68:N68)</f>
        <v>366701917</v>
      </c>
      <c r="P68" s="83">
        <f>(O68/P$70)</f>
        <v>4460.6597533086806</v>
      </c>
      <c r="Q68" s="61"/>
      <c r="R68" s="84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1"/>
      <c r="AM68" s="51"/>
      <c r="AN68" s="51"/>
      <c r="AO68" s="51"/>
      <c r="AP68" s="51"/>
      <c r="AQ68" s="51"/>
      <c r="AR68" s="51"/>
      <c r="AS68" s="51"/>
      <c r="AT68" s="51"/>
      <c r="AU68" s="51"/>
      <c r="AV68" s="51"/>
      <c r="AW68" s="51"/>
      <c r="AX68" s="51"/>
      <c r="AY68" s="51"/>
      <c r="AZ68" s="51"/>
      <c r="BA68" s="51"/>
      <c r="BB68" s="51"/>
      <c r="BC68" s="51"/>
      <c r="BD68" s="51"/>
      <c r="BE68" s="51"/>
      <c r="BF68" s="51"/>
      <c r="BG68" s="51"/>
      <c r="BH68" s="51"/>
      <c r="BI68" s="51"/>
      <c r="BJ68" s="51"/>
      <c r="BK68" s="51"/>
      <c r="BL68" s="51"/>
      <c r="BM68" s="51"/>
      <c r="BN68" s="51"/>
      <c r="BO68" s="51"/>
      <c r="BP68" s="51"/>
      <c r="BQ68" s="51"/>
      <c r="BR68" s="51"/>
      <c r="BS68" s="51"/>
      <c r="BT68" s="51"/>
      <c r="BU68" s="51"/>
      <c r="BV68" s="51"/>
      <c r="BW68" s="51"/>
      <c r="BX68" s="51"/>
      <c r="BY68" s="51"/>
      <c r="BZ68" s="51"/>
      <c r="CA68" s="51"/>
      <c r="CB68" s="51"/>
      <c r="CC68" s="51"/>
      <c r="CD68" s="51"/>
      <c r="CE68" s="51"/>
      <c r="CF68" s="51"/>
      <c r="CG68" s="51"/>
      <c r="CH68" s="51"/>
      <c r="CI68" s="51"/>
      <c r="CJ68" s="51"/>
      <c r="CK68" s="51"/>
      <c r="CL68" s="51"/>
      <c r="CM68" s="51"/>
      <c r="CN68" s="51"/>
      <c r="CO68" s="51"/>
      <c r="CP68" s="51"/>
      <c r="CQ68" s="51"/>
      <c r="CR68" s="51"/>
      <c r="CS68" s="51"/>
      <c r="CT68" s="51"/>
      <c r="CU68" s="51"/>
      <c r="CV68" s="51"/>
      <c r="CW68" s="51"/>
      <c r="CX68" s="51"/>
      <c r="CY68" s="51"/>
      <c r="CZ68" s="51"/>
      <c r="DA68" s="51"/>
      <c r="DB68" s="51"/>
      <c r="DC68" s="51"/>
      <c r="DD68" s="51"/>
      <c r="DE68" s="51"/>
      <c r="DF68" s="51"/>
      <c r="DG68" s="51"/>
      <c r="DH68" s="51"/>
      <c r="DI68" s="51"/>
      <c r="DJ68" s="51"/>
      <c r="DK68" s="51"/>
      <c r="DL68" s="51"/>
      <c r="DM68" s="51"/>
      <c r="DN68" s="51"/>
      <c r="DO68" s="51"/>
      <c r="DP68" s="51"/>
    </row>
    <row r="69" spans="1:120">
      <c r="A69" s="85"/>
      <c r="B69" s="86"/>
      <c r="C69" s="86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8"/>
    </row>
    <row r="70" spans="1:120">
      <c r="A70" s="89"/>
      <c r="B70" s="90"/>
      <c r="C70" s="90"/>
      <c r="D70" s="91"/>
      <c r="E70" s="91"/>
      <c r="F70" s="91"/>
      <c r="G70" s="91"/>
      <c r="H70" s="91"/>
      <c r="I70" s="91"/>
      <c r="J70" s="91"/>
      <c r="K70" s="91"/>
      <c r="L70" s="91"/>
      <c r="M70" s="94" t="s">
        <v>172</v>
      </c>
      <c r="N70" s="94"/>
      <c r="O70" s="94"/>
      <c r="P70" s="92">
        <v>82208</v>
      </c>
    </row>
    <row r="71" spans="1:120">
      <c r="A71" s="95"/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7"/>
    </row>
    <row r="72" spans="1:120" ht="15.75" customHeight="1" thickBot="1">
      <c r="A72" s="98" t="s">
        <v>87</v>
      </c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100"/>
    </row>
  </sheetData>
  <mergeCells count="10">
    <mergeCell ref="M70:O70"/>
    <mergeCell ref="A71:P71"/>
    <mergeCell ref="A72:P7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7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77</v>
      </c>
      <c r="B3" s="108"/>
      <c r="C3" s="109"/>
      <c r="D3" s="128" t="s">
        <v>42</v>
      </c>
      <c r="E3" s="129"/>
      <c r="F3" s="129"/>
      <c r="G3" s="129"/>
      <c r="H3" s="130"/>
      <c r="I3" s="128" t="s">
        <v>43</v>
      </c>
      <c r="J3" s="130"/>
      <c r="K3" s="128" t="s">
        <v>45</v>
      </c>
      <c r="L3" s="130"/>
      <c r="M3" s="36"/>
      <c r="N3" s="37"/>
      <c r="O3" s="131" t="s">
        <v>82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78</v>
      </c>
      <c r="F4" s="34" t="s">
        <v>79</v>
      </c>
      <c r="G4" s="34" t="s">
        <v>80</v>
      </c>
      <c r="H4" s="34" t="s">
        <v>6</v>
      </c>
      <c r="I4" s="34" t="s">
        <v>7</v>
      </c>
      <c r="J4" s="35" t="s">
        <v>81</v>
      </c>
      <c r="K4" s="35" t="s">
        <v>8</v>
      </c>
      <c r="L4" s="35" t="s">
        <v>9</v>
      </c>
      <c r="M4" s="35" t="s">
        <v>10</v>
      </c>
      <c r="N4" s="35" t="s">
        <v>44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26702843</v>
      </c>
      <c r="E5" s="27">
        <f t="shared" si="0"/>
        <v>8221652</v>
      </c>
      <c r="F5" s="27">
        <f t="shared" si="0"/>
        <v>9482738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44407233</v>
      </c>
      <c r="O5" s="33">
        <f t="shared" ref="O5:O36" si="1">(N5/O$70)</f>
        <v>620.14346162439949</v>
      </c>
      <c r="P5" s="6"/>
    </row>
    <row r="6" spans="1:133">
      <c r="A6" s="12"/>
      <c r="B6" s="25">
        <v>311</v>
      </c>
      <c r="C6" s="20" t="s">
        <v>3</v>
      </c>
      <c r="D6" s="46">
        <v>25080585</v>
      </c>
      <c r="E6" s="46">
        <v>7022119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32102704</v>
      </c>
      <c r="O6" s="47">
        <f t="shared" si="1"/>
        <v>448.31169701709308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1199533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1199533</v>
      </c>
      <c r="O7" s="47">
        <f t="shared" si="1"/>
        <v>16.751382527091945</v>
      </c>
      <c r="P7" s="9"/>
    </row>
    <row r="8" spans="1:133">
      <c r="A8" s="12"/>
      <c r="B8" s="25">
        <v>314.10000000000002</v>
      </c>
      <c r="C8" s="20" t="s">
        <v>12</v>
      </c>
      <c r="D8" s="46">
        <v>0</v>
      </c>
      <c r="E8" s="46">
        <v>0</v>
      </c>
      <c r="F8" s="46">
        <v>5694438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5694438</v>
      </c>
      <c r="O8" s="47">
        <f t="shared" si="1"/>
        <v>79.522371802033291</v>
      </c>
      <c r="P8" s="9"/>
    </row>
    <row r="9" spans="1:133">
      <c r="A9" s="12"/>
      <c r="B9" s="25">
        <v>314.3</v>
      </c>
      <c r="C9" s="20" t="s">
        <v>13</v>
      </c>
      <c r="D9" s="46">
        <v>0</v>
      </c>
      <c r="E9" s="46">
        <v>0</v>
      </c>
      <c r="F9" s="46">
        <v>1127758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1127758</v>
      </c>
      <c r="O9" s="47">
        <f t="shared" si="1"/>
        <v>15.749050385431795</v>
      </c>
      <c r="P9" s="9"/>
    </row>
    <row r="10" spans="1:133">
      <c r="A10" s="12"/>
      <c r="B10" s="25">
        <v>314.39999999999998</v>
      </c>
      <c r="C10" s="20" t="s">
        <v>14</v>
      </c>
      <c r="D10" s="46">
        <v>0</v>
      </c>
      <c r="E10" s="46">
        <v>0</v>
      </c>
      <c r="F10" s="46">
        <v>130756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130756</v>
      </c>
      <c r="O10" s="47">
        <f t="shared" si="1"/>
        <v>1.8259970952966149</v>
      </c>
      <c r="P10" s="9"/>
    </row>
    <row r="11" spans="1:133">
      <c r="A11" s="12"/>
      <c r="B11" s="25">
        <v>314.89999999999998</v>
      </c>
      <c r="C11" s="20" t="s">
        <v>15</v>
      </c>
      <c r="D11" s="46">
        <v>190000</v>
      </c>
      <c r="E11" s="46">
        <v>0</v>
      </c>
      <c r="F11" s="46">
        <v>34807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224807</v>
      </c>
      <c r="O11" s="47">
        <f t="shared" si="1"/>
        <v>3.1394117975645179</v>
      </c>
      <c r="P11" s="9"/>
    </row>
    <row r="12" spans="1:133">
      <c r="A12" s="12"/>
      <c r="B12" s="25">
        <v>315</v>
      </c>
      <c r="C12" s="20" t="s">
        <v>94</v>
      </c>
      <c r="D12" s="46">
        <v>0</v>
      </c>
      <c r="E12" s="46">
        <v>0</v>
      </c>
      <c r="F12" s="46">
        <v>2494979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2494979</v>
      </c>
      <c r="O12" s="47">
        <f t="shared" si="1"/>
        <v>34.84218243771646</v>
      </c>
      <c r="P12" s="9"/>
    </row>
    <row r="13" spans="1:133">
      <c r="A13" s="12"/>
      <c r="B13" s="25">
        <v>316</v>
      </c>
      <c r="C13" s="20" t="s">
        <v>95</v>
      </c>
      <c r="D13" s="46">
        <v>1432258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1432258</v>
      </c>
      <c r="O13" s="47">
        <f t="shared" si="1"/>
        <v>20.001368562171823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SUM(D15:D19)</f>
        <v>11492529</v>
      </c>
      <c r="E14" s="32">
        <f t="shared" si="3"/>
        <v>99307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4" si="4">SUM(D14:M14)</f>
        <v>11591836</v>
      </c>
      <c r="O14" s="45">
        <f t="shared" si="1"/>
        <v>161.8790637917551</v>
      </c>
      <c r="P14" s="10"/>
    </row>
    <row r="15" spans="1:133">
      <c r="A15" s="12"/>
      <c r="B15" s="25">
        <v>322</v>
      </c>
      <c r="C15" s="20" t="s">
        <v>0</v>
      </c>
      <c r="D15" s="46">
        <v>1864854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1864854</v>
      </c>
      <c r="O15" s="47">
        <f t="shared" si="1"/>
        <v>26.042537146687522</v>
      </c>
      <c r="P15" s="9"/>
    </row>
    <row r="16" spans="1:133">
      <c r="A16" s="12"/>
      <c r="B16" s="25">
        <v>323.10000000000002</v>
      </c>
      <c r="C16" s="20" t="s">
        <v>19</v>
      </c>
      <c r="D16" s="46">
        <v>4419648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4419648</v>
      </c>
      <c r="O16" s="47">
        <f t="shared" si="1"/>
        <v>61.720031281421072</v>
      </c>
      <c r="P16" s="9"/>
    </row>
    <row r="17" spans="1:16">
      <c r="A17" s="12"/>
      <c r="B17" s="25">
        <v>323.39999999999998</v>
      </c>
      <c r="C17" s="20" t="s">
        <v>20</v>
      </c>
      <c r="D17" s="46">
        <v>26835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26835</v>
      </c>
      <c r="O17" s="47">
        <f t="shared" si="1"/>
        <v>0.37474863143782816</v>
      </c>
      <c r="P17" s="9"/>
    </row>
    <row r="18" spans="1:16">
      <c r="A18" s="12"/>
      <c r="B18" s="25">
        <v>325.2</v>
      </c>
      <c r="C18" s="20" t="s">
        <v>22</v>
      </c>
      <c r="D18" s="46">
        <v>4933830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4933830</v>
      </c>
      <c r="O18" s="47">
        <f t="shared" si="1"/>
        <v>68.900541838900679</v>
      </c>
      <c r="P18" s="9"/>
    </row>
    <row r="19" spans="1:16">
      <c r="A19" s="12"/>
      <c r="B19" s="25">
        <v>329</v>
      </c>
      <c r="C19" s="20" t="s">
        <v>23</v>
      </c>
      <c r="D19" s="46">
        <v>247362</v>
      </c>
      <c r="E19" s="46">
        <v>99307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346669</v>
      </c>
      <c r="O19" s="47">
        <f t="shared" si="1"/>
        <v>4.8412048933080101</v>
      </c>
      <c r="P19" s="9"/>
    </row>
    <row r="20" spans="1:16" ht="15.75">
      <c r="A20" s="29" t="s">
        <v>26</v>
      </c>
      <c r="B20" s="30"/>
      <c r="C20" s="31"/>
      <c r="D20" s="32">
        <f t="shared" ref="D20:M20" si="5">SUM(D21:D39)</f>
        <v>9602185</v>
      </c>
      <c r="E20" s="32">
        <f t="shared" si="5"/>
        <v>1773267</v>
      </c>
      <c r="F20" s="32">
        <f t="shared" si="5"/>
        <v>0</v>
      </c>
      <c r="G20" s="32">
        <f t="shared" si="5"/>
        <v>173555</v>
      </c>
      <c r="H20" s="32">
        <f t="shared" si="5"/>
        <v>0</v>
      </c>
      <c r="I20" s="32">
        <f t="shared" si="5"/>
        <v>60884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11609891</v>
      </c>
      <c r="O20" s="45">
        <f t="shared" si="1"/>
        <v>162.13120042453357</v>
      </c>
      <c r="P20" s="10"/>
    </row>
    <row r="21" spans="1:16">
      <c r="A21" s="12"/>
      <c r="B21" s="25">
        <v>331.2</v>
      </c>
      <c r="C21" s="20" t="s">
        <v>25</v>
      </c>
      <c r="D21" s="46">
        <v>0</v>
      </c>
      <c r="E21" s="46">
        <v>569984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569984</v>
      </c>
      <c r="O21" s="47">
        <f t="shared" si="1"/>
        <v>7.9597810300525085</v>
      </c>
      <c r="P21" s="9"/>
    </row>
    <row r="22" spans="1:16">
      <c r="A22" s="12"/>
      <c r="B22" s="25">
        <v>331.5</v>
      </c>
      <c r="C22" s="20" t="s">
        <v>27</v>
      </c>
      <c r="D22" s="46">
        <v>0</v>
      </c>
      <c r="E22" s="46">
        <v>839513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839513</v>
      </c>
      <c r="O22" s="47">
        <f t="shared" si="1"/>
        <v>11.723731985253044</v>
      </c>
      <c r="P22" s="9"/>
    </row>
    <row r="23" spans="1:16">
      <c r="A23" s="12"/>
      <c r="B23" s="25">
        <v>331.9</v>
      </c>
      <c r="C23" s="20" t="s">
        <v>28</v>
      </c>
      <c r="D23" s="46">
        <v>0</v>
      </c>
      <c r="E23" s="46">
        <v>4716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4716</v>
      </c>
      <c r="O23" s="47">
        <f t="shared" si="1"/>
        <v>6.5858563289017985E-2</v>
      </c>
      <c r="P23" s="9"/>
    </row>
    <row r="24" spans="1:16">
      <c r="A24" s="12"/>
      <c r="B24" s="25">
        <v>334.2</v>
      </c>
      <c r="C24" s="20" t="s">
        <v>29</v>
      </c>
      <c r="D24" s="46">
        <v>0</v>
      </c>
      <c r="E24" s="46">
        <v>45822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45822</v>
      </c>
      <c r="O24" s="47">
        <f t="shared" si="1"/>
        <v>0.63990056976874088</v>
      </c>
      <c r="P24" s="9"/>
    </row>
    <row r="25" spans="1:16">
      <c r="A25" s="12"/>
      <c r="B25" s="25">
        <v>334.5</v>
      </c>
      <c r="C25" s="20" t="s">
        <v>30</v>
      </c>
      <c r="D25" s="46">
        <v>0</v>
      </c>
      <c r="E25" s="46">
        <v>84628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3" si="6">SUM(D25:M25)</f>
        <v>84628</v>
      </c>
      <c r="O25" s="47">
        <f t="shared" si="1"/>
        <v>1.1818232599709531</v>
      </c>
      <c r="P25" s="9"/>
    </row>
    <row r="26" spans="1:16">
      <c r="A26" s="12"/>
      <c r="B26" s="25">
        <v>334.7</v>
      </c>
      <c r="C26" s="20" t="s">
        <v>31</v>
      </c>
      <c r="D26" s="46">
        <v>0</v>
      </c>
      <c r="E26" s="46">
        <v>77345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77345</v>
      </c>
      <c r="O26" s="47">
        <f t="shared" si="1"/>
        <v>1.0801167467322086</v>
      </c>
      <c r="P26" s="9"/>
    </row>
    <row r="27" spans="1:16">
      <c r="A27" s="12"/>
      <c r="B27" s="25">
        <v>334.9</v>
      </c>
      <c r="C27" s="20" t="s">
        <v>96</v>
      </c>
      <c r="D27" s="46">
        <v>0</v>
      </c>
      <c r="E27" s="46">
        <v>93605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93605</v>
      </c>
      <c r="O27" s="47">
        <f t="shared" si="1"/>
        <v>1.3071863478940899</v>
      </c>
      <c r="P27" s="9"/>
    </row>
    <row r="28" spans="1:16">
      <c r="A28" s="12"/>
      <c r="B28" s="25">
        <v>335.12</v>
      </c>
      <c r="C28" s="20" t="s">
        <v>97</v>
      </c>
      <c r="D28" s="46">
        <v>2160821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2160821</v>
      </c>
      <c r="O28" s="47">
        <f t="shared" si="1"/>
        <v>30.175692660037985</v>
      </c>
      <c r="P28" s="9"/>
    </row>
    <row r="29" spans="1:16">
      <c r="A29" s="12"/>
      <c r="B29" s="25">
        <v>335.14</v>
      </c>
      <c r="C29" s="20" t="s">
        <v>98</v>
      </c>
      <c r="D29" s="46">
        <v>49618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49618</v>
      </c>
      <c r="O29" s="47">
        <f t="shared" si="1"/>
        <v>0.69291140654675454</v>
      </c>
      <c r="P29" s="9"/>
    </row>
    <row r="30" spans="1:16">
      <c r="A30" s="12"/>
      <c r="B30" s="25">
        <v>335.15</v>
      </c>
      <c r="C30" s="20" t="s">
        <v>99</v>
      </c>
      <c r="D30" s="46">
        <v>45887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45887</v>
      </c>
      <c r="O30" s="47">
        <f t="shared" si="1"/>
        <v>0.64080828957658365</v>
      </c>
      <c r="P30" s="9"/>
    </row>
    <row r="31" spans="1:16">
      <c r="A31" s="12"/>
      <c r="B31" s="25">
        <v>335.18</v>
      </c>
      <c r="C31" s="20" t="s">
        <v>100</v>
      </c>
      <c r="D31" s="46">
        <v>5033943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5033943</v>
      </c>
      <c r="O31" s="47">
        <f t="shared" si="1"/>
        <v>70.298611886940009</v>
      </c>
      <c r="P31" s="9"/>
    </row>
    <row r="32" spans="1:16">
      <c r="A32" s="12"/>
      <c r="B32" s="25">
        <v>335.19</v>
      </c>
      <c r="C32" s="20" t="s">
        <v>101</v>
      </c>
      <c r="D32" s="46">
        <v>69146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69146</v>
      </c>
      <c r="O32" s="47">
        <f t="shared" si="1"/>
        <v>0.96561836666294265</v>
      </c>
      <c r="P32" s="9"/>
    </row>
    <row r="33" spans="1:16">
      <c r="A33" s="12"/>
      <c r="B33" s="25">
        <v>335.29</v>
      </c>
      <c r="C33" s="20" t="s">
        <v>36</v>
      </c>
      <c r="D33" s="46">
        <v>1736771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1736771</v>
      </c>
      <c r="O33" s="47">
        <f t="shared" si="1"/>
        <v>24.253868282873423</v>
      </c>
      <c r="P33" s="9"/>
    </row>
    <row r="34" spans="1:16">
      <c r="A34" s="12"/>
      <c r="B34" s="25">
        <v>337.1</v>
      </c>
      <c r="C34" s="20" t="s">
        <v>116</v>
      </c>
      <c r="D34" s="46">
        <v>0</v>
      </c>
      <c r="E34" s="46">
        <v>0</v>
      </c>
      <c r="F34" s="46">
        <v>0</v>
      </c>
      <c r="G34" s="46">
        <v>173555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0" si="7">SUM(D34:M34)</f>
        <v>173555</v>
      </c>
      <c r="O34" s="47">
        <f t="shared" si="1"/>
        <v>2.4236817115406102</v>
      </c>
      <c r="P34" s="9"/>
    </row>
    <row r="35" spans="1:16">
      <c r="A35" s="12"/>
      <c r="B35" s="25">
        <v>337.2</v>
      </c>
      <c r="C35" s="20" t="s">
        <v>37</v>
      </c>
      <c r="D35" s="46">
        <v>0</v>
      </c>
      <c r="E35" s="46">
        <v>18137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18137</v>
      </c>
      <c r="O35" s="47">
        <f t="shared" si="1"/>
        <v>0.25328175622835436</v>
      </c>
      <c r="P35" s="9"/>
    </row>
    <row r="36" spans="1:16">
      <c r="A36" s="12"/>
      <c r="B36" s="25">
        <v>337.7</v>
      </c>
      <c r="C36" s="20" t="s">
        <v>39</v>
      </c>
      <c r="D36" s="46">
        <v>0</v>
      </c>
      <c r="E36" s="46">
        <v>24208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24208</v>
      </c>
      <c r="O36" s="47">
        <f t="shared" si="1"/>
        <v>0.33806278628086245</v>
      </c>
      <c r="P36" s="9"/>
    </row>
    <row r="37" spans="1:16">
      <c r="A37" s="12"/>
      <c r="B37" s="25">
        <v>337.9</v>
      </c>
      <c r="C37" s="20" t="s">
        <v>89</v>
      </c>
      <c r="D37" s="46">
        <v>0</v>
      </c>
      <c r="E37" s="46">
        <v>15309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15309</v>
      </c>
      <c r="O37" s="47">
        <f t="shared" ref="O37:O68" si="8">(N37/O$70)</f>
        <v>0.21378896212713663</v>
      </c>
      <c r="P37" s="9"/>
    </row>
    <row r="38" spans="1:16">
      <c r="A38" s="12"/>
      <c r="B38" s="25">
        <v>338</v>
      </c>
      <c r="C38" s="20" t="s">
        <v>40</v>
      </c>
      <c r="D38" s="46">
        <v>397120</v>
      </c>
      <c r="E38" s="46">
        <v>0</v>
      </c>
      <c r="F38" s="46">
        <v>0</v>
      </c>
      <c r="G38" s="46">
        <v>0</v>
      </c>
      <c r="H38" s="46">
        <v>0</v>
      </c>
      <c r="I38" s="46">
        <v>60884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458004</v>
      </c>
      <c r="O38" s="47">
        <f t="shared" si="8"/>
        <v>6.3959892749413472</v>
      </c>
      <c r="P38" s="9"/>
    </row>
    <row r="39" spans="1:16">
      <c r="A39" s="12"/>
      <c r="B39" s="25">
        <v>339</v>
      </c>
      <c r="C39" s="20" t="s">
        <v>41</v>
      </c>
      <c r="D39" s="46">
        <v>108879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108879</v>
      </c>
      <c r="O39" s="47">
        <f t="shared" si="8"/>
        <v>1.5204865378170036</v>
      </c>
      <c r="P39" s="9"/>
    </row>
    <row r="40" spans="1:16" ht="15.75">
      <c r="A40" s="29" t="s">
        <v>46</v>
      </c>
      <c r="B40" s="30"/>
      <c r="C40" s="31"/>
      <c r="D40" s="32">
        <f t="shared" ref="D40:M40" si="9">SUM(D41:D52)</f>
        <v>5337675</v>
      </c>
      <c r="E40" s="32">
        <f t="shared" si="9"/>
        <v>2075429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53756057</v>
      </c>
      <c r="J40" s="32">
        <f t="shared" si="9"/>
        <v>6538747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 t="shared" si="7"/>
        <v>67707908</v>
      </c>
      <c r="O40" s="45">
        <f t="shared" si="8"/>
        <v>945.53552675678691</v>
      </c>
      <c r="P40" s="10"/>
    </row>
    <row r="41" spans="1:16">
      <c r="A41" s="12"/>
      <c r="B41" s="25">
        <v>341.2</v>
      </c>
      <c r="C41" s="20" t="s">
        <v>102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6538747</v>
      </c>
      <c r="K41" s="46">
        <v>0</v>
      </c>
      <c r="L41" s="46">
        <v>0</v>
      </c>
      <c r="M41" s="46">
        <v>0</v>
      </c>
      <c r="N41" s="46">
        <f t="shared" ref="N41:N52" si="10">SUM(D41:M41)</f>
        <v>6538747</v>
      </c>
      <c r="O41" s="47">
        <f t="shared" si="8"/>
        <v>91.313079544185001</v>
      </c>
      <c r="P41" s="9"/>
    </row>
    <row r="42" spans="1:16">
      <c r="A42" s="12"/>
      <c r="B42" s="25">
        <v>341.9</v>
      </c>
      <c r="C42" s="20" t="s">
        <v>103</v>
      </c>
      <c r="D42" s="46">
        <v>905409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905409</v>
      </c>
      <c r="O42" s="47">
        <f t="shared" si="8"/>
        <v>12.643964361523851</v>
      </c>
      <c r="P42" s="9"/>
    </row>
    <row r="43" spans="1:16">
      <c r="A43" s="12"/>
      <c r="B43" s="25">
        <v>342.1</v>
      </c>
      <c r="C43" s="20" t="s">
        <v>52</v>
      </c>
      <c r="D43" s="46">
        <v>629399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629399</v>
      </c>
      <c r="O43" s="47">
        <f t="shared" si="8"/>
        <v>8.7895067590213376</v>
      </c>
      <c r="P43" s="9"/>
    </row>
    <row r="44" spans="1:16">
      <c r="A44" s="12"/>
      <c r="B44" s="25">
        <v>342.2</v>
      </c>
      <c r="C44" s="20" t="s">
        <v>53</v>
      </c>
      <c r="D44" s="46">
        <v>2131232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2131232</v>
      </c>
      <c r="O44" s="47">
        <f t="shared" si="8"/>
        <v>29.762484638587868</v>
      </c>
      <c r="P44" s="9"/>
    </row>
    <row r="45" spans="1:16">
      <c r="A45" s="12"/>
      <c r="B45" s="25">
        <v>342.4</v>
      </c>
      <c r="C45" s="20" t="s">
        <v>54</v>
      </c>
      <c r="D45" s="46">
        <v>1219565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1219565</v>
      </c>
      <c r="O45" s="47">
        <f t="shared" si="8"/>
        <v>17.031127806948945</v>
      </c>
      <c r="P45" s="9"/>
    </row>
    <row r="46" spans="1:16">
      <c r="A46" s="12"/>
      <c r="B46" s="25">
        <v>342.9</v>
      </c>
      <c r="C46" s="20" t="s">
        <v>55</v>
      </c>
      <c r="D46" s="46">
        <v>37223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37223</v>
      </c>
      <c r="O46" s="47">
        <f t="shared" si="8"/>
        <v>0.51981622165121211</v>
      </c>
      <c r="P46" s="9"/>
    </row>
    <row r="47" spans="1:16">
      <c r="A47" s="12"/>
      <c r="B47" s="25">
        <v>343.3</v>
      </c>
      <c r="C47" s="20" t="s">
        <v>56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19259718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19259718</v>
      </c>
      <c r="O47" s="47">
        <f t="shared" si="8"/>
        <v>268.96042341637803</v>
      </c>
      <c r="P47" s="9"/>
    </row>
    <row r="48" spans="1:16">
      <c r="A48" s="12"/>
      <c r="B48" s="25">
        <v>343.4</v>
      </c>
      <c r="C48" s="20" t="s">
        <v>57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10554298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10554298</v>
      </c>
      <c r="O48" s="47">
        <f t="shared" si="8"/>
        <v>147.38992849960897</v>
      </c>
      <c r="P48" s="9"/>
    </row>
    <row r="49" spans="1:16">
      <c r="A49" s="12"/>
      <c r="B49" s="25">
        <v>343.5</v>
      </c>
      <c r="C49" s="20" t="s">
        <v>58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22284285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22284285</v>
      </c>
      <c r="O49" s="47">
        <f t="shared" si="8"/>
        <v>311.19825997095296</v>
      </c>
      <c r="P49" s="9"/>
    </row>
    <row r="50" spans="1:16">
      <c r="A50" s="12"/>
      <c r="B50" s="25">
        <v>343.8</v>
      </c>
      <c r="C50" s="20" t="s">
        <v>59</v>
      </c>
      <c r="D50" s="46">
        <v>0</v>
      </c>
      <c r="E50" s="46">
        <v>178455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178455</v>
      </c>
      <c r="O50" s="47">
        <f t="shared" si="8"/>
        <v>2.4921098201318288</v>
      </c>
      <c r="P50" s="9"/>
    </row>
    <row r="51" spans="1:16">
      <c r="A51" s="12"/>
      <c r="B51" s="25">
        <v>347.2</v>
      </c>
      <c r="C51" s="20" t="s">
        <v>62</v>
      </c>
      <c r="D51" s="46">
        <v>414847</v>
      </c>
      <c r="E51" s="46">
        <v>1876028</v>
      </c>
      <c r="F51" s="46">
        <v>0</v>
      </c>
      <c r="G51" s="46">
        <v>0</v>
      </c>
      <c r="H51" s="46">
        <v>0</v>
      </c>
      <c r="I51" s="46">
        <v>1657756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3948631</v>
      </c>
      <c r="O51" s="47">
        <f t="shared" si="8"/>
        <v>55.142316500949612</v>
      </c>
      <c r="P51" s="9"/>
    </row>
    <row r="52" spans="1:16">
      <c r="A52" s="12"/>
      <c r="B52" s="25">
        <v>349</v>
      </c>
      <c r="C52" s="20" t="s">
        <v>1</v>
      </c>
      <c r="D52" s="46">
        <v>0</v>
      </c>
      <c r="E52" s="46">
        <v>20946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20946</v>
      </c>
      <c r="O52" s="47">
        <f t="shared" si="8"/>
        <v>0.29250921684727965</v>
      </c>
      <c r="P52" s="9"/>
    </row>
    <row r="53" spans="1:16" ht="15.75">
      <c r="A53" s="29" t="s">
        <v>47</v>
      </c>
      <c r="B53" s="30"/>
      <c r="C53" s="31"/>
      <c r="D53" s="32">
        <f t="shared" ref="D53:M53" si="11">SUM(D54:D55)</f>
        <v>621614</v>
      </c>
      <c r="E53" s="32">
        <f t="shared" si="11"/>
        <v>1212657</v>
      </c>
      <c r="F53" s="32">
        <f t="shared" si="11"/>
        <v>0</v>
      </c>
      <c r="G53" s="32">
        <f t="shared" si="11"/>
        <v>0</v>
      </c>
      <c r="H53" s="32">
        <f t="shared" si="11"/>
        <v>0</v>
      </c>
      <c r="I53" s="32">
        <f t="shared" si="11"/>
        <v>0</v>
      </c>
      <c r="J53" s="32">
        <f t="shared" si="11"/>
        <v>0</v>
      </c>
      <c r="K53" s="32">
        <f t="shared" si="11"/>
        <v>0</v>
      </c>
      <c r="L53" s="32">
        <f t="shared" si="11"/>
        <v>0</v>
      </c>
      <c r="M53" s="32">
        <f t="shared" si="11"/>
        <v>0</v>
      </c>
      <c r="N53" s="32">
        <f>SUM(D53:M53)</f>
        <v>1834271</v>
      </c>
      <c r="O53" s="45">
        <f t="shared" si="8"/>
        <v>25.615447994637471</v>
      </c>
      <c r="P53" s="10"/>
    </row>
    <row r="54" spans="1:16">
      <c r="A54" s="13"/>
      <c r="B54" s="39">
        <v>354</v>
      </c>
      <c r="C54" s="21" t="s">
        <v>65</v>
      </c>
      <c r="D54" s="46">
        <v>621614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621614</v>
      </c>
      <c r="O54" s="47">
        <f t="shared" si="8"/>
        <v>8.6807898558820238</v>
      </c>
      <c r="P54" s="9"/>
    </row>
    <row r="55" spans="1:16">
      <c r="A55" s="13"/>
      <c r="B55" s="39">
        <v>359</v>
      </c>
      <c r="C55" s="21" t="s">
        <v>66</v>
      </c>
      <c r="D55" s="46">
        <v>0</v>
      </c>
      <c r="E55" s="46">
        <v>1212657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1212657</v>
      </c>
      <c r="O55" s="47">
        <f t="shared" si="8"/>
        <v>16.934658138755445</v>
      </c>
      <c r="P55" s="9"/>
    </row>
    <row r="56" spans="1:16" ht="15.75">
      <c r="A56" s="29" t="s">
        <v>4</v>
      </c>
      <c r="B56" s="30"/>
      <c r="C56" s="31"/>
      <c r="D56" s="32">
        <f t="shared" ref="D56:M56" si="12">SUM(D57:D64)</f>
        <v>649978</v>
      </c>
      <c r="E56" s="32">
        <f t="shared" si="12"/>
        <v>357867</v>
      </c>
      <c r="F56" s="32">
        <f t="shared" si="12"/>
        <v>4878</v>
      </c>
      <c r="G56" s="32">
        <f t="shared" si="12"/>
        <v>115979</v>
      </c>
      <c r="H56" s="32">
        <f t="shared" si="12"/>
        <v>0</v>
      </c>
      <c r="I56" s="32">
        <f t="shared" si="12"/>
        <v>682821</v>
      </c>
      <c r="J56" s="32">
        <f t="shared" si="12"/>
        <v>708369</v>
      </c>
      <c r="K56" s="32">
        <f t="shared" si="12"/>
        <v>47789103</v>
      </c>
      <c r="L56" s="32">
        <f t="shared" si="12"/>
        <v>0</v>
      </c>
      <c r="M56" s="32">
        <f t="shared" si="12"/>
        <v>0</v>
      </c>
      <c r="N56" s="32">
        <f>SUM(D56:M56)</f>
        <v>50308995</v>
      </c>
      <c r="O56" s="45">
        <f t="shared" si="8"/>
        <v>702.56109652552789</v>
      </c>
      <c r="P56" s="10"/>
    </row>
    <row r="57" spans="1:16">
      <c r="A57" s="12"/>
      <c r="B57" s="25">
        <v>361.1</v>
      </c>
      <c r="C57" s="20" t="s">
        <v>67</v>
      </c>
      <c r="D57" s="46">
        <v>76817</v>
      </c>
      <c r="E57" s="46">
        <v>68535</v>
      </c>
      <c r="F57" s="46">
        <v>4878</v>
      </c>
      <c r="G57" s="46">
        <v>27370</v>
      </c>
      <c r="H57" s="46">
        <v>0</v>
      </c>
      <c r="I57" s="46">
        <v>614598</v>
      </c>
      <c r="J57" s="46">
        <v>11277</v>
      </c>
      <c r="K57" s="46">
        <v>4949516</v>
      </c>
      <c r="L57" s="46">
        <v>0</v>
      </c>
      <c r="M57" s="46">
        <v>0</v>
      </c>
      <c r="N57" s="46">
        <f>SUM(D57:M57)</f>
        <v>5752991</v>
      </c>
      <c r="O57" s="47">
        <f t="shared" si="8"/>
        <v>80.340059769858115</v>
      </c>
      <c r="P57" s="9"/>
    </row>
    <row r="58" spans="1:16">
      <c r="A58" s="12"/>
      <c r="B58" s="25">
        <v>361.3</v>
      </c>
      <c r="C58" s="20" t="s">
        <v>117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22618781</v>
      </c>
      <c r="L58" s="46">
        <v>0</v>
      </c>
      <c r="M58" s="46">
        <v>0</v>
      </c>
      <c r="N58" s="46">
        <f t="shared" ref="N58:N64" si="13">SUM(D58:M58)</f>
        <v>22618781</v>
      </c>
      <c r="O58" s="47">
        <f t="shared" si="8"/>
        <v>315.86946989163221</v>
      </c>
      <c r="P58" s="9"/>
    </row>
    <row r="59" spans="1:16">
      <c r="A59" s="12"/>
      <c r="B59" s="25">
        <v>362</v>
      </c>
      <c r="C59" s="20" t="s">
        <v>69</v>
      </c>
      <c r="D59" s="46">
        <v>345242</v>
      </c>
      <c r="E59" s="46">
        <v>0</v>
      </c>
      <c r="F59" s="46">
        <v>0</v>
      </c>
      <c r="G59" s="46">
        <v>0</v>
      </c>
      <c r="H59" s="46">
        <v>0</v>
      </c>
      <c r="I59" s="46">
        <v>23103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368345</v>
      </c>
      <c r="O59" s="47">
        <f t="shared" si="8"/>
        <v>5.1439085018433692</v>
      </c>
      <c r="P59" s="9"/>
    </row>
    <row r="60" spans="1:16">
      <c r="A60" s="12"/>
      <c r="B60" s="25">
        <v>364</v>
      </c>
      <c r="C60" s="20" t="s">
        <v>105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536843</v>
      </c>
      <c r="K60" s="46">
        <v>0</v>
      </c>
      <c r="L60" s="46">
        <v>0</v>
      </c>
      <c r="M60" s="46">
        <v>0</v>
      </c>
      <c r="N60" s="46">
        <f t="shared" si="13"/>
        <v>536843</v>
      </c>
      <c r="O60" s="47">
        <f t="shared" si="8"/>
        <v>7.4969696123338174</v>
      </c>
      <c r="P60" s="9"/>
    </row>
    <row r="61" spans="1:16">
      <c r="A61" s="12"/>
      <c r="B61" s="25">
        <v>365</v>
      </c>
      <c r="C61" s="20" t="s">
        <v>106</v>
      </c>
      <c r="D61" s="46">
        <v>1699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1699</v>
      </c>
      <c r="O61" s="47">
        <f t="shared" si="8"/>
        <v>2.3726399284996091E-2</v>
      </c>
      <c r="P61" s="9"/>
    </row>
    <row r="62" spans="1:16">
      <c r="A62" s="12"/>
      <c r="B62" s="25">
        <v>366</v>
      </c>
      <c r="C62" s="20" t="s">
        <v>72</v>
      </c>
      <c r="D62" s="46">
        <v>0</v>
      </c>
      <c r="E62" s="46">
        <v>192767</v>
      </c>
      <c r="F62" s="46">
        <v>0</v>
      </c>
      <c r="G62" s="46">
        <v>71372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3"/>
        <v>264139</v>
      </c>
      <c r="O62" s="47">
        <f t="shared" si="8"/>
        <v>3.6886800357501954</v>
      </c>
      <c r="P62" s="9"/>
    </row>
    <row r="63" spans="1:16">
      <c r="A63" s="12"/>
      <c r="B63" s="25">
        <v>368</v>
      </c>
      <c r="C63" s="20" t="s">
        <v>73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20192958</v>
      </c>
      <c r="L63" s="46">
        <v>0</v>
      </c>
      <c r="M63" s="46">
        <v>0</v>
      </c>
      <c r="N63" s="46">
        <f t="shared" si="13"/>
        <v>20192958</v>
      </c>
      <c r="O63" s="47">
        <f t="shared" si="8"/>
        <v>281.99304546977993</v>
      </c>
      <c r="P63" s="9"/>
    </row>
    <row r="64" spans="1:16">
      <c r="A64" s="12"/>
      <c r="B64" s="25">
        <v>369.9</v>
      </c>
      <c r="C64" s="20" t="s">
        <v>74</v>
      </c>
      <c r="D64" s="46">
        <v>226220</v>
      </c>
      <c r="E64" s="46">
        <v>96565</v>
      </c>
      <c r="F64" s="46">
        <v>0</v>
      </c>
      <c r="G64" s="46">
        <v>17237</v>
      </c>
      <c r="H64" s="46">
        <v>0</v>
      </c>
      <c r="I64" s="46">
        <v>45120</v>
      </c>
      <c r="J64" s="46">
        <v>160249</v>
      </c>
      <c r="K64" s="46">
        <v>27848</v>
      </c>
      <c r="L64" s="46">
        <v>0</v>
      </c>
      <c r="M64" s="46">
        <v>0</v>
      </c>
      <c r="N64" s="46">
        <f t="shared" si="13"/>
        <v>573239</v>
      </c>
      <c r="O64" s="47">
        <f t="shared" si="8"/>
        <v>8.0052368450452462</v>
      </c>
      <c r="P64" s="9"/>
    </row>
    <row r="65" spans="1:119" ht="15.75">
      <c r="A65" s="29" t="s">
        <v>48</v>
      </c>
      <c r="B65" s="30"/>
      <c r="C65" s="31"/>
      <c r="D65" s="32">
        <f t="shared" ref="D65:M65" si="14">SUM(D66:D67)</f>
        <v>16711115</v>
      </c>
      <c r="E65" s="32">
        <f t="shared" si="14"/>
        <v>475876</v>
      </c>
      <c r="F65" s="32">
        <f t="shared" si="14"/>
        <v>1519178</v>
      </c>
      <c r="G65" s="32">
        <f t="shared" si="14"/>
        <v>4947499</v>
      </c>
      <c r="H65" s="32">
        <f t="shared" si="14"/>
        <v>0</v>
      </c>
      <c r="I65" s="32">
        <f t="shared" si="14"/>
        <v>413801</v>
      </c>
      <c r="J65" s="32">
        <f t="shared" si="14"/>
        <v>2734447</v>
      </c>
      <c r="K65" s="32">
        <f t="shared" si="14"/>
        <v>0</v>
      </c>
      <c r="L65" s="32">
        <f t="shared" si="14"/>
        <v>0</v>
      </c>
      <c r="M65" s="32">
        <f t="shared" si="14"/>
        <v>0</v>
      </c>
      <c r="N65" s="32">
        <f>SUM(D65:M65)</f>
        <v>26801916</v>
      </c>
      <c r="O65" s="45">
        <f t="shared" si="8"/>
        <v>374.28661602055638</v>
      </c>
      <c r="P65" s="9"/>
    </row>
    <row r="66" spans="1:119">
      <c r="A66" s="12"/>
      <c r="B66" s="25">
        <v>381</v>
      </c>
      <c r="C66" s="20" t="s">
        <v>75</v>
      </c>
      <c r="D66" s="46">
        <v>16711115</v>
      </c>
      <c r="E66" s="46">
        <v>475876</v>
      </c>
      <c r="F66" s="46">
        <v>1519178</v>
      </c>
      <c r="G66" s="46">
        <v>4947499</v>
      </c>
      <c r="H66" s="46">
        <v>0</v>
      </c>
      <c r="I66" s="46">
        <v>111000</v>
      </c>
      <c r="J66" s="46">
        <v>2734447</v>
      </c>
      <c r="K66" s="46">
        <v>0</v>
      </c>
      <c r="L66" s="46">
        <v>0</v>
      </c>
      <c r="M66" s="46">
        <v>0</v>
      </c>
      <c r="N66" s="46">
        <f>SUM(D66:M66)</f>
        <v>26499115</v>
      </c>
      <c r="O66" s="47">
        <f t="shared" si="8"/>
        <v>370.05802424310133</v>
      </c>
      <c r="P66" s="9"/>
    </row>
    <row r="67" spans="1:119" ht="15.75" thickBot="1">
      <c r="A67" s="12"/>
      <c r="B67" s="25">
        <v>389.8</v>
      </c>
      <c r="C67" s="20" t="s">
        <v>118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302801</v>
      </c>
      <c r="J67" s="46">
        <v>0</v>
      </c>
      <c r="K67" s="46">
        <v>0</v>
      </c>
      <c r="L67" s="46">
        <v>0</v>
      </c>
      <c r="M67" s="46">
        <v>0</v>
      </c>
      <c r="N67" s="46">
        <f>SUM(D67:M67)</f>
        <v>302801</v>
      </c>
      <c r="O67" s="47">
        <f t="shared" si="8"/>
        <v>4.2285917774550326</v>
      </c>
      <c r="P67" s="9"/>
    </row>
    <row r="68" spans="1:119" ht="16.5" thickBot="1">
      <c r="A68" s="14" t="s">
        <v>63</v>
      </c>
      <c r="B68" s="23"/>
      <c r="C68" s="22"/>
      <c r="D68" s="15">
        <f t="shared" ref="D68:M68" si="15">SUM(D5,D14,D20,D40,D53,D56,D65)</f>
        <v>71117939</v>
      </c>
      <c r="E68" s="15">
        <f t="shared" si="15"/>
        <v>14216055</v>
      </c>
      <c r="F68" s="15">
        <f t="shared" si="15"/>
        <v>11006794</v>
      </c>
      <c r="G68" s="15">
        <f t="shared" si="15"/>
        <v>5237033</v>
      </c>
      <c r="H68" s="15">
        <f t="shared" si="15"/>
        <v>0</v>
      </c>
      <c r="I68" s="15">
        <f t="shared" si="15"/>
        <v>54913563</v>
      </c>
      <c r="J68" s="15">
        <f t="shared" si="15"/>
        <v>9981563</v>
      </c>
      <c r="K68" s="15">
        <f t="shared" si="15"/>
        <v>47789103</v>
      </c>
      <c r="L68" s="15">
        <f t="shared" si="15"/>
        <v>0</v>
      </c>
      <c r="M68" s="15">
        <f t="shared" si="15"/>
        <v>0</v>
      </c>
      <c r="N68" s="15">
        <f>SUM(D68:M68)</f>
        <v>214262050</v>
      </c>
      <c r="O68" s="38">
        <f t="shared" si="8"/>
        <v>2992.1524131381971</v>
      </c>
      <c r="P68" s="6"/>
      <c r="Q68" s="2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</row>
    <row r="69" spans="1:119">
      <c r="A69" s="16"/>
      <c r="B69" s="18"/>
      <c r="C69" s="18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9"/>
    </row>
    <row r="70" spans="1:119">
      <c r="A70" s="40"/>
      <c r="B70" s="41"/>
      <c r="C70" s="41"/>
      <c r="D70" s="42"/>
      <c r="E70" s="42"/>
      <c r="F70" s="42"/>
      <c r="G70" s="42"/>
      <c r="H70" s="42"/>
      <c r="I70" s="42"/>
      <c r="J70" s="42"/>
      <c r="K70" s="42"/>
      <c r="L70" s="118" t="s">
        <v>119</v>
      </c>
      <c r="M70" s="118"/>
      <c r="N70" s="118"/>
      <c r="O70" s="43">
        <v>71608</v>
      </c>
    </row>
    <row r="71" spans="1:119">
      <c r="A71" s="119"/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7"/>
    </row>
    <row r="72" spans="1:119" ht="15.75" customHeight="1" thickBot="1">
      <c r="A72" s="120" t="s">
        <v>87</v>
      </c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100"/>
    </row>
  </sheetData>
  <mergeCells count="10">
    <mergeCell ref="L70:N70"/>
    <mergeCell ref="A71:O71"/>
    <mergeCell ref="A72:O7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7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77</v>
      </c>
      <c r="B3" s="108"/>
      <c r="C3" s="109"/>
      <c r="D3" s="128" t="s">
        <v>42</v>
      </c>
      <c r="E3" s="129"/>
      <c r="F3" s="129"/>
      <c r="G3" s="129"/>
      <c r="H3" s="130"/>
      <c r="I3" s="128" t="s">
        <v>43</v>
      </c>
      <c r="J3" s="130"/>
      <c r="K3" s="128" t="s">
        <v>45</v>
      </c>
      <c r="L3" s="130"/>
      <c r="M3" s="36"/>
      <c r="N3" s="37"/>
      <c r="O3" s="131" t="s">
        <v>82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78</v>
      </c>
      <c r="F4" s="34" t="s">
        <v>79</v>
      </c>
      <c r="G4" s="34" t="s">
        <v>80</v>
      </c>
      <c r="H4" s="34" t="s">
        <v>6</v>
      </c>
      <c r="I4" s="34" t="s">
        <v>7</v>
      </c>
      <c r="J4" s="35" t="s">
        <v>81</v>
      </c>
      <c r="K4" s="35" t="s">
        <v>8</v>
      </c>
      <c r="L4" s="35" t="s">
        <v>9</v>
      </c>
      <c r="M4" s="35" t="s">
        <v>10</v>
      </c>
      <c r="N4" s="35" t="s">
        <v>44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25035041</v>
      </c>
      <c r="E5" s="27">
        <f t="shared" si="0"/>
        <v>6767348</v>
      </c>
      <c r="F5" s="27">
        <f t="shared" si="0"/>
        <v>9170728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40973117</v>
      </c>
      <c r="O5" s="33">
        <f t="shared" ref="O5:O36" si="1">(N5/O$70)</f>
        <v>584.23688525758939</v>
      </c>
      <c r="P5" s="6"/>
    </row>
    <row r="6" spans="1:133">
      <c r="A6" s="12"/>
      <c r="B6" s="25">
        <v>311</v>
      </c>
      <c r="C6" s="20" t="s">
        <v>3</v>
      </c>
      <c r="D6" s="46">
        <v>23480334</v>
      </c>
      <c r="E6" s="46">
        <v>5614228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29094562</v>
      </c>
      <c r="O6" s="47">
        <f t="shared" si="1"/>
        <v>414.86021873351302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1153120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1153120</v>
      </c>
      <c r="O7" s="47">
        <f t="shared" si="1"/>
        <v>16.442372132152684</v>
      </c>
      <c r="P7" s="9"/>
    </row>
    <row r="8" spans="1:133">
      <c r="A8" s="12"/>
      <c r="B8" s="25">
        <v>314.10000000000002</v>
      </c>
      <c r="C8" s="20" t="s">
        <v>12</v>
      </c>
      <c r="D8" s="46">
        <v>0</v>
      </c>
      <c r="E8" s="46">
        <v>0</v>
      </c>
      <c r="F8" s="46">
        <v>5178324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5178324</v>
      </c>
      <c r="O8" s="47">
        <f t="shared" si="1"/>
        <v>73.837874834238775</v>
      </c>
      <c r="P8" s="9"/>
    </row>
    <row r="9" spans="1:133">
      <c r="A9" s="12"/>
      <c r="B9" s="25">
        <v>314.3</v>
      </c>
      <c r="C9" s="20" t="s">
        <v>13</v>
      </c>
      <c r="D9" s="46">
        <v>0</v>
      </c>
      <c r="E9" s="46">
        <v>0</v>
      </c>
      <c r="F9" s="46">
        <v>1050618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1050618</v>
      </c>
      <c r="O9" s="47">
        <f t="shared" si="1"/>
        <v>14.980793087222484</v>
      </c>
      <c r="P9" s="9"/>
    </row>
    <row r="10" spans="1:133">
      <c r="A10" s="12"/>
      <c r="B10" s="25">
        <v>314.39999999999998</v>
      </c>
      <c r="C10" s="20" t="s">
        <v>14</v>
      </c>
      <c r="D10" s="46">
        <v>0</v>
      </c>
      <c r="E10" s="46">
        <v>0</v>
      </c>
      <c r="F10" s="46">
        <v>139237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139237</v>
      </c>
      <c r="O10" s="47">
        <f t="shared" si="1"/>
        <v>1.9853844947312886</v>
      </c>
      <c r="P10" s="9"/>
    </row>
    <row r="11" spans="1:133">
      <c r="A11" s="12"/>
      <c r="B11" s="25">
        <v>314.89999999999998</v>
      </c>
      <c r="C11" s="20" t="s">
        <v>15</v>
      </c>
      <c r="D11" s="46">
        <v>204575</v>
      </c>
      <c r="E11" s="46">
        <v>0</v>
      </c>
      <c r="F11" s="46">
        <v>26946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231521</v>
      </c>
      <c r="O11" s="47">
        <f t="shared" si="1"/>
        <v>3.3012647759193507</v>
      </c>
      <c r="P11" s="9"/>
    </row>
    <row r="12" spans="1:133">
      <c r="A12" s="12"/>
      <c r="B12" s="25">
        <v>315</v>
      </c>
      <c r="C12" s="20" t="s">
        <v>94</v>
      </c>
      <c r="D12" s="46">
        <v>0</v>
      </c>
      <c r="E12" s="46">
        <v>0</v>
      </c>
      <c r="F12" s="46">
        <v>2775603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2775603</v>
      </c>
      <c r="O12" s="47">
        <f t="shared" si="1"/>
        <v>39.577405141806047</v>
      </c>
      <c r="P12" s="9"/>
    </row>
    <row r="13" spans="1:133">
      <c r="A13" s="12"/>
      <c r="B13" s="25">
        <v>316</v>
      </c>
      <c r="C13" s="20" t="s">
        <v>95</v>
      </c>
      <c r="D13" s="46">
        <v>1350132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1350132</v>
      </c>
      <c r="O13" s="47">
        <f t="shared" si="1"/>
        <v>19.251572058005731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SUM(D15:D19)</f>
        <v>11381132</v>
      </c>
      <c r="E14" s="32">
        <f t="shared" si="3"/>
        <v>62017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4" si="4">SUM(D14:M14)</f>
        <v>11443149</v>
      </c>
      <c r="O14" s="45">
        <f t="shared" si="1"/>
        <v>163.1681995123412</v>
      </c>
      <c r="P14" s="10"/>
    </row>
    <row r="15" spans="1:133">
      <c r="A15" s="12"/>
      <c r="B15" s="25">
        <v>322</v>
      </c>
      <c r="C15" s="20" t="s">
        <v>0</v>
      </c>
      <c r="D15" s="46">
        <v>2090985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2090985</v>
      </c>
      <c r="O15" s="47">
        <f t="shared" si="1"/>
        <v>29.815416862728323</v>
      </c>
      <c r="P15" s="9"/>
    </row>
    <row r="16" spans="1:133">
      <c r="A16" s="12"/>
      <c r="B16" s="25">
        <v>323.10000000000002</v>
      </c>
      <c r="C16" s="20" t="s">
        <v>19</v>
      </c>
      <c r="D16" s="46">
        <v>4068561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4068561</v>
      </c>
      <c r="O16" s="47">
        <f t="shared" si="1"/>
        <v>58.013731445437827</v>
      </c>
      <c r="P16" s="9"/>
    </row>
    <row r="17" spans="1:16">
      <c r="A17" s="12"/>
      <c r="B17" s="25">
        <v>323.39999999999998</v>
      </c>
      <c r="C17" s="20" t="s">
        <v>20</v>
      </c>
      <c r="D17" s="46">
        <v>23545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23545</v>
      </c>
      <c r="O17" s="47">
        <f t="shared" si="1"/>
        <v>0.33572885029444893</v>
      </c>
      <c r="P17" s="9"/>
    </row>
    <row r="18" spans="1:16">
      <c r="A18" s="12"/>
      <c r="B18" s="25">
        <v>325.2</v>
      </c>
      <c r="C18" s="20" t="s">
        <v>22</v>
      </c>
      <c r="D18" s="46">
        <v>4935223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4935223</v>
      </c>
      <c r="O18" s="47">
        <f t="shared" si="1"/>
        <v>70.371490496356813</v>
      </c>
      <c r="P18" s="9"/>
    </row>
    <row r="19" spans="1:16">
      <c r="A19" s="12"/>
      <c r="B19" s="25">
        <v>329</v>
      </c>
      <c r="C19" s="20" t="s">
        <v>23</v>
      </c>
      <c r="D19" s="46">
        <v>262818</v>
      </c>
      <c r="E19" s="46">
        <v>62017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324835</v>
      </c>
      <c r="O19" s="47">
        <f t="shared" si="1"/>
        <v>4.6318318575237774</v>
      </c>
      <c r="P19" s="9"/>
    </row>
    <row r="20" spans="1:16" ht="15.75">
      <c r="A20" s="29" t="s">
        <v>26</v>
      </c>
      <c r="B20" s="30"/>
      <c r="C20" s="31"/>
      <c r="D20" s="32">
        <f t="shared" ref="D20:M20" si="5">SUM(D21:D38)</f>
        <v>8952277</v>
      </c>
      <c r="E20" s="32">
        <f t="shared" si="5"/>
        <v>1974886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142810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11069973</v>
      </c>
      <c r="O20" s="45">
        <f t="shared" si="1"/>
        <v>157.84707190828593</v>
      </c>
      <c r="P20" s="10"/>
    </row>
    <row r="21" spans="1:16">
      <c r="A21" s="12"/>
      <c r="B21" s="25">
        <v>331.2</v>
      </c>
      <c r="C21" s="20" t="s">
        <v>25</v>
      </c>
      <c r="D21" s="46">
        <v>0</v>
      </c>
      <c r="E21" s="46">
        <v>76445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76445</v>
      </c>
      <c r="O21" s="47">
        <f t="shared" si="1"/>
        <v>1.0900315124552622</v>
      </c>
      <c r="P21" s="9"/>
    </row>
    <row r="22" spans="1:16">
      <c r="A22" s="12"/>
      <c r="B22" s="25">
        <v>331.5</v>
      </c>
      <c r="C22" s="20" t="s">
        <v>27</v>
      </c>
      <c r="D22" s="46">
        <v>0</v>
      </c>
      <c r="E22" s="46">
        <v>1462001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1462001</v>
      </c>
      <c r="O22" s="47">
        <f t="shared" si="1"/>
        <v>20.846715432547661</v>
      </c>
      <c r="P22" s="9"/>
    </row>
    <row r="23" spans="1:16">
      <c r="A23" s="12"/>
      <c r="B23" s="25">
        <v>331.9</v>
      </c>
      <c r="C23" s="20" t="s">
        <v>28</v>
      </c>
      <c r="D23" s="46">
        <v>0</v>
      </c>
      <c r="E23" s="46">
        <v>119179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119179</v>
      </c>
      <c r="O23" s="47">
        <f t="shared" si="1"/>
        <v>1.6993768804095193</v>
      </c>
      <c r="P23" s="9"/>
    </row>
    <row r="24" spans="1:16">
      <c r="A24" s="12"/>
      <c r="B24" s="25">
        <v>334.2</v>
      </c>
      <c r="C24" s="20" t="s">
        <v>29</v>
      </c>
      <c r="D24" s="46">
        <v>0</v>
      </c>
      <c r="E24" s="46">
        <v>3300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3300</v>
      </c>
      <c r="O24" s="47">
        <f t="shared" si="1"/>
        <v>4.7054797450485519E-2</v>
      </c>
      <c r="P24" s="9"/>
    </row>
    <row r="25" spans="1:16">
      <c r="A25" s="12"/>
      <c r="B25" s="25">
        <v>334.5</v>
      </c>
      <c r="C25" s="20" t="s">
        <v>30</v>
      </c>
      <c r="D25" s="46">
        <v>0</v>
      </c>
      <c r="E25" s="46">
        <v>47294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3" si="6">SUM(D25:M25)</f>
        <v>47294</v>
      </c>
      <c r="O25" s="47">
        <f t="shared" si="1"/>
        <v>0.6743665426131098</v>
      </c>
      <c r="P25" s="9"/>
    </row>
    <row r="26" spans="1:16">
      <c r="A26" s="12"/>
      <c r="B26" s="25">
        <v>334.7</v>
      </c>
      <c r="C26" s="20" t="s">
        <v>31</v>
      </c>
      <c r="D26" s="46">
        <v>0</v>
      </c>
      <c r="E26" s="46">
        <v>93632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93632</v>
      </c>
      <c r="O26" s="47">
        <f t="shared" si="1"/>
        <v>1.3351014529951091</v>
      </c>
      <c r="P26" s="9"/>
    </row>
    <row r="27" spans="1:16">
      <c r="A27" s="12"/>
      <c r="B27" s="25">
        <v>334.9</v>
      </c>
      <c r="C27" s="20" t="s">
        <v>96</v>
      </c>
      <c r="D27" s="46">
        <v>0</v>
      </c>
      <c r="E27" s="46">
        <v>145271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145271</v>
      </c>
      <c r="O27" s="47">
        <f t="shared" si="1"/>
        <v>2.071423478918025</v>
      </c>
      <c r="P27" s="9"/>
    </row>
    <row r="28" spans="1:16">
      <c r="A28" s="12"/>
      <c r="B28" s="25">
        <v>335.12</v>
      </c>
      <c r="C28" s="20" t="s">
        <v>97</v>
      </c>
      <c r="D28" s="46">
        <v>1997949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1997949</v>
      </c>
      <c r="O28" s="47">
        <f t="shared" si="1"/>
        <v>28.48881379133336</v>
      </c>
      <c r="P28" s="9"/>
    </row>
    <row r="29" spans="1:16">
      <c r="A29" s="12"/>
      <c r="B29" s="25">
        <v>335.14</v>
      </c>
      <c r="C29" s="20" t="s">
        <v>98</v>
      </c>
      <c r="D29" s="46">
        <v>50374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50374</v>
      </c>
      <c r="O29" s="47">
        <f t="shared" si="1"/>
        <v>0.71828435356689624</v>
      </c>
      <c r="P29" s="9"/>
    </row>
    <row r="30" spans="1:16">
      <c r="A30" s="12"/>
      <c r="B30" s="25">
        <v>335.15</v>
      </c>
      <c r="C30" s="20" t="s">
        <v>99</v>
      </c>
      <c r="D30" s="46">
        <v>43111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43111</v>
      </c>
      <c r="O30" s="47">
        <f t="shared" si="1"/>
        <v>0.61472102208723678</v>
      </c>
      <c r="P30" s="9"/>
    </row>
    <row r="31" spans="1:16">
      <c r="A31" s="12"/>
      <c r="B31" s="25">
        <v>335.18</v>
      </c>
      <c r="C31" s="20" t="s">
        <v>100</v>
      </c>
      <c r="D31" s="46">
        <v>4702203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4702203</v>
      </c>
      <c r="O31" s="47">
        <f t="shared" si="1"/>
        <v>67.048851435171329</v>
      </c>
      <c r="P31" s="9"/>
    </row>
    <row r="32" spans="1:16">
      <c r="A32" s="12"/>
      <c r="B32" s="25">
        <v>335.19</v>
      </c>
      <c r="C32" s="20" t="s">
        <v>101</v>
      </c>
      <c r="D32" s="46">
        <v>62485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62485</v>
      </c>
      <c r="O32" s="47">
        <f t="shared" si="1"/>
        <v>0.89097546021017815</v>
      </c>
      <c r="P32" s="9"/>
    </row>
    <row r="33" spans="1:16">
      <c r="A33" s="12"/>
      <c r="B33" s="25">
        <v>335.29</v>
      </c>
      <c r="C33" s="20" t="s">
        <v>36</v>
      </c>
      <c r="D33" s="46">
        <v>1590335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1590335</v>
      </c>
      <c r="O33" s="47">
        <f t="shared" si="1"/>
        <v>22.676633728308452</v>
      </c>
      <c r="P33" s="9"/>
    </row>
    <row r="34" spans="1:16">
      <c r="A34" s="12"/>
      <c r="B34" s="25">
        <v>337.2</v>
      </c>
      <c r="C34" s="20" t="s">
        <v>37</v>
      </c>
      <c r="D34" s="46">
        <v>0</v>
      </c>
      <c r="E34" s="46">
        <v>21933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39" si="7">SUM(D34:M34)</f>
        <v>21933</v>
      </c>
      <c r="O34" s="47">
        <f t="shared" si="1"/>
        <v>0.3127432946913633</v>
      </c>
      <c r="P34" s="9"/>
    </row>
    <row r="35" spans="1:16">
      <c r="A35" s="12"/>
      <c r="B35" s="25">
        <v>337.7</v>
      </c>
      <c r="C35" s="20" t="s">
        <v>39</v>
      </c>
      <c r="D35" s="46">
        <v>0</v>
      </c>
      <c r="E35" s="46">
        <v>1831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1831</v>
      </c>
      <c r="O35" s="47">
        <f t="shared" si="1"/>
        <v>2.6108283070254239E-2</v>
      </c>
      <c r="P35" s="9"/>
    </row>
    <row r="36" spans="1:16">
      <c r="A36" s="12"/>
      <c r="B36" s="25">
        <v>337.9</v>
      </c>
      <c r="C36" s="20" t="s">
        <v>89</v>
      </c>
      <c r="D36" s="46">
        <v>0</v>
      </c>
      <c r="E36" s="46">
        <v>4000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4000</v>
      </c>
      <c r="O36" s="47">
        <f t="shared" si="1"/>
        <v>5.7036118121800629E-2</v>
      </c>
      <c r="P36" s="9"/>
    </row>
    <row r="37" spans="1:16">
      <c r="A37" s="12"/>
      <c r="B37" s="25">
        <v>338</v>
      </c>
      <c r="C37" s="20" t="s">
        <v>40</v>
      </c>
      <c r="D37" s="46">
        <v>402643</v>
      </c>
      <c r="E37" s="46">
        <v>0</v>
      </c>
      <c r="F37" s="46">
        <v>0</v>
      </c>
      <c r="G37" s="46">
        <v>0</v>
      </c>
      <c r="H37" s="46">
        <v>0</v>
      </c>
      <c r="I37" s="46">
        <v>142810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545453</v>
      </c>
      <c r="O37" s="47">
        <f t="shared" ref="O37:O68" si="8">(N37/O$70)</f>
        <v>7.7776304344726297</v>
      </c>
      <c r="P37" s="9"/>
    </row>
    <row r="38" spans="1:16">
      <c r="A38" s="12"/>
      <c r="B38" s="25">
        <v>339</v>
      </c>
      <c r="C38" s="20" t="s">
        <v>41</v>
      </c>
      <c r="D38" s="46">
        <v>103177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103177</v>
      </c>
      <c r="O38" s="47">
        <f t="shared" si="8"/>
        <v>1.471203889863256</v>
      </c>
      <c r="P38" s="9"/>
    </row>
    <row r="39" spans="1:16" ht="15.75">
      <c r="A39" s="29" t="s">
        <v>46</v>
      </c>
      <c r="B39" s="30"/>
      <c r="C39" s="31"/>
      <c r="D39" s="32">
        <f t="shared" ref="D39:M39" si="9">SUM(D40:D51)</f>
        <v>5102412</v>
      </c>
      <c r="E39" s="32">
        <f t="shared" si="9"/>
        <v>2035324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50850772</v>
      </c>
      <c r="J39" s="32">
        <f t="shared" si="9"/>
        <v>6817769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 t="shared" si="7"/>
        <v>64806277</v>
      </c>
      <c r="O39" s="45">
        <f t="shared" si="8"/>
        <v>924.07461750153288</v>
      </c>
      <c r="P39" s="10"/>
    </row>
    <row r="40" spans="1:16">
      <c r="A40" s="12"/>
      <c r="B40" s="25">
        <v>341.2</v>
      </c>
      <c r="C40" s="20" t="s">
        <v>102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6817769</v>
      </c>
      <c r="K40" s="46">
        <v>0</v>
      </c>
      <c r="L40" s="46">
        <v>0</v>
      </c>
      <c r="M40" s="46">
        <v>0</v>
      </c>
      <c r="N40" s="46">
        <f t="shared" ref="N40:N51" si="10">SUM(D40:M40)</f>
        <v>6817769</v>
      </c>
      <c r="O40" s="47">
        <f t="shared" si="8"/>
        <v>97.214769502787647</v>
      </c>
      <c r="P40" s="9"/>
    </row>
    <row r="41" spans="1:16">
      <c r="A41" s="12"/>
      <c r="B41" s="25">
        <v>341.9</v>
      </c>
      <c r="C41" s="20" t="s">
        <v>103</v>
      </c>
      <c r="D41" s="46">
        <v>861474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861474</v>
      </c>
      <c r="O41" s="47">
        <f t="shared" si="8"/>
        <v>12.28378320571502</v>
      </c>
      <c r="P41" s="9"/>
    </row>
    <row r="42" spans="1:16">
      <c r="A42" s="12"/>
      <c r="B42" s="25">
        <v>342.1</v>
      </c>
      <c r="C42" s="20" t="s">
        <v>52</v>
      </c>
      <c r="D42" s="46">
        <v>537673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537673</v>
      </c>
      <c r="O42" s="47">
        <f t="shared" si="8"/>
        <v>7.6666951847257279</v>
      </c>
      <c r="P42" s="9"/>
    </row>
    <row r="43" spans="1:16">
      <c r="A43" s="12"/>
      <c r="B43" s="25">
        <v>342.2</v>
      </c>
      <c r="C43" s="20" t="s">
        <v>53</v>
      </c>
      <c r="D43" s="46">
        <v>2040323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2040323</v>
      </c>
      <c r="O43" s="47">
        <f t="shared" si="8"/>
        <v>29.093025908656656</v>
      </c>
      <c r="P43" s="9"/>
    </row>
    <row r="44" spans="1:16">
      <c r="A44" s="12"/>
      <c r="B44" s="25">
        <v>342.4</v>
      </c>
      <c r="C44" s="20" t="s">
        <v>54</v>
      </c>
      <c r="D44" s="46">
        <v>1242816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1242816</v>
      </c>
      <c r="O44" s="47">
        <f t="shared" si="8"/>
        <v>17.721350044915944</v>
      </c>
      <c r="P44" s="9"/>
    </row>
    <row r="45" spans="1:16">
      <c r="A45" s="12"/>
      <c r="B45" s="25">
        <v>342.9</v>
      </c>
      <c r="C45" s="20" t="s">
        <v>55</v>
      </c>
      <c r="D45" s="46">
        <v>39316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39316</v>
      </c>
      <c r="O45" s="47">
        <f t="shared" si="8"/>
        <v>0.5606080050191784</v>
      </c>
      <c r="P45" s="9"/>
    </row>
    <row r="46" spans="1:16">
      <c r="A46" s="12"/>
      <c r="B46" s="25">
        <v>343.3</v>
      </c>
      <c r="C46" s="20" t="s">
        <v>56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18647002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18647002</v>
      </c>
      <c r="O46" s="47">
        <f t="shared" si="8"/>
        <v>265.88815217236316</v>
      </c>
      <c r="P46" s="9"/>
    </row>
    <row r="47" spans="1:16">
      <c r="A47" s="12"/>
      <c r="B47" s="25">
        <v>343.4</v>
      </c>
      <c r="C47" s="20" t="s">
        <v>57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10296221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10296221</v>
      </c>
      <c r="O47" s="47">
        <f t="shared" si="8"/>
        <v>146.81411929104104</v>
      </c>
      <c r="P47" s="9"/>
    </row>
    <row r="48" spans="1:16">
      <c r="A48" s="12"/>
      <c r="B48" s="25">
        <v>343.5</v>
      </c>
      <c r="C48" s="20" t="s">
        <v>58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20208036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20208036</v>
      </c>
      <c r="O48" s="47">
        <f t="shared" si="8"/>
        <v>288.14698207639987</v>
      </c>
      <c r="P48" s="9"/>
    </row>
    <row r="49" spans="1:16">
      <c r="A49" s="12"/>
      <c r="B49" s="25">
        <v>343.8</v>
      </c>
      <c r="C49" s="20" t="s">
        <v>59</v>
      </c>
      <c r="D49" s="46">
        <v>0</v>
      </c>
      <c r="E49" s="46">
        <v>221175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221175</v>
      </c>
      <c r="O49" s="47">
        <f t="shared" si="8"/>
        <v>3.1537408563973135</v>
      </c>
      <c r="P49" s="9"/>
    </row>
    <row r="50" spans="1:16">
      <c r="A50" s="12"/>
      <c r="B50" s="25">
        <v>347.2</v>
      </c>
      <c r="C50" s="20" t="s">
        <v>62</v>
      </c>
      <c r="D50" s="46">
        <v>380810</v>
      </c>
      <c r="E50" s="46">
        <v>1792368</v>
      </c>
      <c r="F50" s="46">
        <v>0</v>
      </c>
      <c r="G50" s="46">
        <v>0</v>
      </c>
      <c r="H50" s="46">
        <v>0</v>
      </c>
      <c r="I50" s="46">
        <v>1699513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3872691</v>
      </c>
      <c r="O50" s="47">
        <f t="shared" si="8"/>
        <v>55.22081533130855</v>
      </c>
      <c r="P50" s="9"/>
    </row>
    <row r="51" spans="1:16">
      <c r="A51" s="12"/>
      <c r="B51" s="25">
        <v>349</v>
      </c>
      <c r="C51" s="20" t="s">
        <v>1</v>
      </c>
      <c r="D51" s="46">
        <v>0</v>
      </c>
      <c r="E51" s="46">
        <v>21781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21781</v>
      </c>
      <c r="O51" s="47">
        <f t="shared" si="8"/>
        <v>0.31057592220273489</v>
      </c>
      <c r="P51" s="9"/>
    </row>
    <row r="52" spans="1:16" ht="15.75">
      <c r="A52" s="29" t="s">
        <v>47</v>
      </c>
      <c r="B52" s="30"/>
      <c r="C52" s="31"/>
      <c r="D52" s="32">
        <f t="shared" ref="D52:M52" si="11">SUM(D53:D54)</f>
        <v>501298</v>
      </c>
      <c r="E52" s="32">
        <f t="shared" si="11"/>
        <v>1225840</v>
      </c>
      <c r="F52" s="32">
        <f t="shared" si="11"/>
        <v>0</v>
      </c>
      <c r="G52" s="32">
        <f t="shared" si="11"/>
        <v>0</v>
      </c>
      <c r="H52" s="32">
        <f t="shared" si="11"/>
        <v>0</v>
      </c>
      <c r="I52" s="32">
        <f t="shared" si="11"/>
        <v>0</v>
      </c>
      <c r="J52" s="32">
        <f t="shared" si="11"/>
        <v>0</v>
      </c>
      <c r="K52" s="32">
        <f t="shared" si="11"/>
        <v>0</v>
      </c>
      <c r="L52" s="32">
        <f t="shared" si="11"/>
        <v>0</v>
      </c>
      <c r="M52" s="32">
        <f t="shared" si="11"/>
        <v>0</v>
      </c>
      <c r="N52" s="32">
        <f>SUM(D52:M52)</f>
        <v>1727138</v>
      </c>
      <c r="O52" s="45">
        <f t="shared" si="8"/>
        <v>24.627311745162626</v>
      </c>
      <c r="P52" s="10"/>
    </row>
    <row r="53" spans="1:16">
      <c r="A53" s="13"/>
      <c r="B53" s="39">
        <v>354</v>
      </c>
      <c r="C53" s="21" t="s">
        <v>65</v>
      </c>
      <c r="D53" s="46">
        <v>501298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>SUM(D53:M53)</f>
        <v>501298</v>
      </c>
      <c r="O53" s="47">
        <f t="shared" si="8"/>
        <v>7.1480229855556034</v>
      </c>
      <c r="P53" s="9"/>
    </row>
    <row r="54" spans="1:16">
      <c r="A54" s="13"/>
      <c r="B54" s="39">
        <v>359</v>
      </c>
      <c r="C54" s="21" t="s">
        <v>66</v>
      </c>
      <c r="D54" s="46">
        <v>0</v>
      </c>
      <c r="E54" s="46">
        <v>1225840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1225840</v>
      </c>
      <c r="O54" s="47">
        <f t="shared" si="8"/>
        <v>17.479288759607019</v>
      </c>
      <c r="P54" s="9"/>
    </row>
    <row r="55" spans="1:16" ht="15.75">
      <c r="A55" s="29" t="s">
        <v>4</v>
      </c>
      <c r="B55" s="30"/>
      <c r="C55" s="31"/>
      <c r="D55" s="32">
        <f t="shared" ref="D55:M55" si="12">SUM(D56:D63)</f>
        <v>517828</v>
      </c>
      <c r="E55" s="32">
        <f t="shared" si="12"/>
        <v>560332</v>
      </c>
      <c r="F55" s="32">
        <f t="shared" si="12"/>
        <v>5801</v>
      </c>
      <c r="G55" s="32">
        <f t="shared" si="12"/>
        <v>212113</v>
      </c>
      <c r="H55" s="32">
        <f t="shared" si="12"/>
        <v>0</v>
      </c>
      <c r="I55" s="32">
        <f t="shared" si="12"/>
        <v>-300466</v>
      </c>
      <c r="J55" s="32">
        <f t="shared" si="12"/>
        <v>432872</v>
      </c>
      <c r="K55" s="32">
        <f t="shared" si="12"/>
        <v>49916127</v>
      </c>
      <c r="L55" s="32">
        <f t="shared" si="12"/>
        <v>0</v>
      </c>
      <c r="M55" s="32">
        <f t="shared" si="12"/>
        <v>0</v>
      </c>
      <c r="N55" s="32">
        <f>SUM(D55:M55)</f>
        <v>51344607</v>
      </c>
      <c r="O55" s="45">
        <f t="shared" si="8"/>
        <v>732.1242674423579</v>
      </c>
      <c r="P55" s="10"/>
    </row>
    <row r="56" spans="1:16">
      <c r="A56" s="12"/>
      <c r="B56" s="25">
        <v>361.1</v>
      </c>
      <c r="C56" s="20" t="s">
        <v>67</v>
      </c>
      <c r="D56" s="46">
        <v>-54318</v>
      </c>
      <c r="E56" s="46">
        <v>10024</v>
      </c>
      <c r="F56" s="46">
        <v>5801</v>
      </c>
      <c r="G56" s="46">
        <v>17080</v>
      </c>
      <c r="H56" s="46">
        <v>0</v>
      </c>
      <c r="I56" s="46">
        <v>-331106</v>
      </c>
      <c r="J56" s="46">
        <v>-27085</v>
      </c>
      <c r="K56" s="46">
        <v>4608019</v>
      </c>
      <c r="L56" s="46">
        <v>0</v>
      </c>
      <c r="M56" s="46">
        <v>0</v>
      </c>
      <c r="N56" s="46">
        <f>SUM(D56:M56)</f>
        <v>4228415</v>
      </c>
      <c r="O56" s="47">
        <f t="shared" si="8"/>
        <v>60.293094351998406</v>
      </c>
      <c r="P56" s="9"/>
    </row>
    <row r="57" spans="1:16">
      <c r="A57" s="12"/>
      <c r="B57" s="25">
        <v>361.4</v>
      </c>
      <c r="C57" s="20" t="s">
        <v>104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25159835</v>
      </c>
      <c r="L57" s="46">
        <v>0</v>
      </c>
      <c r="M57" s="46">
        <v>0</v>
      </c>
      <c r="N57" s="46">
        <f t="shared" ref="N57:N63" si="13">SUM(D57:M57)</f>
        <v>25159835</v>
      </c>
      <c r="O57" s="47">
        <f t="shared" si="8"/>
        <v>358.75483024625345</v>
      </c>
      <c r="P57" s="9"/>
    </row>
    <row r="58" spans="1:16">
      <c r="A58" s="12"/>
      <c r="B58" s="25">
        <v>362</v>
      </c>
      <c r="C58" s="20" t="s">
        <v>69</v>
      </c>
      <c r="D58" s="46">
        <v>336908</v>
      </c>
      <c r="E58" s="46">
        <v>0</v>
      </c>
      <c r="F58" s="46">
        <v>0</v>
      </c>
      <c r="G58" s="46">
        <v>0</v>
      </c>
      <c r="H58" s="46">
        <v>0</v>
      </c>
      <c r="I58" s="46">
        <v>22264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359172</v>
      </c>
      <c r="O58" s="47">
        <f t="shared" si="8"/>
        <v>5.1214441545108436</v>
      </c>
      <c r="P58" s="9"/>
    </row>
    <row r="59" spans="1:16">
      <c r="A59" s="12"/>
      <c r="B59" s="25">
        <v>364</v>
      </c>
      <c r="C59" s="20" t="s">
        <v>105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145125</v>
      </c>
      <c r="K59" s="46">
        <v>0</v>
      </c>
      <c r="L59" s="46">
        <v>0</v>
      </c>
      <c r="M59" s="46">
        <v>0</v>
      </c>
      <c r="N59" s="46">
        <f t="shared" si="13"/>
        <v>145125</v>
      </c>
      <c r="O59" s="47">
        <f t="shared" si="8"/>
        <v>2.0693416606065793</v>
      </c>
      <c r="P59" s="9"/>
    </row>
    <row r="60" spans="1:16">
      <c r="A60" s="12"/>
      <c r="B60" s="25">
        <v>365</v>
      </c>
      <c r="C60" s="20" t="s">
        <v>106</v>
      </c>
      <c r="D60" s="46">
        <v>5163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5163</v>
      </c>
      <c r="O60" s="47">
        <f t="shared" si="8"/>
        <v>7.3619369465714166E-2</v>
      </c>
      <c r="P60" s="9"/>
    </row>
    <row r="61" spans="1:16">
      <c r="A61" s="12"/>
      <c r="B61" s="25">
        <v>366</v>
      </c>
      <c r="C61" s="20" t="s">
        <v>72</v>
      </c>
      <c r="D61" s="46">
        <v>0</v>
      </c>
      <c r="E61" s="46">
        <v>339365</v>
      </c>
      <c r="F61" s="46">
        <v>0</v>
      </c>
      <c r="G61" s="46">
        <v>195033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534398</v>
      </c>
      <c r="O61" s="47">
        <f t="shared" si="8"/>
        <v>7.6199968630135029</v>
      </c>
      <c r="P61" s="9"/>
    </row>
    <row r="62" spans="1:16">
      <c r="A62" s="12"/>
      <c r="B62" s="25">
        <v>368</v>
      </c>
      <c r="C62" s="20" t="s">
        <v>73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19923851</v>
      </c>
      <c r="L62" s="46">
        <v>0</v>
      </c>
      <c r="M62" s="46">
        <v>0</v>
      </c>
      <c r="N62" s="46">
        <f t="shared" si="13"/>
        <v>19923851</v>
      </c>
      <c r="O62" s="47">
        <f t="shared" si="8"/>
        <v>284.09477976928889</v>
      </c>
      <c r="P62" s="9"/>
    </row>
    <row r="63" spans="1:16">
      <c r="A63" s="12"/>
      <c r="B63" s="25">
        <v>369.9</v>
      </c>
      <c r="C63" s="20" t="s">
        <v>74</v>
      </c>
      <c r="D63" s="46">
        <v>230075</v>
      </c>
      <c r="E63" s="46">
        <v>210943</v>
      </c>
      <c r="F63" s="46">
        <v>0</v>
      </c>
      <c r="G63" s="46">
        <v>0</v>
      </c>
      <c r="H63" s="46">
        <v>0</v>
      </c>
      <c r="I63" s="46">
        <v>8376</v>
      </c>
      <c r="J63" s="46">
        <v>314832</v>
      </c>
      <c r="K63" s="46">
        <v>224422</v>
      </c>
      <c r="L63" s="46">
        <v>0</v>
      </c>
      <c r="M63" s="46">
        <v>0</v>
      </c>
      <c r="N63" s="46">
        <f t="shared" si="13"/>
        <v>988648</v>
      </c>
      <c r="O63" s="47">
        <f t="shared" si="8"/>
        <v>14.097161027220487</v>
      </c>
      <c r="P63" s="9"/>
    </row>
    <row r="64" spans="1:16" ht="15.75">
      <c r="A64" s="29" t="s">
        <v>48</v>
      </c>
      <c r="B64" s="30"/>
      <c r="C64" s="31"/>
      <c r="D64" s="32">
        <f t="shared" ref="D64:M64" si="14">SUM(D65:D67)</f>
        <v>16602300</v>
      </c>
      <c r="E64" s="32">
        <f t="shared" si="14"/>
        <v>372215</v>
      </c>
      <c r="F64" s="32">
        <f t="shared" si="14"/>
        <v>18094083</v>
      </c>
      <c r="G64" s="32">
        <f t="shared" si="14"/>
        <v>3118566</v>
      </c>
      <c r="H64" s="32">
        <f t="shared" si="14"/>
        <v>0</v>
      </c>
      <c r="I64" s="32">
        <f t="shared" si="14"/>
        <v>2614790</v>
      </c>
      <c r="J64" s="32">
        <f t="shared" si="14"/>
        <v>2534868</v>
      </c>
      <c r="K64" s="32">
        <f t="shared" si="14"/>
        <v>0</v>
      </c>
      <c r="L64" s="32">
        <f t="shared" si="14"/>
        <v>0</v>
      </c>
      <c r="M64" s="32">
        <f t="shared" si="14"/>
        <v>0</v>
      </c>
      <c r="N64" s="32">
        <f>SUM(D64:M64)</f>
        <v>43336822</v>
      </c>
      <c r="O64" s="45">
        <f t="shared" si="8"/>
        <v>617.94102465386209</v>
      </c>
      <c r="P64" s="9"/>
    </row>
    <row r="65" spans="1:119">
      <c r="A65" s="12"/>
      <c r="B65" s="25">
        <v>381</v>
      </c>
      <c r="C65" s="20" t="s">
        <v>75</v>
      </c>
      <c r="D65" s="46">
        <v>16602300</v>
      </c>
      <c r="E65" s="46">
        <v>372215</v>
      </c>
      <c r="F65" s="46">
        <v>1909083</v>
      </c>
      <c r="G65" s="46">
        <v>3118566</v>
      </c>
      <c r="H65" s="46">
        <v>0</v>
      </c>
      <c r="I65" s="46">
        <v>111000</v>
      </c>
      <c r="J65" s="46">
        <v>2534868</v>
      </c>
      <c r="K65" s="46">
        <v>0</v>
      </c>
      <c r="L65" s="46">
        <v>0</v>
      </c>
      <c r="M65" s="46">
        <v>0</v>
      </c>
      <c r="N65" s="46">
        <f>SUM(D65:M65)</f>
        <v>24648032</v>
      </c>
      <c r="O65" s="47">
        <f t="shared" si="8"/>
        <v>351.45701615548046</v>
      </c>
      <c r="P65" s="9"/>
    </row>
    <row r="66" spans="1:119">
      <c r="A66" s="12"/>
      <c r="B66" s="25">
        <v>384</v>
      </c>
      <c r="C66" s="20" t="s">
        <v>107</v>
      </c>
      <c r="D66" s="46">
        <v>0</v>
      </c>
      <c r="E66" s="46">
        <v>0</v>
      </c>
      <c r="F66" s="46">
        <v>16185000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>SUM(D66:M66)</f>
        <v>16185000</v>
      </c>
      <c r="O66" s="47">
        <f t="shared" si="8"/>
        <v>230.7823929503358</v>
      </c>
      <c r="P66" s="9"/>
    </row>
    <row r="67" spans="1:119" ht="15.75" thickBot="1">
      <c r="A67" s="12"/>
      <c r="B67" s="25">
        <v>389.9</v>
      </c>
      <c r="C67" s="20" t="s">
        <v>108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2503790</v>
      </c>
      <c r="J67" s="46">
        <v>0</v>
      </c>
      <c r="K67" s="46">
        <v>0</v>
      </c>
      <c r="L67" s="46">
        <v>0</v>
      </c>
      <c r="M67" s="46">
        <v>0</v>
      </c>
      <c r="N67" s="46">
        <f>SUM(D67:M67)</f>
        <v>2503790</v>
      </c>
      <c r="O67" s="47">
        <f t="shared" si="8"/>
        <v>35.701615548045801</v>
      </c>
      <c r="P67" s="9"/>
    </row>
    <row r="68" spans="1:119" ht="16.5" thickBot="1">
      <c r="A68" s="14" t="s">
        <v>63</v>
      </c>
      <c r="B68" s="23"/>
      <c r="C68" s="22"/>
      <c r="D68" s="15">
        <f t="shared" ref="D68:M68" si="15">SUM(D5,D14,D20,D39,D52,D55,D64)</f>
        <v>68092288</v>
      </c>
      <c r="E68" s="15">
        <f t="shared" si="15"/>
        <v>12997962</v>
      </c>
      <c r="F68" s="15">
        <f t="shared" si="15"/>
        <v>27270612</v>
      </c>
      <c r="G68" s="15">
        <f t="shared" si="15"/>
        <v>3330679</v>
      </c>
      <c r="H68" s="15">
        <f t="shared" si="15"/>
        <v>0</v>
      </c>
      <c r="I68" s="15">
        <f t="shared" si="15"/>
        <v>53307906</v>
      </c>
      <c r="J68" s="15">
        <f t="shared" si="15"/>
        <v>9785509</v>
      </c>
      <c r="K68" s="15">
        <f t="shared" si="15"/>
        <v>49916127</v>
      </c>
      <c r="L68" s="15">
        <f t="shared" si="15"/>
        <v>0</v>
      </c>
      <c r="M68" s="15">
        <f t="shared" si="15"/>
        <v>0</v>
      </c>
      <c r="N68" s="15">
        <f>SUM(D68:M68)</f>
        <v>224701083</v>
      </c>
      <c r="O68" s="38">
        <f t="shared" si="8"/>
        <v>3204.0193780211321</v>
      </c>
      <c r="P68" s="6"/>
      <c r="Q68" s="2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</row>
    <row r="69" spans="1:119">
      <c r="A69" s="16"/>
      <c r="B69" s="18"/>
      <c r="C69" s="18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9"/>
    </row>
    <row r="70" spans="1:119">
      <c r="A70" s="40"/>
      <c r="B70" s="41"/>
      <c r="C70" s="41"/>
      <c r="D70" s="42"/>
      <c r="E70" s="42"/>
      <c r="F70" s="42"/>
      <c r="G70" s="42"/>
      <c r="H70" s="42"/>
      <c r="I70" s="42"/>
      <c r="J70" s="42"/>
      <c r="K70" s="42"/>
      <c r="L70" s="118" t="s">
        <v>109</v>
      </c>
      <c r="M70" s="118"/>
      <c r="N70" s="118"/>
      <c r="O70" s="43">
        <v>70131</v>
      </c>
    </row>
    <row r="71" spans="1:119">
      <c r="A71" s="119"/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7"/>
    </row>
    <row r="72" spans="1:119" ht="15.75" customHeight="1" thickBot="1">
      <c r="A72" s="120" t="s">
        <v>87</v>
      </c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100"/>
    </row>
  </sheetData>
  <mergeCells count="10">
    <mergeCell ref="L70:N70"/>
    <mergeCell ref="A71:O71"/>
    <mergeCell ref="A72:O7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6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77</v>
      </c>
      <c r="B3" s="108"/>
      <c r="C3" s="109"/>
      <c r="D3" s="128" t="s">
        <v>42</v>
      </c>
      <c r="E3" s="129"/>
      <c r="F3" s="129"/>
      <c r="G3" s="129"/>
      <c r="H3" s="130"/>
      <c r="I3" s="128" t="s">
        <v>43</v>
      </c>
      <c r="J3" s="130"/>
      <c r="K3" s="128" t="s">
        <v>45</v>
      </c>
      <c r="L3" s="130"/>
      <c r="M3" s="36"/>
      <c r="N3" s="37"/>
      <c r="O3" s="131" t="s">
        <v>82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78</v>
      </c>
      <c r="F4" s="34" t="s">
        <v>79</v>
      </c>
      <c r="G4" s="34" t="s">
        <v>80</v>
      </c>
      <c r="H4" s="34" t="s">
        <v>6</v>
      </c>
      <c r="I4" s="34" t="s">
        <v>7</v>
      </c>
      <c r="J4" s="35" t="s">
        <v>81</v>
      </c>
      <c r="K4" s="35" t="s">
        <v>8</v>
      </c>
      <c r="L4" s="35" t="s">
        <v>9</v>
      </c>
      <c r="M4" s="35" t="s">
        <v>10</v>
      </c>
      <c r="N4" s="35" t="s">
        <v>44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24168612</v>
      </c>
      <c r="E5" s="27">
        <f t="shared" si="0"/>
        <v>6890094</v>
      </c>
      <c r="F5" s="27">
        <f t="shared" si="0"/>
        <v>8511818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39570524</v>
      </c>
      <c r="O5" s="33">
        <f t="shared" ref="O5:O36" si="1">(N5/O$67)</f>
        <v>575.64661555694568</v>
      </c>
      <c r="P5" s="6"/>
    </row>
    <row r="6" spans="1:133">
      <c r="A6" s="12"/>
      <c r="B6" s="25">
        <v>311</v>
      </c>
      <c r="C6" s="20" t="s">
        <v>3</v>
      </c>
      <c r="D6" s="46">
        <v>22600580</v>
      </c>
      <c r="E6" s="46">
        <v>5730453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28331033</v>
      </c>
      <c r="O6" s="47">
        <f t="shared" si="1"/>
        <v>412.1417058233078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1159641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1159641</v>
      </c>
      <c r="O7" s="47">
        <f t="shared" si="1"/>
        <v>16.869713853449905</v>
      </c>
      <c r="P7" s="9"/>
    </row>
    <row r="8" spans="1:133">
      <c r="A8" s="12"/>
      <c r="B8" s="25">
        <v>314.10000000000002</v>
      </c>
      <c r="C8" s="20" t="s">
        <v>12</v>
      </c>
      <c r="D8" s="46">
        <v>0</v>
      </c>
      <c r="E8" s="46">
        <v>0</v>
      </c>
      <c r="F8" s="46">
        <v>4744498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4744498</v>
      </c>
      <c r="O8" s="47">
        <f t="shared" si="1"/>
        <v>69.019915334371049</v>
      </c>
      <c r="P8" s="9"/>
    </row>
    <row r="9" spans="1:133">
      <c r="A9" s="12"/>
      <c r="B9" s="25">
        <v>314.3</v>
      </c>
      <c r="C9" s="20" t="s">
        <v>13</v>
      </c>
      <c r="D9" s="46">
        <v>0</v>
      </c>
      <c r="E9" s="46">
        <v>0</v>
      </c>
      <c r="F9" s="46">
        <v>1018771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1018771</v>
      </c>
      <c r="O9" s="47">
        <f t="shared" si="1"/>
        <v>14.820427401405276</v>
      </c>
      <c r="P9" s="9"/>
    </row>
    <row r="10" spans="1:133">
      <c r="A10" s="12"/>
      <c r="B10" s="25">
        <v>314.39999999999998</v>
      </c>
      <c r="C10" s="20" t="s">
        <v>14</v>
      </c>
      <c r="D10" s="46">
        <v>0</v>
      </c>
      <c r="E10" s="46">
        <v>0</v>
      </c>
      <c r="F10" s="46">
        <v>129728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129728</v>
      </c>
      <c r="O10" s="47">
        <f t="shared" si="1"/>
        <v>1.8871997788801442</v>
      </c>
      <c r="P10" s="9"/>
    </row>
    <row r="11" spans="1:133">
      <c r="A11" s="12"/>
      <c r="B11" s="25">
        <v>314.89999999999998</v>
      </c>
      <c r="C11" s="20" t="s">
        <v>15</v>
      </c>
      <c r="D11" s="46">
        <v>204575</v>
      </c>
      <c r="E11" s="46">
        <v>0</v>
      </c>
      <c r="F11" s="46">
        <v>35452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240027</v>
      </c>
      <c r="O11" s="47">
        <f t="shared" si="1"/>
        <v>3.4917589211678619</v>
      </c>
      <c r="P11" s="9"/>
    </row>
    <row r="12" spans="1:133">
      <c r="A12" s="12"/>
      <c r="B12" s="25">
        <v>315</v>
      </c>
      <c r="C12" s="20" t="s">
        <v>16</v>
      </c>
      <c r="D12" s="46">
        <v>0</v>
      </c>
      <c r="E12" s="46">
        <v>0</v>
      </c>
      <c r="F12" s="46">
        <v>2583369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2583369</v>
      </c>
      <c r="O12" s="47">
        <f t="shared" si="1"/>
        <v>37.581196083850976</v>
      </c>
      <c r="P12" s="9"/>
    </row>
    <row r="13" spans="1:133">
      <c r="A13" s="12"/>
      <c r="B13" s="25">
        <v>316</v>
      </c>
      <c r="C13" s="20" t="s">
        <v>17</v>
      </c>
      <c r="D13" s="46">
        <v>1363457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1363457</v>
      </c>
      <c r="O13" s="47">
        <f t="shared" si="1"/>
        <v>19.83469836051265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SUM(D15:D19)</f>
        <v>6150019</v>
      </c>
      <c r="E14" s="32">
        <f t="shared" si="3"/>
        <v>60547</v>
      </c>
      <c r="F14" s="32">
        <f t="shared" si="3"/>
        <v>0</v>
      </c>
      <c r="G14" s="32">
        <f t="shared" si="3"/>
        <v>4904844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4" si="4">SUM(D14:M14)</f>
        <v>11115410</v>
      </c>
      <c r="O14" s="45">
        <f t="shared" si="1"/>
        <v>161.6998588906184</v>
      </c>
      <c r="P14" s="10"/>
    </row>
    <row r="15" spans="1:133">
      <c r="A15" s="12"/>
      <c r="B15" s="25">
        <v>322</v>
      </c>
      <c r="C15" s="20" t="s">
        <v>0</v>
      </c>
      <c r="D15" s="46">
        <v>1904708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1904708</v>
      </c>
      <c r="O15" s="47">
        <f t="shared" si="1"/>
        <v>27.708470927103185</v>
      </c>
      <c r="P15" s="9"/>
    </row>
    <row r="16" spans="1:133">
      <c r="A16" s="12"/>
      <c r="B16" s="25">
        <v>323.10000000000002</v>
      </c>
      <c r="C16" s="20" t="s">
        <v>19</v>
      </c>
      <c r="D16" s="46">
        <v>4053788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4053788</v>
      </c>
      <c r="O16" s="47">
        <f t="shared" si="1"/>
        <v>58.971909049911986</v>
      </c>
      <c r="P16" s="9"/>
    </row>
    <row r="17" spans="1:16">
      <c r="A17" s="12"/>
      <c r="B17" s="25">
        <v>323.39999999999998</v>
      </c>
      <c r="C17" s="20" t="s">
        <v>20</v>
      </c>
      <c r="D17" s="46">
        <v>29147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29147</v>
      </c>
      <c r="O17" s="47">
        <f t="shared" si="1"/>
        <v>0.42401187064488444</v>
      </c>
      <c r="P17" s="9"/>
    </row>
    <row r="18" spans="1:16">
      <c r="A18" s="12"/>
      <c r="B18" s="25">
        <v>325.2</v>
      </c>
      <c r="C18" s="20" t="s">
        <v>22</v>
      </c>
      <c r="D18" s="46">
        <v>0</v>
      </c>
      <c r="E18" s="46">
        <v>0</v>
      </c>
      <c r="F18" s="46">
        <v>0</v>
      </c>
      <c r="G18" s="46">
        <v>4904844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4904844</v>
      </c>
      <c r="O18" s="47">
        <f t="shared" si="1"/>
        <v>71.352526148877672</v>
      </c>
      <c r="P18" s="9"/>
    </row>
    <row r="19" spans="1:16">
      <c r="A19" s="12"/>
      <c r="B19" s="25">
        <v>329</v>
      </c>
      <c r="C19" s="20" t="s">
        <v>23</v>
      </c>
      <c r="D19" s="46">
        <v>162376</v>
      </c>
      <c r="E19" s="46">
        <v>60547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222923</v>
      </c>
      <c r="O19" s="47">
        <f t="shared" si="1"/>
        <v>3.2429408940806796</v>
      </c>
      <c r="P19" s="9"/>
    </row>
    <row r="20" spans="1:16" ht="15.75">
      <c r="A20" s="29" t="s">
        <v>26</v>
      </c>
      <c r="B20" s="30"/>
      <c r="C20" s="31"/>
      <c r="D20" s="32">
        <f t="shared" ref="D20:M20" si="5">SUM(D21:D36)</f>
        <v>8715738</v>
      </c>
      <c r="E20" s="32">
        <f t="shared" si="5"/>
        <v>1929108</v>
      </c>
      <c r="F20" s="32">
        <f t="shared" si="5"/>
        <v>0</v>
      </c>
      <c r="G20" s="32">
        <f t="shared" si="5"/>
        <v>260683</v>
      </c>
      <c r="H20" s="32">
        <f t="shared" si="5"/>
        <v>0</v>
      </c>
      <c r="I20" s="32">
        <f t="shared" si="5"/>
        <v>158597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11064126</v>
      </c>
      <c r="O20" s="45">
        <f t="shared" si="1"/>
        <v>160.95381213540682</v>
      </c>
      <c r="P20" s="10"/>
    </row>
    <row r="21" spans="1:16">
      <c r="A21" s="12"/>
      <c r="B21" s="25">
        <v>331.1</v>
      </c>
      <c r="C21" s="20" t="s">
        <v>24</v>
      </c>
      <c r="D21" s="46">
        <v>0</v>
      </c>
      <c r="E21" s="46">
        <v>22378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22378</v>
      </c>
      <c r="O21" s="47">
        <f t="shared" si="1"/>
        <v>0.32554079806811076</v>
      </c>
      <c r="P21" s="9"/>
    </row>
    <row r="22" spans="1:16">
      <c r="A22" s="12"/>
      <c r="B22" s="25">
        <v>331.2</v>
      </c>
      <c r="C22" s="20" t="s">
        <v>25</v>
      </c>
      <c r="D22" s="46">
        <v>0</v>
      </c>
      <c r="E22" s="46">
        <v>729267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729267</v>
      </c>
      <c r="O22" s="47">
        <f t="shared" si="1"/>
        <v>10.608908802606887</v>
      </c>
      <c r="P22" s="9"/>
    </row>
    <row r="23" spans="1:16">
      <c r="A23" s="12"/>
      <c r="B23" s="25">
        <v>331.5</v>
      </c>
      <c r="C23" s="20" t="s">
        <v>27</v>
      </c>
      <c r="D23" s="46">
        <v>0</v>
      </c>
      <c r="E23" s="46">
        <v>852195</v>
      </c>
      <c r="F23" s="46">
        <v>0</v>
      </c>
      <c r="G23" s="46">
        <v>30914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883109</v>
      </c>
      <c r="O23" s="47">
        <f t="shared" si="1"/>
        <v>12.846903594652391</v>
      </c>
      <c r="P23" s="9"/>
    </row>
    <row r="24" spans="1:16">
      <c r="A24" s="12"/>
      <c r="B24" s="25">
        <v>334.2</v>
      </c>
      <c r="C24" s="20" t="s">
        <v>29</v>
      </c>
      <c r="D24" s="46">
        <v>0</v>
      </c>
      <c r="E24" s="46">
        <v>56787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56787</v>
      </c>
      <c r="O24" s="47">
        <f t="shared" si="1"/>
        <v>0.82610087138679977</v>
      </c>
      <c r="P24" s="9"/>
    </row>
    <row r="25" spans="1:16">
      <c r="A25" s="12"/>
      <c r="B25" s="25">
        <v>334.5</v>
      </c>
      <c r="C25" s="20" t="s">
        <v>30</v>
      </c>
      <c r="D25" s="46">
        <v>0</v>
      </c>
      <c r="E25" s="46">
        <v>159869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2" si="6">SUM(D25:M25)</f>
        <v>159869</v>
      </c>
      <c r="O25" s="47">
        <f t="shared" si="1"/>
        <v>2.3256717242984535</v>
      </c>
      <c r="P25" s="9"/>
    </row>
    <row r="26" spans="1:16">
      <c r="A26" s="12"/>
      <c r="B26" s="25">
        <v>334.7</v>
      </c>
      <c r="C26" s="20" t="s">
        <v>31</v>
      </c>
      <c r="D26" s="46">
        <v>0</v>
      </c>
      <c r="E26" s="46">
        <v>65367</v>
      </c>
      <c r="F26" s="46">
        <v>0</v>
      </c>
      <c r="G26" s="46">
        <v>229769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295136</v>
      </c>
      <c r="O26" s="47">
        <f t="shared" si="1"/>
        <v>4.2934493242751781</v>
      </c>
      <c r="P26" s="9"/>
    </row>
    <row r="27" spans="1:16">
      <c r="A27" s="12"/>
      <c r="B27" s="25">
        <v>335.12</v>
      </c>
      <c r="C27" s="20" t="s">
        <v>32</v>
      </c>
      <c r="D27" s="46">
        <v>1888295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1888295</v>
      </c>
      <c r="O27" s="47">
        <f t="shared" si="1"/>
        <v>27.469705125034551</v>
      </c>
      <c r="P27" s="9"/>
    </row>
    <row r="28" spans="1:16">
      <c r="A28" s="12"/>
      <c r="B28" s="25">
        <v>335.14</v>
      </c>
      <c r="C28" s="20" t="s">
        <v>33</v>
      </c>
      <c r="D28" s="46">
        <v>48731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48731</v>
      </c>
      <c r="O28" s="47">
        <f t="shared" si="1"/>
        <v>0.70890734787099408</v>
      </c>
      <c r="P28" s="9"/>
    </row>
    <row r="29" spans="1:16">
      <c r="A29" s="12"/>
      <c r="B29" s="25">
        <v>335.15</v>
      </c>
      <c r="C29" s="20" t="s">
        <v>34</v>
      </c>
      <c r="D29" s="46">
        <v>41918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41918</v>
      </c>
      <c r="O29" s="47">
        <f t="shared" si="1"/>
        <v>0.60979619150143294</v>
      </c>
      <c r="P29" s="9"/>
    </row>
    <row r="30" spans="1:16">
      <c r="A30" s="12"/>
      <c r="B30" s="25">
        <v>335.18</v>
      </c>
      <c r="C30" s="20" t="s">
        <v>35</v>
      </c>
      <c r="D30" s="46">
        <v>4462768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4462768</v>
      </c>
      <c r="O30" s="47">
        <f t="shared" si="1"/>
        <v>64.921487903871054</v>
      </c>
      <c r="P30" s="9"/>
    </row>
    <row r="31" spans="1:16">
      <c r="A31" s="12"/>
      <c r="B31" s="25">
        <v>335.19</v>
      </c>
      <c r="C31" s="20" t="s">
        <v>49</v>
      </c>
      <c r="D31" s="46">
        <v>58195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58195</v>
      </c>
      <c r="O31" s="47">
        <f t="shared" si="1"/>
        <v>0.84658355275599717</v>
      </c>
      <c r="P31" s="9"/>
    </row>
    <row r="32" spans="1:16">
      <c r="A32" s="12"/>
      <c r="B32" s="25">
        <v>335.29</v>
      </c>
      <c r="C32" s="20" t="s">
        <v>36</v>
      </c>
      <c r="D32" s="46">
        <v>1672897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1672897</v>
      </c>
      <c r="O32" s="47">
        <f t="shared" si="1"/>
        <v>24.336233106879448</v>
      </c>
      <c r="P32" s="9"/>
    </row>
    <row r="33" spans="1:16">
      <c r="A33" s="12"/>
      <c r="B33" s="25">
        <v>337.7</v>
      </c>
      <c r="C33" s="20" t="s">
        <v>39</v>
      </c>
      <c r="D33" s="46">
        <v>0</v>
      </c>
      <c r="E33" s="46">
        <v>41076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41076</v>
      </c>
      <c r="O33" s="47">
        <f t="shared" si="1"/>
        <v>0.59754731528491001</v>
      </c>
      <c r="P33" s="9"/>
    </row>
    <row r="34" spans="1:16">
      <c r="A34" s="12"/>
      <c r="B34" s="25">
        <v>337.9</v>
      </c>
      <c r="C34" s="20" t="s">
        <v>89</v>
      </c>
      <c r="D34" s="46">
        <v>0</v>
      </c>
      <c r="E34" s="46">
        <v>2169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2169</v>
      </c>
      <c r="O34" s="47">
        <f t="shared" si="1"/>
        <v>3.1553221512634379E-2</v>
      </c>
      <c r="P34" s="9"/>
    </row>
    <row r="35" spans="1:16">
      <c r="A35" s="12"/>
      <c r="B35" s="25">
        <v>338</v>
      </c>
      <c r="C35" s="20" t="s">
        <v>40</v>
      </c>
      <c r="D35" s="46">
        <v>443473</v>
      </c>
      <c r="E35" s="46">
        <v>0</v>
      </c>
      <c r="F35" s="46">
        <v>0</v>
      </c>
      <c r="G35" s="46">
        <v>0</v>
      </c>
      <c r="H35" s="46">
        <v>0</v>
      </c>
      <c r="I35" s="46">
        <v>158597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602070</v>
      </c>
      <c r="O35" s="47">
        <f t="shared" si="1"/>
        <v>8.7585283891709462</v>
      </c>
      <c r="P35" s="9"/>
    </row>
    <row r="36" spans="1:16">
      <c r="A36" s="12"/>
      <c r="B36" s="25">
        <v>339</v>
      </c>
      <c r="C36" s="20" t="s">
        <v>41</v>
      </c>
      <c r="D36" s="46">
        <v>99461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99461</v>
      </c>
      <c r="O36" s="47">
        <f t="shared" si="1"/>
        <v>1.4468948662370347</v>
      </c>
      <c r="P36" s="9"/>
    </row>
    <row r="37" spans="1:16" ht="15.75">
      <c r="A37" s="29" t="s">
        <v>46</v>
      </c>
      <c r="B37" s="30"/>
      <c r="C37" s="31"/>
      <c r="D37" s="32">
        <f t="shared" ref="D37:M37" si="7">SUM(D38:D49)</f>
        <v>4990260</v>
      </c>
      <c r="E37" s="32">
        <f t="shared" si="7"/>
        <v>2071628</v>
      </c>
      <c r="F37" s="32">
        <f t="shared" si="7"/>
        <v>0</v>
      </c>
      <c r="G37" s="32">
        <f t="shared" si="7"/>
        <v>0</v>
      </c>
      <c r="H37" s="32">
        <f t="shared" si="7"/>
        <v>0</v>
      </c>
      <c r="I37" s="32">
        <f t="shared" si="7"/>
        <v>49915180</v>
      </c>
      <c r="J37" s="32">
        <f t="shared" si="7"/>
        <v>5836599</v>
      </c>
      <c r="K37" s="32">
        <f t="shared" si="7"/>
        <v>0</v>
      </c>
      <c r="L37" s="32">
        <f t="shared" si="7"/>
        <v>0</v>
      </c>
      <c r="M37" s="32">
        <f t="shared" si="7"/>
        <v>0</v>
      </c>
      <c r="N37" s="32">
        <f>SUM(D37:M37)</f>
        <v>62813667</v>
      </c>
      <c r="O37" s="45">
        <f t="shared" ref="O37:O65" si="8">(N37/O$67)</f>
        <v>913.77295936922656</v>
      </c>
      <c r="P37" s="10"/>
    </row>
    <row r="38" spans="1:16">
      <c r="A38" s="12"/>
      <c r="B38" s="25">
        <v>341.2</v>
      </c>
      <c r="C38" s="20" t="s">
        <v>50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5836599</v>
      </c>
      <c r="K38" s="46">
        <v>0</v>
      </c>
      <c r="L38" s="46">
        <v>0</v>
      </c>
      <c r="M38" s="46">
        <v>0</v>
      </c>
      <c r="N38" s="46">
        <f t="shared" ref="N38:N49" si="9">SUM(D38:M38)</f>
        <v>5836599</v>
      </c>
      <c r="O38" s="47">
        <f t="shared" si="8"/>
        <v>84.907100565892264</v>
      </c>
      <c r="P38" s="9"/>
    </row>
    <row r="39" spans="1:16">
      <c r="A39" s="12"/>
      <c r="B39" s="25">
        <v>341.9</v>
      </c>
      <c r="C39" s="20" t="s">
        <v>51</v>
      </c>
      <c r="D39" s="46">
        <v>837292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837292</v>
      </c>
      <c r="O39" s="47">
        <f t="shared" si="8"/>
        <v>12.180387250694636</v>
      </c>
      <c r="P39" s="9"/>
    </row>
    <row r="40" spans="1:16">
      <c r="A40" s="12"/>
      <c r="B40" s="25">
        <v>342.1</v>
      </c>
      <c r="C40" s="20" t="s">
        <v>52</v>
      </c>
      <c r="D40" s="46">
        <v>520931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520931</v>
      </c>
      <c r="O40" s="47">
        <f t="shared" si="8"/>
        <v>7.5781702331941636</v>
      </c>
      <c r="P40" s="9"/>
    </row>
    <row r="41" spans="1:16">
      <c r="A41" s="12"/>
      <c r="B41" s="25">
        <v>342.2</v>
      </c>
      <c r="C41" s="20" t="s">
        <v>53</v>
      </c>
      <c r="D41" s="46">
        <v>1974096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1974096</v>
      </c>
      <c r="O41" s="47">
        <f t="shared" si="8"/>
        <v>28.717883068328945</v>
      </c>
      <c r="P41" s="9"/>
    </row>
    <row r="42" spans="1:16">
      <c r="A42" s="12"/>
      <c r="B42" s="25">
        <v>342.4</v>
      </c>
      <c r="C42" s="20" t="s">
        <v>54</v>
      </c>
      <c r="D42" s="46">
        <v>1255523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1255523</v>
      </c>
      <c r="O42" s="47">
        <f t="shared" si="8"/>
        <v>18.264543722087254</v>
      </c>
      <c r="P42" s="9"/>
    </row>
    <row r="43" spans="1:16">
      <c r="A43" s="12"/>
      <c r="B43" s="25">
        <v>342.9</v>
      </c>
      <c r="C43" s="20" t="s">
        <v>55</v>
      </c>
      <c r="D43" s="46">
        <v>59979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59979</v>
      </c>
      <c r="O43" s="47">
        <f t="shared" si="8"/>
        <v>0.87253604108174165</v>
      </c>
      <c r="P43" s="9"/>
    </row>
    <row r="44" spans="1:16">
      <c r="A44" s="12"/>
      <c r="B44" s="25">
        <v>343.3</v>
      </c>
      <c r="C44" s="20" t="s">
        <v>56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17591447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17591447</v>
      </c>
      <c r="O44" s="47">
        <f t="shared" si="8"/>
        <v>255.90909355406527</v>
      </c>
      <c r="P44" s="9"/>
    </row>
    <row r="45" spans="1:16">
      <c r="A45" s="12"/>
      <c r="B45" s="25">
        <v>343.4</v>
      </c>
      <c r="C45" s="20" t="s">
        <v>57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10086864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10086864</v>
      </c>
      <c r="O45" s="47">
        <f t="shared" si="8"/>
        <v>146.73723105570184</v>
      </c>
      <c r="P45" s="9"/>
    </row>
    <row r="46" spans="1:16">
      <c r="A46" s="12"/>
      <c r="B46" s="25">
        <v>343.5</v>
      </c>
      <c r="C46" s="20" t="s">
        <v>58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20442286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20442286</v>
      </c>
      <c r="O46" s="47">
        <f t="shared" si="8"/>
        <v>297.38127173011742</v>
      </c>
      <c r="P46" s="9"/>
    </row>
    <row r="47" spans="1:16">
      <c r="A47" s="12"/>
      <c r="B47" s="25">
        <v>343.8</v>
      </c>
      <c r="C47" s="20" t="s">
        <v>59</v>
      </c>
      <c r="D47" s="46">
        <v>0</v>
      </c>
      <c r="E47" s="46">
        <v>174825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174825</v>
      </c>
      <c r="O47" s="47">
        <f t="shared" si="8"/>
        <v>2.5432420244104681</v>
      </c>
      <c r="P47" s="9"/>
    </row>
    <row r="48" spans="1:16">
      <c r="A48" s="12"/>
      <c r="B48" s="25">
        <v>347.2</v>
      </c>
      <c r="C48" s="20" t="s">
        <v>62</v>
      </c>
      <c r="D48" s="46">
        <v>342439</v>
      </c>
      <c r="E48" s="46">
        <v>1877886</v>
      </c>
      <c r="F48" s="46">
        <v>0</v>
      </c>
      <c r="G48" s="46">
        <v>0</v>
      </c>
      <c r="H48" s="46">
        <v>0</v>
      </c>
      <c r="I48" s="46">
        <v>1794583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4014908</v>
      </c>
      <c r="O48" s="47">
        <f t="shared" si="8"/>
        <v>58.40630773483074</v>
      </c>
      <c r="P48" s="9"/>
    </row>
    <row r="49" spans="1:16">
      <c r="A49" s="12"/>
      <c r="B49" s="25">
        <v>349</v>
      </c>
      <c r="C49" s="20" t="s">
        <v>1</v>
      </c>
      <c r="D49" s="46">
        <v>0</v>
      </c>
      <c r="E49" s="46">
        <v>18917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18917</v>
      </c>
      <c r="O49" s="47">
        <f t="shared" si="8"/>
        <v>0.27519238882180941</v>
      </c>
      <c r="P49" s="9"/>
    </row>
    <row r="50" spans="1:16" ht="15.75">
      <c r="A50" s="29" t="s">
        <v>47</v>
      </c>
      <c r="B50" s="30"/>
      <c r="C50" s="31"/>
      <c r="D50" s="32">
        <f t="shared" ref="D50:M50" si="10">SUM(D51:D52)</f>
        <v>590644</v>
      </c>
      <c r="E50" s="32">
        <f t="shared" si="10"/>
        <v>1313417</v>
      </c>
      <c r="F50" s="32">
        <f t="shared" si="10"/>
        <v>0</v>
      </c>
      <c r="G50" s="32">
        <f t="shared" si="10"/>
        <v>0</v>
      </c>
      <c r="H50" s="32">
        <f t="shared" si="10"/>
        <v>0</v>
      </c>
      <c r="I50" s="32">
        <f t="shared" si="10"/>
        <v>0</v>
      </c>
      <c r="J50" s="32">
        <f t="shared" si="10"/>
        <v>0</v>
      </c>
      <c r="K50" s="32">
        <f t="shared" si="10"/>
        <v>0</v>
      </c>
      <c r="L50" s="32">
        <f t="shared" si="10"/>
        <v>0</v>
      </c>
      <c r="M50" s="32">
        <f t="shared" si="10"/>
        <v>0</v>
      </c>
      <c r="N50" s="32">
        <f>SUM(D50:M50)</f>
        <v>1904061</v>
      </c>
      <c r="O50" s="45">
        <f t="shared" si="8"/>
        <v>27.699058785877423</v>
      </c>
      <c r="P50" s="10"/>
    </row>
    <row r="51" spans="1:16">
      <c r="A51" s="13"/>
      <c r="B51" s="39">
        <v>354</v>
      </c>
      <c r="C51" s="21" t="s">
        <v>65</v>
      </c>
      <c r="D51" s="46">
        <v>590644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>SUM(D51:M51)</f>
        <v>590644</v>
      </c>
      <c r="O51" s="47">
        <f t="shared" si="8"/>
        <v>8.5923102660711947</v>
      </c>
      <c r="P51" s="9"/>
    </row>
    <row r="52" spans="1:16">
      <c r="A52" s="13"/>
      <c r="B52" s="39">
        <v>359</v>
      </c>
      <c r="C52" s="21" t="s">
        <v>66</v>
      </c>
      <c r="D52" s="46">
        <v>0</v>
      </c>
      <c r="E52" s="46">
        <v>1313417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>SUM(D52:M52)</f>
        <v>1313417</v>
      </c>
      <c r="O52" s="47">
        <f t="shared" si="8"/>
        <v>19.106748519806228</v>
      </c>
      <c r="P52" s="9"/>
    </row>
    <row r="53" spans="1:16" ht="15.75">
      <c r="A53" s="29" t="s">
        <v>4</v>
      </c>
      <c r="B53" s="30"/>
      <c r="C53" s="31"/>
      <c r="D53" s="32">
        <f t="shared" ref="D53:M53" si="11">SUM(D54:D61)</f>
        <v>900812</v>
      </c>
      <c r="E53" s="32">
        <f t="shared" si="11"/>
        <v>314715</v>
      </c>
      <c r="F53" s="32">
        <f t="shared" si="11"/>
        <v>8135</v>
      </c>
      <c r="G53" s="32">
        <f t="shared" si="11"/>
        <v>165620</v>
      </c>
      <c r="H53" s="32">
        <f t="shared" si="11"/>
        <v>0</v>
      </c>
      <c r="I53" s="32">
        <f t="shared" si="11"/>
        <v>375908</v>
      </c>
      <c r="J53" s="32">
        <f t="shared" si="11"/>
        <v>531128</v>
      </c>
      <c r="K53" s="32">
        <f t="shared" si="11"/>
        <v>51472003</v>
      </c>
      <c r="L53" s="32">
        <f t="shared" si="11"/>
        <v>0</v>
      </c>
      <c r="M53" s="32">
        <f t="shared" si="11"/>
        <v>0</v>
      </c>
      <c r="N53" s="32">
        <f>SUM(D53:M53)</f>
        <v>53768321</v>
      </c>
      <c r="O53" s="45">
        <f t="shared" si="8"/>
        <v>782.18706448844216</v>
      </c>
      <c r="P53" s="10"/>
    </row>
    <row r="54" spans="1:16">
      <c r="A54" s="12"/>
      <c r="B54" s="25">
        <v>361.1</v>
      </c>
      <c r="C54" s="20" t="s">
        <v>67</v>
      </c>
      <c r="D54" s="46">
        <v>324885</v>
      </c>
      <c r="E54" s="46">
        <v>97339</v>
      </c>
      <c r="F54" s="46">
        <v>8135</v>
      </c>
      <c r="G54" s="46">
        <v>107247</v>
      </c>
      <c r="H54" s="46">
        <v>0</v>
      </c>
      <c r="I54" s="46">
        <v>1104864</v>
      </c>
      <c r="J54" s="46">
        <v>76629</v>
      </c>
      <c r="K54" s="46">
        <v>4286030</v>
      </c>
      <c r="L54" s="46">
        <v>0</v>
      </c>
      <c r="M54" s="46">
        <v>0</v>
      </c>
      <c r="N54" s="46">
        <f>SUM(D54:M54)</f>
        <v>6005129</v>
      </c>
      <c r="O54" s="47">
        <f t="shared" si="8"/>
        <v>87.358766965857342</v>
      </c>
      <c r="P54" s="9"/>
    </row>
    <row r="55" spans="1:16">
      <c r="A55" s="12"/>
      <c r="B55" s="25">
        <v>361.4</v>
      </c>
      <c r="C55" s="20" t="s">
        <v>68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30519950</v>
      </c>
      <c r="L55" s="46">
        <v>0</v>
      </c>
      <c r="M55" s="46">
        <v>0</v>
      </c>
      <c r="N55" s="46">
        <f t="shared" ref="N55:N61" si="12">SUM(D55:M55)</f>
        <v>30519950</v>
      </c>
      <c r="O55" s="47">
        <f t="shared" si="8"/>
        <v>443.98466708369097</v>
      </c>
      <c r="P55" s="9"/>
    </row>
    <row r="56" spans="1:16">
      <c r="A56" s="12"/>
      <c r="B56" s="25">
        <v>362</v>
      </c>
      <c r="C56" s="20" t="s">
        <v>69</v>
      </c>
      <c r="D56" s="46">
        <v>331689</v>
      </c>
      <c r="E56" s="46">
        <v>0</v>
      </c>
      <c r="F56" s="46">
        <v>0</v>
      </c>
      <c r="G56" s="46">
        <v>0</v>
      </c>
      <c r="H56" s="46">
        <v>0</v>
      </c>
      <c r="I56" s="46">
        <v>22047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353736</v>
      </c>
      <c r="O56" s="47">
        <f t="shared" si="8"/>
        <v>5.1459245573966044</v>
      </c>
      <c r="P56" s="9"/>
    </row>
    <row r="57" spans="1:16">
      <c r="A57" s="12"/>
      <c r="B57" s="25">
        <v>364</v>
      </c>
      <c r="C57" s="20" t="s">
        <v>70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-824</v>
      </c>
      <c r="J57" s="46">
        <v>283604</v>
      </c>
      <c r="K57" s="46">
        <v>0</v>
      </c>
      <c r="L57" s="46">
        <v>0</v>
      </c>
      <c r="M57" s="46">
        <v>0</v>
      </c>
      <c r="N57" s="46">
        <f t="shared" si="12"/>
        <v>282780</v>
      </c>
      <c r="O57" s="47">
        <f t="shared" si="8"/>
        <v>4.1137021573733286</v>
      </c>
      <c r="P57" s="9"/>
    </row>
    <row r="58" spans="1:16">
      <c r="A58" s="12"/>
      <c r="B58" s="25">
        <v>365</v>
      </c>
      <c r="C58" s="20" t="s">
        <v>71</v>
      </c>
      <c r="D58" s="46">
        <v>2260</v>
      </c>
      <c r="E58" s="46">
        <v>0</v>
      </c>
      <c r="F58" s="46">
        <v>0</v>
      </c>
      <c r="G58" s="46">
        <v>0</v>
      </c>
      <c r="H58" s="46">
        <v>0</v>
      </c>
      <c r="I58" s="46">
        <v>900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3160</v>
      </c>
      <c r="O58" s="47">
        <f t="shared" si="8"/>
        <v>4.5969654209278309E-2</v>
      </c>
      <c r="P58" s="9"/>
    </row>
    <row r="59" spans="1:16">
      <c r="A59" s="12"/>
      <c r="B59" s="25">
        <v>366</v>
      </c>
      <c r="C59" s="20" t="s">
        <v>72</v>
      </c>
      <c r="D59" s="46">
        <v>0</v>
      </c>
      <c r="E59" s="46">
        <v>183588</v>
      </c>
      <c r="F59" s="46">
        <v>0</v>
      </c>
      <c r="G59" s="46">
        <v>58373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241961</v>
      </c>
      <c r="O59" s="47">
        <f t="shared" si="8"/>
        <v>3.5198935133326543</v>
      </c>
      <c r="P59" s="9"/>
    </row>
    <row r="60" spans="1:16">
      <c r="A60" s="12"/>
      <c r="B60" s="25">
        <v>368</v>
      </c>
      <c r="C60" s="20" t="s">
        <v>73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16652250</v>
      </c>
      <c r="L60" s="46">
        <v>0</v>
      </c>
      <c r="M60" s="46">
        <v>0</v>
      </c>
      <c r="N60" s="46">
        <f t="shared" si="12"/>
        <v>16652250</v>
      </c>
      <c r="O60" s="47">
        <f t="shared" si="8"/>
        <v>242.24625769191604</v>
      </c>
      <c r="P60" s="9"/>
    </row>
    <row r="61" spans="1:16">
      <c r="A61" s="12"/>
      <c r="B61" s="25">
        <v>369.9</v>
      </c>
      <c r="C61" s="20" t="s">
        <v>74</v>
      </c>
      <c r="D61" s="46">
        <v>241978</v>
      </c>
      <c r="E61" s="46">
        <v>33788</v>
      </c>
      <c r="F61" s="46">
        <v>0</v>
      </c>
      <c r="G61" s="46">
        <v>0</v>
      </c>
      <c r="H61" s="46">
        <v>0</v>
      </c>
      <c r="I61" s="46">
        <v>-751079</v>
      </c>
      <c r="J61" s="46">
        <v>170895</v>
      </c>
      <c r="K61" s="46">
        <v>13773</v>
      </c>
      <c r="L61" s="46">
        <v>0</v>
      </c>
      <c r="M61" s="46">
        <v>0</v>
      </c>
      <c r="N61" s="46">
        <f t="shared" si="12"/>
        <v>-290645</v>
      </c>
      <c r="O61" s="47">
        <f t="shared" si="8"/>
        <v>-4.2281171353340801</v>
      </c>
      <c r="P61" s="9"/>
    </row>
    <row r="62" spans="1:16" ht="15.75">
      <c r="A62" s="29" t="s">
        <v>48</v>
      </c>
      <c r="B62" s="30"/>
      <c r="C62" s="31"/>
      <c r="D62" s="32">
        <f t="shared" ref="D62:M62" si="13">SUM(D63:D64)</f>
        <v>22248653</v>
      </c>
      <c r="E62" s="32">
        <f t="shared" si="13"/>
        <v>323493</v>
      </c>
      <c r="F62" s="32">
        <f t="shared" si="13"/>
        <v>2513513</v>
      </c>
      <c r="G62" s="32">
        <f t="shared" si="13"/>
        <v>2610261</v>
      </c>
      <c r="H62" s="32">
        <f t="shared" si="13"/>
        <v>0</v>
      </c>
      <c r="I62" s="32">
        <f t="shared" si="13"/>
        <v>339611</v>
      </c>
      <c r="J62" s="32">
        <f t="shared" si="13"/>
        <v>2194191</v>
      </c>
      <c r="K62" s="32">
        <f t="shared" si="13"/>
        <v>0</v>
      </c>
      <c r="L62" s="32">
        <f t="shared" si="13"/>
        <v>0</v>
      </c>
      <c r="M62" s="32">
        <f t="shared" si="13"/>
        <v>0</v>
      </c>
      <c r="N62" s="32">
        <f>SUM(D62:M62)</f>
        <v>30229722</v>
      </c>
      <c r="O62" s="45">
        <f t="shared" si="8"/>
        <v>439.76261619702944</v>
      </c>
      <c r="P62" s="9"/>
    </row>
    <row r="63" spans="1:16">
      <c r="A63" s="12"/>
      <c r="B63" s="25">
        <v>381</v>
      </c>
      <c r="C63" s="20" t="s">
        <v>75</v>
      </c>
      <c r="D63" s="46">
        <v>22248653</v>
      </c>
      <c r="E63" s="46">
        <v>323493</v>
      </c>
      <c r="F63" s="46">
        <v>2513513</v>
      </c>
      <c r="G63" s="46">
        <v>2610261</v>
      </c>
      <c r="H63" s="46">
        <v>0</v>
      </c>
      <c r="I63" s="46">
        <v>112800</v>
      </c>
      <c r="J63" s="46">
        <v>2194191</v>
      </c>
      <c r="K63" s="46">
        <v>0</v>
      </c>
      <c r="L63" s="46">
        <v>0</v>
      </c>
      <c r="M63" s="46">
        <v>0</v>
      </c>
      <c r="N63" s="46">
        <f>SUM(D63:M63)</f>
        <v>30002911</v>
      </c>
      <c r="O63" s="47">
        <f t="shared" si="8"/>
        <v>436.46311517144062</v>
      </c>
      <c r="P63" s="9"/>
    </row>
    <row r="64" spans="1:16" ht="15.75" thickBot="1">
      <c r="A64" s="12"/>
      <c r="B64" s="25">
        <v>389.9</v>
      </c>
      <c r="C64" s="20" t="s">
        <v>76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226811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226811</v>
      </c>
      <c r="O64" s="47">
        <f t="shared" si="8"/>
        <v>3.2995010255888042</v>
      </c>
      <c r="P64" s="9"/>
    </row>
    <row r="65" spans="1:119" ht="16.5" thickBot="1">
      <c r="A65" s="14" t="s">
        <v>63</v>
      </c>
      <c r="B65" s="23"/>
      <c r="C65" s="22"/>
      <c r="D65" s="15">
        <f t="shared" ref="D65:M65" si="14">SUM(D5,D14,D20,D37,D50,D53,D62)</f>
        <v>67764738</v>
      </c>
      <c r="E65" s="15">
        <f t="shared" si="14"/>
        <v>12903002</v>
      </c>
      <c r="F65" s="15">
        <f t="shared" si="14"/>
        <v>11033466</v>
      </c>
      <c r="G65" s="15">
        <f t="shared" si="14"/>
        <v>7941408</v>
      </c>
      <c r="H65" s="15">
        <f t="shared" si="14"/>
        <v>0</v>
      </c>
      <c r="I65" s="15">
        <f t="shared" si="14"/>
        <v>50789296</v>
      </c>
      <c r="J65" s="15">
        <f t="shared" si="14"/>
        <v>8561918</v>
      </c>
      <c r="K65" s="15">
        <f t="shared" si="14"/>
        <v>51472003</v>
      </c>
      <c r="L65" s="15">
        <f t="shared" si="14"/>
        <v>0</v>
      </c>
      <c r="M65" s="15">
        <f t="shared" si="14"/>
        <v>0</v>
      </c>
      <c r="N65" s="15">
        <f>SUM(D65:M65)</f>
        <v>210465831</v>
      </c>
      <c r="O65" s="38">
        <f t="shared" si="8"/>
        <v>3061.7219854235464</v>
      </c>
      <c r="P65" s="6"/>
      <c r="Q65" s="2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</row>
    <row r="66" spans="1:119">
      <c r="A66" s="16"/>
      <c r="B66" s="18"/>
      <c r="C66" s="18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9"/>
    </row>
    <row r="67" spans="1:119">
      <c r="A67" s="40"/>
      <c r="B67" s="41"/>
      <c r="C67" s="41"/>
      <c r="D67" s="42"/>
      <c r="E67" s="42"/>
      <c r="F67" s="42"/>
      <c r="G67" s="42"/>
      <c r="H67" s="42"/>
      <c r="I67" s="42"/>
      <c r="J67" s="42"/>
      <c r="K67" s="42"/>
      <c r="L67" s="118" t="s">
        <v>92</v>
      </c>
      <c r="M67" s="118"/>
      <c r="N67" s="118"/>
      <c r="O67" s="43">
        <v>68741</v>
      </c>
    </row>
    <row r="68" spans="1:119">
      <c r="A68" s="119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7"/>
    </row>
    <row r="69" spans="1:119" ht="15.75" customHeight="1" thickBot="1">
      <c r="A69" s="120" t="s">
        <v>87</v>
      </c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100"/>
    </row>
  </sheetData>
  <mergeCells count="10">
    <mergeCell ref="L67:N67"/>
    <mergeCell ref="A68:O68"/>
    <mergeCell ref="A69:O6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7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77</v>
      </c>
      <c r="B3" s="108"/>
      <c r="C3" s="109"/>
      <c r="D3" s="128" t="s">
        <v>42</v>
      </c>
      <c r="E3" s="129"/>
      <c r="F3" s="129"/>
      <c r="G3" s="129"/>
      <c r="H3" s="130"/>
      <c r="I3" s="128" t="s">
        <v>43</v>
      </c>
      <c r="J3" s="130"/>
      <c r="K3" s="128" t="s">
        <v>45</v>
      </c>
      <c r="L3" s="130"/>
      <c r="M3" s="36"/>
      <c r="N3" s="37"/>
      <c r="O3" s="131" t="s">
        <v>82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78</v>
      </c>
      <c r="F4" s="34" t="s">
        <v>79</v>
      </c>
      <c r="G4" s="34" t="s">
        <v>80</v>
      </c>
      <c r="H4" s="34" t="s">
        <v>6</v>
      </c>
      <c r="I4" s="34" t="s">
        <v>7</v>
      </c>
      <c r="J4" s="35" t="s">
        <v>81</v>
      </c>
      <c r="K4" s="35" t="s">
        <v>8</v>
      </c>
      <c r="L4" s="35" t="s">
        <v>9</v>
      </c>
      <c r="M4" s="35" t="s">
        <v>10</v>
      </c>
      <c r="N4" s="35" t="s">
        <v>44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23537823</v>
      </c>
      <c r="E5" s="27">
        <f t="shared" si="0"/>
        <v>6784523</v>
      </c>
      <c r="F5" s="27">
        <f t="shared" si="0"/>
        <v>8737388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39059734</v>
      </c>
      <c r="O5" s="33">
        <f t="shared" ref="O5:O36" si="1">(N5/O$69)</f>
        <v>570.97361458287651</v>
      </c>
      <c r="P5" s="6"/>
    </row>
    <row r="6" spans="1:133">
      <c r="A6" s="12"/>
      <c r="B6" s="25">
        <v>311</v>
      </c>
      <c r="C6" s="20" t="s">
        <v>3</v>
      </c>
      <c r="D6" s="46">
        <v>21941677</v>
      </c>
      <c r="E6" s="46">
        <v>5660118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27601795</v>
      </c>
      <c r="O6" s="47">
        <f t="shared" si="1"/>
        <v>403.48192489292347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1124405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1124405</v>
      </c>
      <c r="O7" s="47">
        <f t="shared" si="1"/>
        <v>16.436506892367962</v>
      </c>
      <c r="P7" s="9"/>
    </row>
    <row r="8" spans="1:133">
      <c r="A8" s="12"/>
      <c r="B8" s="25">
        <v>314.10000000000002</v>
      </c>
      <c r="C8" s="20" t="s">
        <v>12</v>
      </c>
      <c r="D8" s="46">
        <v>0</v>
      </c>
      <c r="E8" s="46">
        <v>0</v>
      </c>
      <c r="F8" s="46">
        <v>4680999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4680999</v>
      </c>
      <c r="O8" s="47">
        <f t="shared" si="1"/>
        <v>68.426654387580584</v>
      </c>
      <c r="P8" s="9"/>
    </row>
    <row r="9" spans="1:133">
      <c r="A9" s="12"/>
      <c r="B9" s="25">
        <v>314.3</v>
      </c>
      <c r="C9" s="20" t="s">
        <v>13</v>
      </c>
      <c r="D9" s="46">
        <v>0</v>
      </c>
      <c r="E9" s="46">
        <v>0</v>
      </c>
      <c r="F9" s="46">
        <v>1044386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1044386</v>
      </c>
      <c r="O9" s="47">
        <f t="shared" si="1"/>
        <v>15.266792381119444</v>
      </c>
      <c r="P9" s="9"/>
    </row>
    <row r="10" spans="1:133">
      <c r="A10" s="12"/>
      <c r="B10" s="25">
        <v>314.39999999999998</v>
      </c>
      <c r="C10" s="20" t="s">
        <v>14</v>
      </c>
      <c r="D10" s="46">
        <v>0</v>
      </c>
      <c r="E10" s="46">
        <v>0</v>
      </c>
      <c r="F10" s="46">
        <v>127446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127446</v>
      </c>
      <c r="O10" s="47">
        <f t="shared" si="1"/>
        <v>1.8630004823926676</v>
      </c>
      <c r="P10" s="9"/>
    </row>
    <row r="11" spans="1:133">
      <c r="A11" s="12"/>
      <c r="B11" s="25">
        <v>314.89999999999998</v>
      </c>
      <c r="C11" s="20" t="s">
        <v>15</v>
      </c>
      <c r="D11" s="46">
        <v>204575</v>
      </c>
      <c r="E11" s="46">
        <v>0</v>
      </c>
      <c r="F11" s="46">
        <v>46424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250999</v>
      </c>
      <c r="O11" s="47">
        <f t="shared" si="1"/>
        <v>3.6690932479644491</v>
      </c>
      <c r="P11" s="9"/>
    </row>
    <row r="12" spans="1:133">
      <c r="A12" s="12"/>
      <c r="B12" s="25">
        <v>315</v>
      </c>
      <c r="C12" s="20" t="s">
        <v>16</v>
      </c>
      <c r="D12" s="46">
        <v>0</v>
      </c>
      <c r="E12" s="46">
        <v>0</v>
      </c>
      <c r="F12" s="46">
        <v>2838133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2838133</v>
      </c>
      <c r="O12" s="47">
        <f t="shared" si="1"/>
        <v>41.487713604935024</v>
      </c>
      <c r="P12" s="9"/>
    </row>
    <row r="13" spans="1:133">
      <c r="A13" s="12"/>
      <c r="B13" s="25">
        <v>316</v>
      </c>
      <c r="C13" s="20" t="s">
        <v>17</v>
      </c>
      <c r="D13" s="46">
        <v>1391571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1391571</v>
      </c>
      <c r="O13" s="47">
        <f t="shared" si="1"/>
        <v>20.341928693592948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SUM(D15:D20)</f>
        <v>5826686</v>
      </c>
      <c r="E14" s="32">
        <f t="shared" si="3"/>
        <v>58265</v>
      </c>
      <c r="F14" s="32">
        <f t="shared" si="3"/>
        <v>0</v>
      </c>
      <c r="G14" s="32">
        <f t="shared" si="3"/>
        <v>3703024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4" si="4">SUM(D14:M14)</f>
        <v>9587975</v>
      </c>
      <c r="O14" s="45">
        <f t="shared" si="1"/>
        <v>140.15663143738396</v>
      </c>
      <c r="P14" s="10"/>
    </row>
    <row r="15" spans="1:133">
      <c r="A15" s="12"/>
      <c r="B15" s="25">
        <v>322</v>
      </c>
      <c r="C15" s="20" t="s">
        <v>0</v>
      </c>
      <c r="D15" s="46">
        <v>1324237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1324237</v>
      </c>
      <c r="O15" s="47">
        <f t="shared" si="1"/>
        <v>19.357643000190034</v>
      </c>
      <c r="P15" s="9"/>
    </row>
    <row r="16" spans="1:133">
      <c r="A16" s="12"/>
      <c r="B16" s="25">
        <v>323.10000000000002</v>
      </c>
      <c r="C16" s="20" t="s">
        <v>19</v>
      </c>
      <c r="D16" s="46">
        <v>4243934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4243934</v>
      </c>
      <c r="O16" s="47">
        <f t="shared" si="1"/>
        <v>62.037655863994502</v>
      </c>
      <c r="P16" s="9"/>
    </row>
    <row r="17" spans="1:16">
      <c r="A17" s="12"/>
      <c r="B17" s="25">
        <v>323.39999999999998</v>
      </c>
      <c r="C17" s="20" t="s">
        <v>20</v>
      </c>
      <c r="D17" s="46">
        <v>28369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28369</v>
      </c>
      <c r="O17" s="47">
        <f t="shared" si="1"/>
        <v>0.41469689660717157</v>
      </c>
      <c r="P17" s="9"/>
    </row>
    <row r="18" spans="1:16">
      <c r="A18" s="12"/>
      <c r="B18" s="25">
        <v>323.5</v>
      </c>
      <c r="C18" s="20" t="s">
        <v>21</v>
      </c>
      <c r="D18" s="46">
        <v>70000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70000</v>
      </c>
      <c r="O18" s="47">
        <f t="shared" si="1"/>
        <v>1.023257173763686</v>
      </c>
      <c r="P18" s="9"/>
    </row>
    <row r="19" spans="1:16">
      <c r="A19" s="12"/>
      <c r="B19" s="25">
        <v>325.2</v>
      </c>
      <c r="C19" s="20" t="s">
        <v>22</v>
      </c>
      <c r="D19" s="46">
        <v>0</v>
      </c>
      <c r="E19" s="46">
        <v>0</v>
      </c>
      <c r="F19" s="46">
        <v>0</v>
      </c>
      <c r="G19" s="46">
        <v>3703024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3703024</v>
      </c>
      <c r="O19" s="47">
        <f t="shared" si="1"/>
        <v>54.13065532313</v>
      </c>
      <c r="P19" s="9"/>
    </row>
    <row r="20" spans="1:16">
      <c r="A20" s="12"/>
      <c r="B20" s="25">
        <v>329</v>
      </c>
      <c r="C20" s="20" t="s">
        <v>23</v>
      </c>
      <c r="D20" s="46">
        <v>160146</v>
      </c>
      <c r="E20" s="46">
        <v>58265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218411</v>
      </c>
      <c r="O20" s="47">
        <f t="shared" si="1"/>
        <v>3.1927231796985778</v>
      </c>
      <c r="P20" s="9"/>
    </row>
    <row r="21" spans="1:16" ht="15.75">
      <c r="A21" s="29" t="s">
        <v>26</v>
      </c>
      <c r="B21" s="30"/>
      <c r="C21" s="31"/>
      <c r="D21" s="32">
        <f t="shared" ref="D21:M21" si="5">SUM(D22:D37)</f>
        <v>8469457</v>
      </c>
      <c r="E21" s="32">
        <f t="shared" si="5"/>
        <v>3924560</v>
      </c>
      <c r="F21" s="32">
        <f t="shared" si="5"/>
        <v>0</v>
      </c>
      <c r="G21" s="32">
        <f t="shared" si="5"/>
        <v>1859339</v>
      </c>
      <c r="H21" s="32">
        <f t="shared" si="5"/>
        <v>0</v>
      </c>
      <c r="I21" s="32">
        <f t="shared" si="5"/>
        <v>125719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14379075</v>
      </c>
      <c r="O21" s="45">
        <f t="shared" si="1"/>
        <v>210.1927377976582</v>
      </c>
      <c r="P21" s="10"/>
    </row>
    <row r="22" spans="1:16">
      <c r="A22" s="12"/>
      <c r="B22" s="25">
        <v>331.2</v>
      </c>
      <c r="C22" s="20" t="s">
        <v>25</v>
      </c>
      <c r="D22" s="46">
        <v>0</v>
      </c>
      <c r="E22" s="46">
        <v>2128970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2128970</v>
      </c>
      <c r="O22" s="47">
        <f t="shared" si="1"/>
        <v>31.121197503252496</v>
      </c>
      <c r="P22" s="9"/>
    </row>
    <row r="23" spans="1:16">
      <c r="A23" s="12"/>
      <c r="B23" s="25">
        <v>331.5</v>
      </c>
      <c r="C23" s="20" t="s">
        <v>27</v>
      </c>
      <c r="D23" s="46">
        <v>0</v>
      </c>
      <c r="E23" s="46">
        <v>1484063</v>
      </c>
      <c r="F23" s="46">
        <v>0</v>
      </c>
      <c r="G23" s="46">
        <v>656483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2140546</v>
      </c>
      <c r="O23" s="47">
        <f t="shared" si="1"/>
        <v>31.290415003873758</v>
      </c>
      <c r="P23" s="9"/>
    </row>
    <row r="24" spans="1:16">
      <c r="A24" s="12"/>
      <c r="B24" s="25">
        <v>334.2</v>
      </c>
      <c r="C24" s="20" t="s">
        <v>29</v>
      </c>
      <c r="D24" s="46">
        <v>0</v>
      </c>
      <c r="E24" s="46">
        <v>68963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68963</v>
      </c>
      <c r="O24" s="47">
        <f t="shared" si="1"/>
        <v>1.0080983496323583</v>
      </c>
      <c r="P24" s="9"/>
    </row>
    <row r="25" spans="1:16">
      <c r="A25" s="12"/>
      <c r="B25" s="25">
        <v>334.5</v>
      </c>
      <c r="C25" s="20" t="s">
        <v>30</v>
      </c>
      <c r="D25" s="46">
        <v>0</v>
      </c>
      <c r="E25" s="46">
        <v>157235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2" si="6">SUM(D25:M25)</f>
        <v>157235</v>
      </c>
      <c r="O25" s="47">
        <f t="shared" si="1"/>
        <v>2.2984548816676167</v>
      </c>
      <c r="P25" s="9"/>
    </row>
    <row r="26" spans="1:16">
      <c r="A26" s="12"/>
      <c r="B26" s="25">
        <v>334.7</v>
      </c>
      <c r="C26" s="20" t="s">
        <v>31</v>
      </c>
      <c r="D26" s="46">
        <v>0</v>
      </c>
      <c r="E26" s="46">
        <v>19545</v>
      </c>
      <c r="F26" s="46">
        <v>0</v>
      </c>
      <c r="G26" s="46">
        <v>1202856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1222401</v>
      </c>
      <c r="O26" s="47">
        <f t="shared" si="1"/>
        <v>17.869008463798622</v>
      </c>
      <c r="P26" s="9"/>
    </row>
    <row r="27" spans="1:16">
      <c r="A27" s="12"/>
      <c r="B27" s="25">
        <v>335.12</v>
      </c>
      <c r="C27" s="20" t="s">
        <v>32</v>
      </c>
      <c r="D27" s="46">
        <v>1813904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1813904</v>
      </c>
      <c r="O27" s="47">
        <f t="shared" si="1"/>
        <v>26.515575435980647</v>
      </c>
      <c r="P27" s="9"/>
    </row>
    <row r="28" spans="1:16">
      <c r="A28" s="12"/>
      <c r="B28" s="25">
        <v>335.14</v>
      </c>
      <c r="C28" s="20" t="s">
        <v>33</v>
      </c>
      <c r="D28" s="46">
        <v>47834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47834</v>
      </c>
      <c r="O28" s="47">
        <f t="shared" si="1"/>
        <v>0.69923548071160224</v>
      </c>
      <c r="P28" s="9"/>
    </row>
    <row r="29" spans="1:16">
      <c r="A29" s="12"/>
      <c r="B29" s="25">
        <v>335.15</v>
      </c>
      <c r="C29" s="20" t="s">
        <v>34</v>
      </c>
      <c r="D29" s="46">
        <v>43540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43540</v>
      </c>
      <c r="O29" s="47">
        <f t="shared" si="1"/>
        <v>0.63646596208101269</v>
      </c>
      <c r="P29" s="9"/>
    </row>
    <row r="30" spans="1:16">
      <c r="A30" s="12"/>
      <c r="B30" s="25">
        <v>335.18</v>
      </c>
      <c r="C30" s="20" t="s">
        <v>35</v>
      </c>
      <c r="D30" s="46">
        <v>4294745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4294745</v>
      </c>
      <c r="O30" s="47">
        <f t="shared" si="1"/>
        <v>62.780409010510311</v>
      </c>
      <c r="P30" s="9"/>
    </row>
    <row r="31" spans="1:16">
      <c r="A31" s="12"/>
      <c r="B31" s="25">
        <v>335.19</v>
      </c>
      <c r="C31" s="20" t="s">
        <v>49</v>
      </c>
      <c r="D31" s="46">
        <v>58275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58275</v>
      </c>
      <c r="O31" s="47">
        <f t="shared" si="1"/>
        <v>0.8518615971582687</v>
      </c>
      <c r="P31" s="9"/>
    </row>
    <row r="32" spans="1:16">
      <c r="A32" s="12"/>
      <c r="B32" s="25">
        <v>335.29</v>
      </c>
      <c r="C32" s="20" t="s">
        <v>36</v>
      </c>
      <c r="D32" s="46">
        <v>1641391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1641391</v>
      </c>
      <c r="O32" s="47">
        <f t="shared" si="1"/>
        <v>23.993787367159293</v>
      </c>
      <c r="P32" s="9"/>
    </row>
    <row r="33" spans="1:16">
      <c r="A33" s="12"/>
      <c r="B33" s="25">
        <v>337.2</v>
      </c>
      <c r="C33" s="20" t="s">
        <v>37</v>
      </c>
      <c r="D33" s="46">
        <v>0</v>
      </c>
      <c r="E33" s="46">
        <v>38397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8" si="7">SUM(D33:M33)</f>
        <v>38397</v>
      </c>
      <c r="O33" s="47">
        <f t="shared" si="1"/>
        <v>0.56128579572863224</v>
      </c>
      <c r="P33" s="9"/>
    </row>
    <row r="34" spans="1:16">
      <c r="A34" s="12"/>
      <c r="B34" s="25">
        <v>337.7</v>
      </c>
      <c r="C34" s="20" t="s">
        <v>39</v>
      </c>
      <c r="D34" s="46">
        <v>0</v>
      </c>
      <c r="E34" s="46">
        <v>24919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24919</v>
      </c>
      <c r="O34" s="47">
        <f t="shared" si="1"/>
        <v>0.36426493590024706</v>
      </c>
      <c r="P34" s="9"/>
    </row>
    <row r="35" spans="1:16">
      <c r="A35" s="12"/>
      <c r="B35" s="25">
        <v>337.9</v>
      </c>
      <c r="C35" s="20" t="s">
        <v>89</v>
      </c>
      <c r="D35" s="46">
        <v>0</v>
      </c>
      <c r="E35" s="46">
        <v>2468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2468</v>
      </c>
      <c r="O35" s="47">
        <f t="shared" si="1"/>
        <v>3.6077124354982532E-2</v>
      </c>
      <c r="P35" s="9"/>
    </row>
    <row r="36" spans="1:16">
      <c r="A36" s="12"/>
      <c r="B36" s="25">
        <v>338</v>
      </c>
      <c r="C36" s="20" t="s">
        <v>40</v>
      </c>
      <c r="D36" s="46">
        <v>480383</v>
      </c>
      <c r="E36" s="46">
        <v>0</v>
      </c>
      <c r="F36" s="46">
        <v>0</v>
      </c>
      <c r="G36" s="46">
        <v>0</v>
      </c>
      <c r="H36" s="46">
        <v>0</v>
      </c>
      <c r="I36" s="46">
        <v>125719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606102</v>
      </c>
      <c r="O36" s="47">
        <f t="shared" si="1"/>
        <v>8.859974564750253</v>
      </c>
      <c r="P36" s="9"/>
    </row>
    <row r="37" spans="1:16">
      <c r="A37" s="12"/>
      <c r="B37" s="25">
        <v>339</v>
      </c>
      <c r="C37" s="20" t="s">
        <v>41</v>
      </c>
      <c r="D37" s="46">
        <v>89385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89385</v>
      </c>
      <c r="O37" s="47">
        <f t="shared" ref="O37:O67" si="8">(N37/O$69)</f>
        <v>1.3066263210981011</v>
      </c>
      <c r="P37" s="9"/>
    </row>
    <row r="38" spans="1:16" ht="15.75">
      <c r="A38" s="29" t="s">
        <v>46</v>
      </c>
      <c r="B38" s="30"/>
      <c r="C38" s="31"/>
      <c r="D38" s="32">
        <f t="shared" ref="D38:M38" si="9">SUM(D39:D51)</f>
        <v>5036660</v>
      </c>
      <c r="E38" s="32">
        <f t="shared" si="9"/>
        <v>2128305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50218286</v>
      </c>
      <c r="J38" s="32">
        <f t="shared" si="9"/>
        <v>6135134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 t="shared" si="7"/>
        <v>63518385</v>
      </c>
      <c r="O38" s="45">
        <f t="shared" si="8"/>
        <v>928.50918738762448</v>
      </c>
      <c r="P38" s="10"/>
    </row>
    <row r="39" spans="1:16">
      <c r="A39" s="12"/>
      <c r="B39" s="25">
        <v>341.2</v>
      </c>
      <c r="C39" s="20" t="s">
        <v>50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6135134</v>
      </c>
      <c r="K39" s="46">
        <v>0</v>
      </c>
      <c r="L39" s="46">
        <v>0</v>
      </c>
      <c r="M39" s="46">
        <v>0</v>
      </c>
      <c r="N39" s="46">
        <f t="shared" ref="N39:N51" si="10">SUM(D39:M39)</f>
        <v>6135134</v>
      </c>
      <c r="O39" s="47">
        <f t="shared" si="8"/>
        <v>89.683141107164261</v>
      </c>
      <c r="P39" s="9"/>
    </row>
    <row r="40" spans="1:16">
      <c r="A40" s="12"/>
      <c r="B40" s="25">
        <v>341.9</v>
      </c>
      <c r="C40" s="20" t="s">
        <v>51</v>
      </c>
      <c r="D40" s="46">
        <v>523389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523389</v>
      </c>
      <c r="O40" s="47">
        <f t="shared" si="8"/>
        <v>7.6508792702714556</v>
      </c>
      <c r="P40" s="9"/>
    </row>
    <row r="41" spans="1:16">
      <c r="A41" s="12"/>
      <c r="B41" s="25">
        <v>342.1</v>
      </c>
      <c r="C41" s="20" t="s">
        <v>52</v>
      </c>
      <c r="D41" s="46">
        <v>837167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837167</v>
      </c>
      <c r="O41" s="47">
        <f t="shared" si="8"/>
        <v>12.237673405546055</v>
      </c>
      <c r="P41" s="9"/>
    </row>
    <row r="42" spans="1:16">
      <c r="A42" s="12"/>
      <c r="B42" s="25">
        <v>342.2</v>
      </c>
      <c r="C42" s="20" t="s">
        <v>53</v>
      </c>
      <c r="D42" s="46">
        <v>1853967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1853967</v>
      </c>
      <c r="O42" s="47">
        <f t="shared" si="8"/>
        <v>27.101214752444854</v>
      </c>
      <c r="P42" s="9"/>
    </row>
    <row r="43" spans="1:16">
      <c r="A43" s="12"/>
      <c r="B43" s="25">
        <v>342.4</v>
      </c>
      <c r="C43" s="20" t="s">
        <v>54</v>
      </c>
      <c r="D43" s="46">
        <v>1340392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1340392</v>
      </c>
      <c r="O43" s="47">
        <f t="shared" si="8"/>
        <v>19.593796137935065</v>
      </c>
      <c r="P43" s="9"/>
    </row>
    <row r="44" spans="1:16">
      <c r="A44" s="12"/>
      <c r="B44" s="25">
        <v>342.9</v>
      </c>
      <c r="C44" s="20" t="s">
        <v>55</v>
      </c>
      <c r="D44" s="46">
        <v>157652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157652</v>
      </c>
      <c r="O44" s="47">
        <f t="shared" si="8"/>
        <v>2.3045505708313234</v>
      </c>
      <c r="P44" s="9"/>
    </row>
    <row r="45" spans="1:16">
      <c r="A45" s="12"/>
      <c r="B45" s="25">
        <v>343.3</v>
      </c>
      <c r="C45" s="20" t="s">
        <v>56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17879826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17879826</v>
      </c>
      <c r="O45" s="47">
        <f t="shared" si="8"/>
        <v>261.36657457352101</v>
      </c>
      <c r="P45" s="9"/>
    </row>
    <row r="46" spans="1:16">
      <c r="A46" s="12"/>
      <c r="B46" s="25">
        <v>343.4</v>
      </c>
      <c r="C46" s="20" t="s">
        <v>57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10080888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10080888</v>
      </c>
      <c r="O46" s="47">
        <f t="shared" si="8"/>
        <v>147.36201377011795</v>
      </c>
      <c r="P46" s="9"/>
    </row>
    <row r="47" spans="1:16">
      <c r="A47" s="12"/>
      <c r="B47" s="25">
        <v>343.5</v>
      </c>
      <c r="C47" s="20" t="s">
        <v>58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20311481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20311481</v>
      </c>
      <c r="O47" s="47">
        <f t="shared" si="8"/>
        <v>296.91240918592581</v>
      </c>
      <c r="P47" s="9"/>
    </row>
    <row r="48" spans="1:16">
      <c r="A48" s="12"/>
      <c r="B48" s="25">
        <v>343.8</v>
      </c>
      <c r="C48" s="20" t="s">
        <v>59</v>
      </c>
      <c r="D48" s="46">
        <v>0</v>
      </c>
      <c r="E48" s="46">
        <v>79895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79895</v>
      </c>
      <c r="O48" s="47">
        <f t="shared" si="8"/>
        <v>1.1679018842549957</v>
      </c>
      <c r="P48" s="9"/>
    </row>
    <row r="49" spans="1:16">
      <c r="A49" s="12"/>
      <c r="B49" s="25">
        <v>344.3</v>
      </c>
      <c r="C49" s="20" t="s">
        <v>61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8158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8158</v>
      </c>
      <c r="O49" s="47">
        <f t="shared" si="8"/>
        <v>0.11925331462234501</v>
      </c>
      <c r="P49" s="9"/>
    </row>
    <row r="50" spans="1:16">
      <c r="A50" s="12"/>
      <c r="B50" s="25">
        <v>347.2</v>
      </c>
      <c r="C50" s="20" t="s">
        <v>62</v>
      </c>
      <c r="D50" s="46">
        <v>324093</v>
      </c>
      <c r="E50" s="46">
        <v>2024258</v>
      </c>
      <c r="F50" s="46">
        <v>0</v>
      </c>
      <c r="G50" s="46">
        <v>0</v>
      </c>
      <c r="H50" s="46">
        <v>0</v>
      </c>
      <c r="I50" s="46">
        <v>1937933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4286284</v>
      </c>
      <c r="O50" s="47">
        <f t="shared" si="8"/>
        <v>62.656726454121532</v>
      </c>
      <c r="P50" s="9"/>
    </row>
    <row r="51" spans="1:16">
      <c r="A51" s="12"/>
      <c r="B51" s="25">
        <v>349</v>
      </c>
      <c r="C51" s="20" t="s">
        <v>1</v>
      </c>
      <c r="D51" s="46">
        <v>0</v>
      </c>
      <c r="E51" s="46">
        <v>24152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24152</v>
      </c>
      <c r="O51" s="47">
        <f t="shared" si="8"/>
        <v>0.35305296086772209</v>
      </c>
      <c r="P51" s="9"/>
    </row>
    <row r="52" spans="1:16" ht="15.75">
      <c r="A52" s="29" t="s">
        <v>47</v>
      </c>
      <c r="B52" s="30"/>
      <c r="C52" s="31"/>
      <c r="D52" s="32">
        <f t="shared" ref="D52:M52" si="11">SUM(D53:D54)</f>
        <v>568838</v>
      </c>
      <c r="E52" s="32">
        <f t="shared" si="11"/>
        <v>505277</v>
      </c>
      <c r="F52" s="32">
        <f t="shared" si="11"/>
        <v>0</v>
      </c>
      <c r="G52" s="32">
        <f t="shared" si="11"/>
        <v>0</v>
      </c>
      <c r="H52" s="32">
        <f t="shared" si="11"/>
        <v>0</v>
      </c>
      <c r="I52" s="32">
        <f t="shared" si="11"/>
        <v>0</v>
      </c>
      <c r="J52" s="32">
        <f t="shared" si="11"/>
        <v>0</v>
      </c>
      <c r="K52" s="32">
        <f t="shared" si="11"/>
        <v>0</v>
      </c>
      <c r="L52" s="32">
        <f t="shared" si="11"/>
        <v>0</v>
      </c>
      <c r="M52" s="32">
        <f t="shared" si="11"/>
        <v>0</v>
      </c>
      <c r="N52" s="32">
        <f>SUM(D52:M52)</f>
        <v>1074115</v>
      </c>
      <c r="O52" s="45">
        <f t="shared" si="8"/>
        <v>15.70136970281688</v>
      </c>
      <c r="P52" s="10"/>
    </row>
    <row r="53" spans="1:16">
      <c r="A53" s="13"/>
      <c r="B53" s="39">
        <v>354</v>
      </c>
      <c r="C53" s="21" t="s">
        <v>65</v>
      </c>
      <c r="D53" s="46">
        <v>568838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>SUM(D53:M53)</f>
        <v>568838</v>
      </c>
      <c r="O53" s="47">
        <f t="shared" si="8"/>
        <v>8.3152509172769662</v>
      </c>
      <c r="P53" s="9"/>
    </row>
    <row r="54" spans="1:16">
      <c r="A54" s="13"/>
      <c r="B54" s="39">
        <v>359</v>
      </c>
      <c r="C54" s="21" t="s">
        <v>66</v>
      </c>
      <c r="D54" s="46">
        <v>0</v>
      </c>
      <c r="E54" s="46">
        <v>505277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505277</v>
      </c>
      <c r="O54" s="47">
        <f t="shared" si="8"/>
        <v>7.3861187855399146</v>
      </c>
      <c r="P54" s="9"/>
    </row>
    <row r="55" spans="1:16" ht="15.75">
      <c r="A55" s="29" t="s">
        <v>4</v>
      </c>
      <c r="B55" s="30"/>
      <c r="C55" s="31"/>
      <c r="D55" s="32">
        <f t="shared" ref="D55:M55" si="12">SUM(D56:D63)</f>
        <v>1372796</v>
      </c>
      <c r="E55" s="32">
        <f t="shared" si="12"/>
        <v>332024</v>
      </c>
      <c r="F55" s="32">
        <f t="shared" si="12"/>
        <v>24989</v>
      </c>
      <c r="G55" s="32">
        <f t="shared" si="12"/>
        <v>531713</v>
      </c>
      <c r="H55" s="32">
        <f t="shared" si="12"/>
        <v>0</v>
      </c>
      <c r="I55" s="32">
        <f t="shared" si="12"/>
        <v>1179077</v>
      </c>
      <c r="J55" s="32">
        <f t="shared" si="12"/>
        <v>255774</v>
      </c>
      <c r="K55" s="32">
        <f t="shared" si="12"/>
        <v>17481122</v>
      </c>
      <c r="L55" s="32">
        <f t="shared" si="12"/>
        <v>0</v>
      </c>
      <c r="M55" s="32">
        <f t="shared" si="12"/>
        <v>0</v>
      </c>
      <c r="N55" s="32">
        <f>SUM(D55:M55)</f>
        <v>21177495</v>
      </c>
      <c r="O55" s="45">
        <f t="shared" si="8"/>
        <v>309.5717668727799</v>
      </c>
      <c r="P55" s="10"/>
    </row>
    <row r="56" spans="1:16">
      <c r="A56" s="12"/>
      <c r="B56" s="25">
        <v>361.1</v>
      </c>
      <c r="C56" s="20" t="s">
        <v>67</v>
      </c>
      <c r="D56" s="46">
        <v>477421</v>
      </c>
      <c r="E56" s="46">
        <v>123507</v>
      </c>
      <c r="F56" s="46">
        <v>24989</v>
      </c>
      <c r="G56" s="46">
        <v>236573</v>
      </c>
      <c r="H56" s="46">
        <v>0</v>
      </c>
      <c r="I56" s="46">
        <v>1106933</v>
      </c>
      <c r="J56" s="46">
        <v>128248</v>
      </c>
      <c r="K56" s="46">
        <v>3945727</v>
      </c>
      <c r="L56" s="46">
        <v>0</v>
      </c>
      <c r="M56" s="46">
        <v>0</v>
      </c>
      <c r="N56" s="46">
        <f>SUM(D56:M56)</f>
        <v>6043398</v>
      </c>
      <c r="O56" s="47">
        <f t="shared" si="8"/>
        <v>88.342147962987326</v>
      </c>
      <c r="P56" s="9"/>
    </row>
    <row r="57" spans="1:16">
      <c r="A57" s="12"/>
      <c r="B57" s="25">
        <v>361.4</v>
      </c>
      <c r="C57" s="20" t="s">
        <v>68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-4155568</v>
      </c>
      <c r="L57" s="46">
        <v>0</v>
      </c>
      <c r="M57" s="46">
        <v>0</v>
      </c>
      <c r="N57" s="46">
        <f t="shared" ref="N57:N63" si="13">SUM(D57:M57)</f>
        <v>-4155568</v>
      </c>
      <c r="O57" s="47">
        <f t="shared" si="8"/>
        <v>-60.745925243754478</v>
      </c>
      <c r="P57" s="9"/>
    </row>
    <row r="58" spans="1:16">
      <c r="A58" s="12"/>
      <c r="B58" s="25">
        <v>362</v>
      </c>
      <c r="C58" s="20" t="s">
        <v>69</v>
      </c>
      <c r="D58" s="46">
        <v>344189</v>
      </c>
      <c r="E58" s="46">
        <v>0</v>
      </c>
      <c r="F58" s="46">
        <v>0</v>
      </c>
      <c r="G58" s="46">
        <v>0</v>
      </c>
      <c r="H58" s="46">
        <v>0</v>
      </c>
      <c r="I58" s="46">
        <v>21272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365461</v>
      </c>
      <c r="O58" s="47">
        <f t="shared" si="8"/>
        <v>5.3422941425835786</v>
      </c>
      <c r="P58" s="9"/>
    </row>
    <row r="59" spans="1:16">
      <c r="A59" s="12"/>
      <c r="B59" s="25">
        <v>364</v>
      </c>
      <c r="C59" s="20" t="s">
        <v>70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37623</v>
      </c>
      <c r="K59" s="46">
        <v>0</v>
      </c>
      <c r="L59" s="46">
        <v>0</v>
      </c>
      <c r="M59" s="46">
        <v>0</v>
      </c>
      <c r="N59" s="46">
        <f t="shared" si="13"/>
        <v>37623</v>
      </c>
      <c r="O59" s="47">
        <f t="shared" si="8"/>
        <v>0.54997149497873088</v>
      </c>
      <c r="P59" s="9"/>
    </row>
    <row r="60" spans="1:16">
      <c r="A60" s="12"/>
      <c r="B60" s="25">
        <v>365</v>
      </c>
      <c r="C60" s="20" t="s">
        <v>71</v>
      </c>
      <c r="D60" s="46">
        <v>5523</v>
      </c>
      <c r="E60" s="46">
        <v>0</v>
      </c>
      <c r="F60" s="46">
        <v>0</v>
      </c>
      <c r="G60" s="46">
        <v>0</v>
      </c>
      <c r="H60" s="46">
        <v>0</v>
      </c>
      <c r="I60" s="46">
        <v>16587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22110</v>
      </c>
      <c r="O60" s="47">
        <f t="shared" si="8"/>
        <v>0.32320308731307285</v>
      </c>
      <c r="P60" s="9"/>
    </row>
    <row r="61" spans="1:16">
      <c r="A61" s="12"/>
      <c r="B61" s="25">
        <v>366</v>
      </c>
      <c r="C61" s="20" t="s">
        <v>72</v>
      </c>
      <c r="D61" s="46">
        <v>0</v>
      </c>
      <c r="E61" s="46">
        <v>63130</v>
      </c>
      <c r="F61" s="46">
        <v>0</v>
      </c>
      <c r="G61" s="46">
        <v>243140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306270</v>
      </c>
      <c r="O61" s="47">
        <f t="shared" si="8"/>
        <v>4.4770424944086304</v>
      </c>
      <c r="P61" s="9"/>
    </row>
    <row r="62" spans="1:16">
      <c r="A62" s="12"/>
      <c r="B62" s="25">
        <v>368</v>
      </c>
      <c r="C62" s="20" t="s">
        <v>73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17669149</v>
      </c>
      <c r="L62" s="46">
        <v>0</v>
      </c>
      <c r="M62" s="46">
        <v>0</v>
      </c>
      <c r="N62" s="46">
        <f t="shared" si="13"/>
        <v>17669149</v>
      </c>
      <c r="O62" s="47">
        <f t="shared" si="8"/>
        <v>258.28690669356371</v>
      </c>
      <c r="P62" s="9"/>
    </row>
    <row r="63" spans="1:16">
      <c r="A63" s="12"/>
      <c r="B63" s="25">
        <v>369.9</v>
      </c>
      <c r="C63" s="20" t="s">
        <v>74</v>
      </c>
      <c r="D63" s="46">
        <v>545663</v>
      </c>
      <c r="E63" s="46">
        <v>145387</v>
      </c>
      <c r="F63" s="46">
        <v>0</v>
      </c>
      <c r="G63" s="46">
        <v>52000</v>
      </c>
      <c r="H63" s="46">
        <v>0</v>
      </c>
      <c r="I63" s="46">
        <v>34285</v>
      </c>
      <c r="J63" s="46">
        <v>89903</v>
      </c>
      <c r="K63" s="46">
        <v>21814</v>
      </c>
      <c r="L63" s="46">
        <v>0</v>
      </c>
      <c r="M63" s="46">
        <v>0</v>
      </c>
      <c r="N63" s="46">
        <f t="shared" si="13"/>
        <v>889052</v>
      </c>
      <c r="O63" s="47">
        <f t="shared" si="8"/>
        <v>12.996126240699324</v>
      </c>
      <c r="P63" s="9"/>
    </row>
    <row r="64" spans="1:16" ht="15.75">
      <c r="A64" s="29" t="s">
        <v>48</v>
      </c>
      <c r="B64" s="30"/>
      <c r="C64" s="31"/>
      <c r="D64" s="32">
        <f t="shared" ref="D64:M64" si="14">SUM(D65:D66)</f>
        <v>27048334</v>
      </c>
      <c r="E64" s="32">
        <f t="shared" si="14"/>
        <v>389986</v>
      </c>
      <c r="F64" s="32">
        <f t="shared" si="14"/>
        <v>2650908</v>
      </c>
      <c r="G64" s="32">
        <f t="shared" si="14"/>
        <v>1430225</v>
      </c>
      <c r="H64" s="32">
        <f t="shared" si="14"/>
        <v>0</v>
      </c>
      <c r="I64" s="32">
        <f t="shared" si="14"/>
        <v>496263</v>
      </c>
      <c r="J64" s="32">
        <f t="shared" si="14"/>
        <v>1741639</v>
      </c>
      <c r="K64" s="32">
        <f t="shared" si="14"/>
        <v>0</v>
      </c>
      <c r="L64" s="32">
        <f t="shared" si="14"/>
        <v>0</v>
      </c>
      <c r="M64" s="32">
        <f t="shared" si="14"/>
        <v>0</v>
      </c>
      <c r="N64" s="32">
        <f>SUM(D64:M64)</f>
        <v>33757355</v>
      </c>
      <c r="O64" s="45">
        <f t="shared" si="8"/>
        <v>493.46365244339194</v>
      </c>
      <c r="P64" s="9"/>
    </row>
    <row r="65" spans="1:119">
      <c r="A65" s="12"/>
      <c r="B65" s="25">
        <v>381</v>
      </c>
      <c r="C65" s="20" t="s">
        <v>75</v>
      </c>
      <c r="D65" s="46">
        <v>27048334</v>
      </c>
      <c r="E65" s="46">
        <v>389986</v>
      </c>
      <c r="F65" s="46">
        <v>2650908</v>
      </c>
      <c r="G65" s="46">
        <v>1430225</v>
      </c>
      <c r="H65" s="46">
        <v>0</v>
      </c>
      <c r="I65" s="46">
        <v>312800</v>
      </c>
      <c r="J65" s="46">
        <v>1741639</v>
      </c>
      <c r="K65" s="46">
        <v>0</v>
      </c>
      <c r="L65" s="46">
        <v>0</v>
      </c>
      <c r="M65" s="46">
        <v>0</v>
      </c>
      <c r="N65" s="46">
        <f>SUM(D65:M65)</f>
        <v>33573892</v>
      </c>
      <c r="O65" s="47">
        <f t="shared" si="8"/>
        <v>490.7817977166747</v>
      </c>
      <c r="P65" s="9"/>
    </row>
    <row r="66" spans="1:119" ht="15.75" thickBot="1">
      <c r="A66" s="12"/>
      <c r="B66" s="25">
        <v>389.9</v>
      </c>
      <c r="C66" s="20" t="s">
        <v>76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183463</v>
      </c>
      <c r="J66" s="46">
        <v>0</v>
      </c>
      <c r="K66" s="46">
        <v>0</v>
      </c>
      <c r="L66" s="46">
        <v>0</v>
      </c>
      <c r="M66" s="46">
        <v>0</v>
      </c>
      <c r="N66" s="46">
        <f>SUM(D66:M66)</f>
        <v>183463</v>
      </c>
      <c r="O66" s="47">
        <f t="shared" si="8"/>
        <v>2.681854726717245</v>
      </c>
      <c r="P66" s="9"/>
    </row>
    <row r="67" spans="1:119" ht="16.5" thickBot="1">
      <c r="A67" s="14" t="s">
        <v>63</v>
      </c>
      <c r="B67" s="23"/>
      <c r="C67" s="22"/>
      <c r="D67" s="15">
        <f t="shared" ref="D67:M67" si="15">SUM(D5,D14,D21,D38,D52,D55,D64)</f>
        <v>71860594</v>
      </c>
      <c r="E67" s="15">
        <f t="shared" si="15"/>
        <v>14122940</v>
      </c>
      <c r="F67" s="15">
        <f t="shared" si="15"/>
        <v>11413285</v>
      </c>
      <c r="G67" s="15">
        <f t="shared" si="15"/>
        <v>7524301</v>
      </c>
      <c r="H67" s="15">
        <f t="shared" si="15"/>
        <v>0</v>
      </c>
      <c r="I67" s="15">
        <f t="shared" si="15"/>
        <v>52019345</v>
      </c>
      <c r="J67" s="15">
        <f t="shared" si="15"/>
        <v>8132547</v>
      </c>
      <c r="K67" s="15">
        <f t="shared" si="15"/>
        <v>17481122</v>
      </c>
      <c r="L67" s="15">
        <f t="shared" si="15"/>
        <v>0</v>
      </c>
      <c r="M67" s="15">
        <f t="shared" si="15"/>
        <v>0</v>
      </c>
      <c r="N67" s="15">
        <f>SUM(D67:M67)</f>
        <v>182554134</v>
      </c>
      <c r="O67" s="38">
        <f t="shared" si="8"/>
        <v>2668.568960224532</v>
      </c>
      <c r="P67" s="6"/>
      <c r="Q67" s="2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</row>
    <row r="68" spans="1:119">
      <c r="A68" s="16"/>
      <c r="B68" s="18"/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9"/>
    </row>
    <row r="69" spans="1:119">
      <c r="A69" s="40"/>
      <c r="B69" s="41"/>
      <c r="C69" s="41"/>
      <c r="D69" s="42"/>
      <c r="E69" s="42"/>
      <c r="F69" s="42"/>
      <c r="G69" s="42"/>
      <c r="H69" s="42"/>
      <c r="I69" s="42"/>
      <c r="J69" s="42"/>
      <c r="K69" s="42"/>
      <c r="L69" s="118" t="s">
        <v>90</v>
      </c>
      <c r="M69" s="118"/>
      <c r="N69" s="118"/>
      <c r="O69" s="43">
        <v>68409</v>
      </c>
    </row>
    <row r="70" spans="1:119">
      <c r="A70" s="119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7"/>
    </row>
    <row r="71" spans="1:119" ht="15.75" customHeight="1" thickBot="1">
      <c r="A71" s="120" t="s">
        <v>87</v>
      </c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100"/>
    </row>
  </sheetData>
  <mergeCells count="10">
    <mergeCell ref="L69:N69"/>
    <mergeCell ref="A70:O70"/>
    <mergeCell ref="A71:O7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7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77</v>
      </c>
      <c r="B3" s="108"/>
      <c r="C3" s="109"/>
      <c r="D3" s="128" t="s">
        <v>42</v>
      </c>
      <c r="E3" s="129"/>
      <c r="F3" s="129"/>
      <c r="G3" s="129"/>
      <c r="H3" s="130"/>
      <c r="I3" s="128" t="s">
        <v>43</v>
      </c>
      <c r="J3" s="130"/>
      <c r="K3" s="128" t="s">
        <v>45</v>
      </c>
      <c r="L3" s="130"/>
      <c r="M3" s="36"/>
      <c r="N3" s="37"/>
      <c r="O3" s="131" t="s">
        <v>82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78</v>
      </c>
      <c r="F4" s="34" t="s">
        <v>79</v>
      </c>
      <c r="G4" s="34" t="s">
        <v>80</v>
      </c>
      <c r="H4" s="34" t="s">
        <v>6</v>
      </c>
      <c r="I4" s="34" t="s">
        <v>7</v>
      </c>
      <c r="J4" s="35" t="s">
        <v>81</v>
      </c>
      <c r="K4" s="35" t="s">
        <v>8</v>
      </c>
      <c r="L4" s="35" t="s">
        <v>9</v>
      </c>
      <c r="M4" s="35" t="s">
        <v>10</v>
      </c>
      <c r="N4" s="35" t="s">
        <v>44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27174705</v>
      </c>
      <c r="E5" s="27">
        <f t="shared" si="0"/>
        <v>7900464</v>
      </c>
      <c r="F5" s="27">
        <f t="shared" si="0"/>
        <v>8889456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43964625</v>
      </c>
      <c r="O5" s="33">
        <f t="shared" ref="O5:O36" si="1">(N5/O$71)</f>
        <v>644.48194731518538</v>
      </c>
      <c r="P5" s="6"/>
    </row>
    <row r="6" spans="1:133">
      <c r="A6" s="12"/>
      <c r="B6" s="25">
        <v>311</v>
      </c>
      <c r="C6" s="20" t="s">
        <v>3</v>
      </c>
      <c r="D6" s="46">
        <v>25838049</v>
      </c>
      <c r="E6" s="46">
        <v>6760869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32598918</v>
      </c>
      <c r="O6" s="47">
        <f t="shared" si="1"/>
        <v>477.87088262456575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1139595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1139595</v>
      </c>
      <c r="O7" s="47">
        <f t="shared" si="1"/>
        <v>16.70543999296363</v>
      </c>
      <c r="P7" s="9"/>
    </row>
    <row r="8" spans="1:133">
      <c r="A8" s="12"/>
      <c r="B8" s="25">
        <v>314.10000000000002</v>
      </c>
      <c r="C8" s="20" t="s">
        <v>12</v>
      </c>
      <c r="D8" s="46">
        <v>0</v>
      </c>
      <c r="E8" s="46">
        <v>0</v>
      </c>
      <c r="F8" s="46">
        <v>4694042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4694042</v>
      </c>
      <c r="O8" s="47">
        <f t="shared" si="1"/>
        <v>68.810443144670685</v>
      </c>
      <c r="P8" s="9"/>
    </row>
    <row r="9" spans="1:133">
      <c r="A9" s="12"/>
      <c r="B9" s="25">
        <v>314.3</v>
      </c>
      <c r="C9" s="20" t="s">
        <v>13</v>
      </c>
      <c r="D9" s="46">
        <v>0</v>
      </c>
      <c r="E9" s="46">
        <v>0</v>
      </c>
      <c r="F9" s="46">
        <v>1000440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1000440</v>
      </c>
      <c r="O9" s="47">
        <f t="shared" si="1"/>
        <v>14.665552574871366</v>
      </c>
      <c r="P9" s="9"/>
    </row>
    <row r="10" spans="1:133">
      <c r="A10" s="12"/>
      <c r="B10" s="25">
        <v>314.39999999999998</v>
      </c>
      <c r="C10" s="20" t="s">
        <v>14</v>
      </c>
      <c r="D10" s="46">
        <v>0</v>
      </c>
      <c r="E10" s="46">
        <v>0</v>
      </c>
      <c r="F10" s="46">
        <v>124685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124685</v>
      </c>
      <c r="O10" s="47">
        <f t="shared" si="1"/>
        <v>1.8277702039081167</v>
      </c>
      <c r="P10" s="9"/>
    </row>
    <row r="11" spans="1:133">
      <c r="A11" s="12"/>
      <c r="B11" s="25">
        <v>314.89999999999998</v>
      </c>
      <c r="C11" s="20" t="s">
        <v>15</v>
      </c>
      <c r="D11" s="46">
        <v>0</v>
      </c>
      <c r="E11" s="46">
        <v>0</v>
      </c>
      <c r="F11" s="46">
        <v>63366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63366</v>
      </c>
      <c r="O11" s="47">
        <f t="shared" si="1"/>
        <v>0.92888869343418801</v>
      </c>
      <c r="P11" s="9"/>
    </row>
    <row r="12" spans="1:133">
      <c r="A12" s="12"/>
      <c r="B12" s="25">
        <v>315</v>
      </c>
      <c r="C12" s="20" t="s">
        <v>16</v>
      </c>
      <c r="D12" s="46">
        <v>0</v>
      </c>
      <c r="E12" s="46">
        <v>0</v>
      </c>
      <c r="F12" s="46">
        <v>3006923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3006923</v>
      </c>
      <c r="O12" s="47">
        <f t="shared" si="1"/>
        <v>44.078792676312354</v>
      </c>
      <c r="P12" s="9"/>
    </row>
    <row r="13" spans="1:133">
      <c r="A13" s="12"/>
      <c r="B13" s="25">
        <v>316</v>
      </c>
      <c r="C13" s="20" t="s">
        <v>17</v>
      </c>
      <c r="D13" s="46">
        <v>1336656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1336656</v>
      </c>
      <c r="O13" s="47">
        <f t="shared" si="1"/>
        <v>19.594177404459298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SUM(D15:D20)</f>
        <v>5659370</v>
      </c>
      <c r="E14" s="32">
        <f t="shared" si="3"/>
        <v>23900</v>
      </c>
      <c r="F14" s="32">
        <f t="shared" si="3"/>
        <v>0</v>
      </c>
      <c r="G14" s="32">
        <f t="shared" si="3"/>
        <v>3740170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5" si="4">SUM(D14:M14)</f>
        <v>9423440</v>
      </c>
      <c r="O14" s="45">
        <f t="shared" si="1"/>
        <v>138.13917351979711</v>
      </c>
      <c r="P14" s="10"/>
    </row>
    <row r="15" spans="1:133">
      <c r="A15" s="12"/>
      <c r="B15" s="25">
        <v>322</v>
      </c>
      <c r="C15" s="20" t="s">
        <v>0</v>
      </c>
      <c r="D15" s="46">
        <v>1080085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1080085</v>
      </c>
      <c r="O15" s="47">
        <f t="shared" si="1"/>
        <v>15.833076799038363</v>
      </c>
      <c r="P15" s="9"/>
    </row>
    <row r="16" spans="1:133">
      <c r="A16" s="12"/>
      <c r="B16" s="25">
        <v>323.10000000000002</v>
      </c>
      <c r="C16" s="20" t="s">
        <v>19</v>
      </c>
      <c r="D16" s="46">
        <v>4299833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4299833</v>
      </c>
      <c r="O16" s="47">
        <f t="shared" si="1"/>
        <v>63.031692979755782</v>
      </c>
      <c r="P16" s="9"/>
    </row>
    <row r="17" spans="1:16">
      <c r="A17" s="12"/>
      <c r="B17" s="25">
        <v>323.39999999999998</v>
      </c>
      <c r="C17" s="20" t="s">
        <v>20</v>
      </c>
      <c r="D17" s="46">
        <v>40385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40385</v>
      </c>
      <c r="O17" s="47">
        <f t="shared" si="1"/>
        <v>0.59200785727897742</v>
      </c>
      <c r="P17" s="9"/>
    </row>
    <row r="18" spans="1:16">
      <c r="A18" s="12"/>
      <c r="B18" s="25">
        <v>323.5</v>
      </c>
      <c r="C18" s="20" t="s">
        <v>21</v>
      </c>
      <c r="D18" s="46">
        <v>70000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70000</v>
      </c>
      <c r="O18" s="47">
        <f t="shared" si="1"/>
        <v>1.0261371798818477</v>
      </c>
      <c r="P18" s="9"/>
    </row>
    <row r="19" spans="1:16">
      <c r="A19" s="12"/>
      <c r="B19" s="25">
        <v>325.2</v>
      </c>
      <c r="C19" s="20" t="s">
        <v>22</v>
      </c>
      <c r="D19" s="46">
        <v>0</v>
      </c>
      <c r="E19" s="46">
        <v>0</v>
      </c>
      <c r="F19" s="46">
        <v>0</v>
      </c>
      <c r="G19" s="46">
        <v>3740170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3740170</v>
      </c>
      <c r="O19" s="47">
        <f t="shared" si="1"/>
        <v>54.827535658267003</v>
      </c>
      <c r="P19" s="9"/>
    </row>
    <row r="20" spans="1:16">
      <c r="A20" s="12"/>
      <c r="B20" s="25">
        <v>329</v>
      </c>
      <c r="C20" s="20" t="s">
        <v>23</v>
      </c>
      <c r="D20" s="46">
        <v>169067</v>
      </c>
      <c r="E20" s="46">
        <v>23900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192967</v>
      </c>
      <c r="O20" s="47">
        <f t="shared" si="1"/>
        <v>2.82872304557515</v>
      </c>
      <c r="P20" s="9"/>
    </row>
    <row r="21" spans="1:16" ht="15.75">
      <c r="A21" s="29" t="s">
        <v>26</v>
      </c>
      <c r="B21" s="30"/>
      <c r="C21" s="31"/>
      <c r="D21" s="32">
        <f t="shared" ref="D21:M21" si="5">SUM(D22:D38)</f>
        <v>8194723</v>
      </c>
      <c r="E21" s="32">
        <f t="shared" si="5"/>
        <v>4311266</v>
      </c>
      <c r="F21" s="32">
        <f t="shared" si="5"/>
        <v>0</v>
      </c>
      <c r="G21" s="32">
        <f t="shared" si="5"/>
        <v>552236</v>
      </c>
      <c r="H21" s="32">
        <f t="shared" si="5"/>
        <v>0</v>
      </c>
      <c r="I21" s="32">
        <f t="shared" si="5"/>
        <v>1146525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14204750</v>
      </c>
      <c r="O21" s="45">
        <f t="shared" si="1"/>
        <v>208.22888722752393</v>
      </c>
      <c r="P21" s="10"/>
    </row>
    <row r="22" spans="1:16">
      <c r="A22" s="12"/>
      <c r="B22" s="25">
        <v>331.2</v>
      </c>
      <c r="C22" s="20" t="s">
        <v>25</v>
      </c>
      <c r="D22" s="46">
        <v>0</v>
      </c>
      <c r="E22" s="46">
        <v>1282736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1282736</v>
      </c>
      <c r="O22" s="47">
        <f t="shared" si="1"/>
        <v>18.80375859389888</v>
      </c>
      <c r="P22" s="9"/>
    </row>
    <row r="23" spans="1:16">
      <c r="A23" s="12"/>
      <c r="B23" s="25">
        <v>331.5</v>
      </c>
      <c r="C23" s="20" t="s">
        <v>27</v>
      </c>
      <c r="D23" s="46">
        <v>0</v>
      </c>
      <c r="E23" s="46">
        <v>2113751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2113751</v>
      </c>
      <c r="O23" s="47">
        <f t="shared" si="1"/>
        <v>30.985692715891933</v>
      </c>
      <c r="P23" s="9"/>
    </row>
    <row r="24" spans="1:16">
      <c r="A24" s="12"/>
      <c r="B24" s="25">
        <v>331.9</v>
      </c>
      <c r="C24" s="20" t="s">
        <v>28</v>
      </c>
      <c r="D24" s="46">
        <v>0</v>
      </c>
      <c r="E24" s="46">
        <v>499188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499188</v>
      </c>
      <c r="O24" s="47">
        <f t="shared" si="1"/>
        <v>7.3176480935837107</v>
      </c>
      <c r="P24" s="9"/>
    </row>
    <row r="25" spans="1:16">
      <c r="A25" s="12"/>
      <c r="B25" s="25">
        <v>334.2</v>
      </c>
      <c r="C25" s="20" t="s">
        <v>29</v>
      </c>
      <c r="D25" s="46">
        <v>0</v>
      </c>
      <c r="E25" s="46">
        <v>37026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37026</v>
      </c>
      <c r="O25" s="47">
        <f t="shared" si="1"/>
        <v>0.54276793174721849</v>
      </c>
      <c r="P25" s="9"/>
    </row>
    <row r="26" spans="1:16">
      <c r="A26" s="12"/>
      <c r="B26" s="25">
        <v>334.5</v>
      </c>
      <c r="C26" s="20" t="s">
        <v>30</v>
      </c>
      <c r="D26" s="46">
        <v>0</v>
      </c>
      <c r="E26" s="46">
        <v>324154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3" si="6">SUM(D26:M26)</f>
        <v>324154</v>
      </c>
      <c r="O26" s="47">
        <f t="shared" si="1"/>
        <v>4.751806734391721</v>
      </c>
      <c r="P26" s="9"/>
    </row>
    <row r="27" spans="1:16">
      <c r="A27" s="12"/>
      <c r="B27" s="25">
        <v>334.7</v>
      </c>
      <c r="C27" s="20" t="s">
        <v>31</v>
      </c>
      <c r="D27" s="46">
        <v>0</v>
      </c>
      <c r="E27" s="46">
        <v>24532</v>
      </c>
      <c r="F27" s="46">
        <v>0</v>
      </c>
      <c r="G27" s="46">
        <v>552236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576768</v>
      </c>
      <c r="O27" s="47">
        <f t="shared" si="1"/>
        <v>8.4549012709441929</v>
      </c>
      <c r="P27" s="9"/>
    </row>
    <row r="28" spans="1:16">
      <c r="A28" s="12"/>
      <c r="B28" s="25">
        <v>335.12</v>
      </c>
      <c r="C28" s="20" t="s">
        <v>32</v>
      </c>
      <c r="D28" s="46">
        <v>1725830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1725830</v>
      </c>
      <c r="O28" s="47">
        <f t="shared" si="1"/>
        <v>25.299118987935557</v>
      </c>
      <c r="P28" s="9"/>
    </row>
    <row r="29" spans="1:16">
      <c r="A29" s="12"/>
      <c r="B29" s="25">
        <v>335.14</v>
      </c>
      <c r="C29" s="20" t="s">
        <v>33</v>
      </c>
      <c r="D29" s="46">
        <v>44593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44593</v>
      </c>
      <c r="O29" s="47">
        <f t="shared" si="1"/>
        <v>0.65369336089244612</v>
      </c>
      <c r="P29" s="9"/>
    </row>
    <row r="30" spans="1:16">
      <c r="A30" s="12"/>
      <c r="B30" s="25">
        <v>335.15</v>
      </c>
      <c r="C30" s="20" t="s">
        <v>34</v>
      </c>
      <c r="D30" s="46">
        <v>40524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40524</v>
      </c>
      <c r="O30" s="47">
        <f t="shared" si="1"/>
        <v>0.59404547253617135</v>
      </c>
      <c r="P30" s="9"/>
    </row>
    <row r="31" spans="1:16">
      <c r="A31" s="12"/>
      <c r="B31" s="25">
        <v>335.18</v>
      </c>
      <c r="C31" s="20" t="s">
        <v>35</v>
      </c>
      <c r="D31" s="46">
        <v>4094172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4094172</v>
      </c>
      <c r="O31" s="47">
        <f t="shared" si="1"/>
        <v>60.01688728616034</v>
      </c>
      <c r="P31" s="9"/>
    </row>
    <row r="32" spans="1:16">
      <c r="A32" s="12"/>
      <c r="B32" s="25">
        <v>335.19</v>
      </c>
      <c r="C32" s="20" t="s">
        <v>49</v>
      </c>
      <c r="D32" s="46">
        <v>53162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53162</v>
      </c>
      <c r="O32" s="47">
        <f t="shared" si="1"/>
        <v>0.77930721081255405</v>
      </c>
      <c r="P32" s="9"/>
    </row>
    <row r="33" spans="1:16">
      <c r="A33" s="12"/>
      <c r="B33" s="25">
        <v>335.29</v>
      </c>
      <c r="C33" s="20" t="s">
        <v>36</v>
      </c>
      <c r="D33" s="46">
        <v>1721182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1721182</v>
      </c>
      <c r="O33" s="47">
        <f t="shared" si="1"/>
        <v>25.230983479191405</v>
      </c>
      <c r="P33" s="9"/>
    </row>
    <row r="34" spans="1:16">
      <c r="A34" s="12"/>
      <c r="B34" s="25">
        <v>337.2</v>
      </c>
      <c r="C34" s="20" t="s">
        <v>37</v>
      </c>
      <c r="D34" s="46">
        <v>0</v>
      </c>
      <c r="E34" s="46">
        <v>3960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39" si="7">SUM(D34:M34)</f>
        <v>3960</v>
      </c>
      <c r="O34" s="47">
        <f t="shared" si="1"/>
        <v>5.8050046176173098E-2</v>
      </c>
      <c r="P34" s="9"/>
    </row>
    <row r="35" spans="1:16">
      <c r="A35" s="12"/>
      <c r="B35" s="25">
        <v>337.3</v>
      </c>
      <c r="C35" s="20" t="s">
        <v>38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1029354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1029354</v>
      </c>
      <c r="O35" s="47">
        <f t="shared" si="1"/>
        <v>15.089405866572848</v>
      </c>
      <c r="P35" s="9"/>
    </row>
    <row r="36" spans="1:16">
      <c r="A36" s="12"/>
      <c r="B36" s="25">
        <v>337.7</v>
      </c>
      <c r="C36" s="20" t="s">
        <v>39</v>
      </c>
      <c r="D36" s="46">
        <v>0</v>
      </c>
      <c r="E36" s="46">
        <v>25919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25919</v>
      </c>
      <c r="O36" s="47">
        <f t="shared" si="1"/>
        <v>0.37994927950510871</v>
      </c>
      <c r="P36" s="9"/>
    </row>
    <row r="37" spans="1:16">
      <c r="A37" s="12"/>
      <c r="B37" s="25">
        <v>338</v>
      </c>
      <c r="C37" s="20" t="s">
        <v>40</v>
      </c>
      <c r="D37" s="46">
        <v>434109</v>
      </c>
      <c r="E37" s="46">
        <v>0</v>
      </c>
      <c r="F37" s="46">
        <v>0</v>
      </c>
      <c r="G37" s="46">
        <v>0</v>
      </c>
      <c r="H37" s="46">
        <v>0</v>
      </c>
      <c r="I37" s="46">
        <v>117171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551280</v>
      </c>
      <c r="O37" s="47">
        <f t="shared" ref="O37:O68" si="8">(N37/O$71)</f>
        <v>8.0812700646466418</v>
      </c>
      <c r="P37" s="9"/>
    </row>
    <row r="38" spans="1:16">
      <c r="A38" s="12"/>
      <c r="B38" s="25">
        <v>339</v>
      </c>
      <c r="C38" s="20" t="s">
        <v>41</v>
      </c>
      <c r="D38" s="46">
        <v>81151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81151</v>
      </c>
      <c r="O38" s="47">
        <f t="shared" si="8"/>
        <v>1.189600832637026</v>
      </c>
      <c r="P38" s="9"/>
    </row>
    <row r="39" spans="1:16" ht="15.75">
      <c r="A39" s="29" t="s">
        <v>46</v>
      </c>
      <c r="B39" s="30"/>
      <c r="C39" s="31"/>
      <c r="D39" s="32">
        <f t="shared" ref="D39:M39" si="9">SUM(D40:D53)</f>
        <v>5102720</v>
      </c>
      <c r="E39" s="32">
        <f t="shared" si="9"/>
        <v>2059115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47258081</v>
      </c>
      <c r="J39" s="32">
        <f t="shared" si="9"/>
        <v>6121784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 t="shared" si="7"/>
        <v>60541700</v>
      </c>
      <c r="O39" s="45">
        <f t="shared" si="8"/>
        <v>887.48699004646937</v>
      </c>
      <c r="P39" s="10"/>
    </row>
    <row r="40" spans="1:16">
      <c r="A40" s="12"/>
      <c r="B40" s="25">
        <v>341.2</v>
      </c>
      <c r="C40" s="20" t="s">
        <v>50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6121784</v>
      </c>
      <c r="K40" s="46">
        <v>0</v>
      </c>
      <c r="L40" s="46">
        <v>0</v>
      </c>
      <c r="M40" s="46">
        <v>0</v>
      </c>
      <c r="N40" s="46">
        <f t="shared" ref="N40:N53" si="10">SUM(D40:M40)</f>
        <v>6121784</v>
      </c>
      <c r="O40" s="47">
        <f t="shared" si="8"/>
        <v>89.739859565797389</v>
      </c>
      <c r="P40" s="9"/>
    </row>
    <row r="41" spans="1:16">
      <c r="A41" s="12"/>
      <c r="B41" s="25">
        <v>341.9</v>
      </c>
      <c r="C41" s="20" t="s">
        <v>51</v>
      </c>
      <c r="D41" s="46">
        <v>445946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445946</v>
      </c>
      <c r="O41" s="47">
        <f t="shared" si="8"/>
        <v>6.5371681545655775</v>
      </c>
      <c r="P41" s="9"/>
    </row>
    <row r="42" spans="1:16">
      <c r="A42" s="12"/>
      <c r="B42" s="25">
        <v>342.1</v>
      </c>
      <c r="C42" s="20" t="s">
        <v>52</v>
      </c>
      <c r="D42" s="46">
        <v>1027935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1027935</v>
      </c>
      <c r="O42" s="47">
        <f t="shared" si="8"/>
        <v>15.068604600026386</v>
      </c>
      <c r="P42" s="9"/>
    </row>
    <row r="43" spans="1:16">
      <c r="A43" s="12"/>
      <c r="B43" s="25">
        <v>342.2</v>
      </c>
      <c r="C43" s="20" t="s">
        <v>53</v>
      </c>
      <c r="D43" s="46">
        <v>1821377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1821377</v>
      </c>
      <c r="O43" s="47">
        <f t="shared" si="8"/>
        <v>26.699752261166573</v>
      </c>
      <c r="P43" s="9"/>
    </row>
    <row r="44" spans="1:16">
      <c r="A44" s="12"/>
      <c r="B44" s="25">
        <v>342.4</v>
      </c>
      <c r="C44" s="20" t="s">
        <v>54</v>
      </c>
      <c r="D44" s="46">
        <v>1442196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1442196</v>
      </c>
      <c r="O44" s="47">
        <f t="shared" si="8"/>
        <v>21.141299089669729</v>
      </c>
      <c r="P44" s="9"/>
    </row>
    <row r="45" spans="1:16">
      <c r="A45" s="12"/>
      <c r="B45" s="25">
        <v>342.9</v>
      </c>
      <c r="C45" s="20" t="s">
        <v>55</v>
      </c>
      <c r="D45" s="46">
        <v>98374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98374</v>
      </c>
      <c r="O45" s="47">
        <f t="shared" si="8"/>
        <v>1.4420745561956696</v>
      </c>
      <c r="P45" s="9"/>
    </row>
    <row r="46" spans="1:16">
      <c r="A46" s="12"/>
      <c r="B46" s="25">
        <v>343.3</v>
      </c>
      <c r="C46" s="20" t="s">
        <v>56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17332495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17332495</v>
      </c>
      <c r="O46" s="47">
        <f t="shared" si="8"/>
        <v>254.07882199451748</v>
      </c>
      <c r="P46" s="9"/>
    </row>
    <row r="47" spans="1:16">
      <c r="A47" s="12"/>
      <c r="B47" s="25">
        <v>343.4</v>
      </c>
      <c r="C47" s="20" t="s">
        <v>57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9298463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9298463</v>
      </c>
      <c r="O47" s="47">
        <f t="shared" si="8"/>
        <v>136.30712285793862</v>
      </c>
      <c r="P47" s="9"/>
    </row>
    <row r="48" spans="1:16">
      <c r="A48" s="12"/>
      <c r="B48" s="25">
        <v>343.5</v>
      </c>
      <c r="C48" s="20" t="s">
        <v>58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18612496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18612496</v>
      </c>
      <c r="O48" s="47">
        <f t="shared" si="8"/>
        <v>272.84248794288811</v>
      </c>
      <c r="P48" s="9"/>
    </row>
    <row r="49" spans="1:16">
      <c r="A49" s="12"/>
      <c r="B49" s="25">
        <v>343.8</v>
      </c>
      <c r="C49" s="20" t="s">
        <v>59</v>
      </c>
      <c r="D49" s="46">
        <v>0</v>
      </c>
      <c r="E49" s="46">
        <v>169374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169374</v>
      </c>
      <c r="O49" s="47">
        <f t="shared" si="8"/>
        <v>2.482870838647258</v>
      </c>
      <c r="P49" s="9"/>
    </row>
    <row r="50" spans="1:16">
      <c r="A50" s="12"/>
      <c r="B50" s="25">
        <v>343.9</v>
      </c>
      <c r="C50" s="20" t="s">
        <v>60</v>
      </c>
      <c r="D50" s="46">
        <v>165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165</v>
      </c>
      <c r="O50" s="47">
        <f t="shared" si="8"/>
        <v>2.4187519240072121E-3</v>
      </c>
      <c r="P50" s="9"/>
    </row>
    <row r="51" spans="1:16">
      <c r="A51" s="12"/>
      <c r="B51" s="25">
        <v>344.3</v>
      </c>
      <c r="C51" s="20" t="s">
        <v>61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8452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8452</v>
      </c>
      <c r="O51" s="47">
        <f t="shared" si="8"/>
        <v>0.12389873491944824</v>
      </c>
      <c r="P51" s="9"/>
    </row>
    <row r="52" spans="1:16">
      <c r="A52" s="12"/>
      <c r="B52" s="25">
        <v>347.2</v>
      </c>
      <c r="C52" s="20" t="s">
        <v>62</v>
      </c>
      <c r="D52" s="46">
        <v>266727</v>
      </c>
      <c r="E52" s="46">
        <v>1854258</v>
      </c>
      <c r="F52" s="46">
        <v>0</v>
      </c>
      <c r="G52" s="46">
        <v>0</v>
      </c>
      <c r="H52" s="46">
        <v>0</v>
      </c>
      <c r="I52" s="46">
        <v>2006175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4127160</v>
      </c>
      <c r="O52" s="47">
        <f t="shared" si="8"/>
        <v>60.500461761730946</v>
      </c>
      <c r="P52" s="9"/>
    </row>
    <row r="53" spans="1:16">
      <c r="A53" s="12"/>
      <c r="B53" s="25">
        <v>349</v>
      </c>
      <c r="C53" s="20" t="s">
        <v>1</v>
      </c>
      <c r="D53" s="46">
        <v>0</v>
      </c>
      <c r="E53" s="46">
        <v>35483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35483</v>
      </c>
      <c r="O53" s="47">
        <f t="shared" si="8"/>
        <v>0.52014893648210858</v>
      </c>
      <c r="P53" s="9"/>
    </row>
    <row r="54" spans="1:16" ht="15.75">
      <c r="A54" s="29" t="s">
        <v>47</v>
      </c>
      <c r="B54" s="30"/>
      <c r="C54" s="31"/>
      <c r="D54" s="32">
        <f t="shared" ref="D54:M54" si="11">SUM(D55:D56)</f>
        <v>306380</v>
      </c>
      <c r="E54" s="32">
        <f t="shared" si="11"/>
        <v>88508</v>
      </c>
      <c r="F54" s="32">
        <f t="shared" si="11"/>
        <v>0</v>
      </c>
      <c r="G54" s="32">
        <f t="shared" si="11"/>
        <v>0</v>
      </c>
      <c r="H54" s="32">
        <f t="shared" si="11"/>
        <v>0</v>
      </c>
      <c r="I54" s="32">
        <f t="shared" si="11"/>
        <v>0</v>
      </c>
      <c r="J54" s="32">
        <f t="shared" si="11"/>
        <v>0</v>
      </c>
      <c r="K54" s="32">
        <f t="shared" si="11"/>
        <v>0</v>
      </c>
      <c r="L54" s="32">
        <f t="shared" si="11"/>
        <v>0</v>
      </c>
      <c r="M54" s="32">
        <f t="shared" si="11"/>
        <v>0</v>
      </c>
      <c r="N54" s="32">
        <f>SUM(D54:M54)</f>
        <v>394888</v>
      </c>
      <c r="O54" s="45">
        <f t="shared" si="8"/>
        <v>5.7887036955597582</v>
      </c>
      <c r="P54" s="10"/>
    </row>
    <row r="55" spans="1:16">
      <c r="A55" s="13"/>
      <c r="B55" s="39">
        <v>354</v>
      </c>
      <c r="C55" s="21" t="s">
        <v>65</v>
      </c>
      <c r="D55" s="46">
        <v>306380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306380</v>
      </c>
      <c r="O55" s="47">
        <f t="shared" si="8"/>
        <v>4.4912558453171494</v>
      </c>
      <c r="P55" s="9"/>
    </row>
    <row r="56" spans="1:16">
      <c r="A56" s="13"/>
      <c r="B56" s="39">
        <v>359</v>
      </c>
      <c r="C56" s="21" t="s">
        <v>66</v>
      </c>
      <c r="D56" s="46">
        <v>0</v>
      </c>
      <c r="E56" s="46">
        <v>88508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88508</v>
      </c>
      <c r="O56" s="47">
        <f t="shared" si="8"/>
        <v>1.2974478502426081</v>
      </c>
      <c r="P56" s="9"/>
    </row>
    <row r="57" spans="1:16" ht="15.75">
      <c r="A57" s="29" t="s">
        <v>4</v>
      </c>
      <c r="B57" s="30"/>
      <c r="C57" s="31"/>
      <c r="D57" s="32">
        <f t="shared" ref="D57:M57" si="12">SUM(D58:D65)</f>
        <v>1151487</v>
      </c>
      <c r="E57" s="32">
        <f t="shared" si="12"/>
        <v>491347</v>
      </c>
      <c r="F57" s="32">
        <f t="shared" si="12"/>
        <v>42346</v>
      </c>
      <c r="G57" s="32">
        <f t="shared" si="12"/>
        <v>543178</v>
      </c>
      <c r="H57" s="32">
        <f t="shared" si="12"/>
        <v>0</v>
      </c>
      <c r="I57" s="32">
        <f t="shared" si="12"/>
        <v>1863929</v>
      </c>
      <c r="J57" s="32">
        <f t="shared" si="12"/>
        <v>542017</v>
      </c>
      <c r="K57" s="32">
        <f t="shared" si="12"/>
        <v>34591815</v>
      </c>
      <c r="L57" s="32">
        <f t="shared" si="12"/>
        <v>0</v>
      </c>
      <c r="M57" s="32">
        <f t="shared" si="12"/>
        <v>0</v>
      </c>
      <c r="N57" s="32">
        <f>SUM(D57:M57)</f>
        <v>39226119</v>
      </c>
      <c r="O57" s="45">
        <f t="shared" si="8"/>
        <v>575.01970183385379</v>
      </c>
      <c r="P57" s="10"/>
    </row>
    <row r="58" spans="1:16">
      <c r="A58" s="12"/>
      <c r="B58" s="25">
        <v>361.1</v>
      </c>
      <c r="C58" s="20" t="s">
        <v>67</v>
      </c>
      <c r="D58" s="46">
        <v>667247</v>
      </c>
      <c r="E58" s="46">
        <v>208508</v>
      </c>
      <c r="F58" s="46">
        <v>42346</v>
      </c>
      <c r="G58" s="46">
        <v>538924</v>
      </c>
      <c r="H58" s="46">
        <v>0</v>
      </c>
      <c r="I58" s="46">
        <v>1359887</v>
      </c>
      <c r="J58" s="46">
        <v>151103</v>
      </c>
      <c r="K58" s="46">
        <v>3202327</v>
      </c>
      <c r="L58" s="46">
        <v>0</v>
      </c>
      <c r="M58" s="46">
        <v>0</v>
      </c>
      <c r="N58" s="46">
        <f>SUM(D58:M58)</f>
        <v>6170342</v>
      </c>
      <c r="O58" s="47">
        <f t="shared" si="8"/>
        <v>90.451676268378847</v>
      </c>
      <c r="P58" s="9"/>
    </row>
    <row r="59" spans="1:16">
      <c r="A59" s="12"/>
      <c r="B59" s="25">
        <v>361.4</v>
      </c>
      <c r="C59" s="20" t="s">
        <v>68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12904009</v>
      </c>
      <c r="L59" s="46">
        <v>0</v>
      </c>
      <c r="M59" s="46">
        <v>0</v>
      </c>
      <c r="N59" s="46">
        <f t="shared" ref="N59:N65" si="13">SUM(D59:M59)</f>
        <v>12904009</v>
      </c>
      <c r="O59" s="47">
        <f t="shared" si="8"/>
        <v>189.16119149185687</v>
      </c>
      <c r="P59" s="9"/>
    </row>
    <row r="60" spans="1:16">
      <c r="A60" s="12"/>
      <c r="B60" s="25">
        <v>362</v>
      </c>
      <c r="C60" s="20" t="s">
        <v>69</v>
      </c>
      <c r="D60" s="46">
        <v>231853</v>
      </c>
      <c r="E60" s="46">
        <v>0</v>
      </c>
      <c r="F60" s="46">
        <v>0</v>
      </c>
      <c r="G60" s="46">
        <v>0</v>
      </c>
      <c r="H60" s="46">
        <v>0</v>
      </c>
      <c r="I60" s="46">
        <v>21701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253554</v>
      </c>
      <c r="O60" s="47">
        <f t="shared" si="8"/>
        <v>3.7168740929680286</v>
      </c>
      <c r="P60" s="9"/>
    </row>
    <row r="61" spans="1:16">
      <c r="A61" s="12"/>
      <c r="B61" s="25">
        <v>364</v>
      </c>
      <c r="C61" s="20" t="s">
        <v>70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206200</v>
      </c>
      <c r="K61" s="46">
        <v>0</v>
      </c>
      <c r="L61" s="46">
        <v>0</v>
      </c>
      <c r="M61" s="46">
        <v>0</v>
      </c>
      <c r="N61" s="46">
        <f t="shared" si="13"/>
        <v>206200</v>
      </c>
      <c r="O61" s="47">
        <f t="shared" si="8"/>
        <v>3.0227069498805283</v>
      </c>
      <c r="P61" s="9"/>
    </row>
    <row r="62" spans="1:16">
      <c r="A62" s="12"/>
      <c r="B62" s="25">
        <v>365</v>
      </c>
      <c r="C62" s="20" t="s">
        <v>71</v>
      </c>
      <c r="D62" s="46">
        <v>7925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3"/>
        <v>7925</v>
      </c>
      <c r="O62" s="47">
        <f t="shared" si="8"/>
        <v>0.11617338786519489</v>
      </c>
      <c r="P62" s="9"/>
    </row>
    <row r="63" spans="1:16">
      <c r="A63" s="12"/>
      <c r="B63" s="25">
        <v>366</v>
      </c>
      <c r="C63" s="20" t="s">
        <v>72</v>
      </c>
      <c r="D63" s="46">
        <v>0</v>
      </c>
      <c r="E63" s="46">
        <v>90655</v>
      </c>
      <c r="F63" s="46">
        <v>0</v>
      </c>
      <c r="G63" s="46">
        <v>4254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3"/>
        <v>94909</v>
      </c>
      <c r="O63" s="47">
        <f t="shared" si="8"/>
        <v>1.3912807657915183</v>
      </c>
      <c r="P63" s="9"/>
    </row>
    <row r="64" spans="1:16">
      <c r="A64" s="12"/>
      <c r="B64" s="25">
        <v>368</v>
      </c>
      <c r="C64" s="20" t="s">
        <v>73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18423821</v>
      </c>
      <c r="L64" s="46">
        <v>0</v>
      </c>
      <c r="M64" s="46">
        <v>0</v>
      </c>
      <c r="N64" s="46">
        <f t="shared" si="13"/>
        <v>18423821</v>
      </c>
      <c r="O64" s="47">
        <f t="shared" si="8"/>
        <v>270.07668176554233</v>
      </c>
      <c r="P64" s="9"/>
    </row>
    <row r="65" spans="1:119">
      <c r="A65" s="12"/>
      <c r="B65" s="25">
        <v>369.9</v>
      </c>
      <c r="C65" s="20" t="s">
        <v>74</v>
      </c>
      <c r="D65" s="46">
        <v>244462</v>
      </c>
      <c r="E65" s="46">
        <v>192184</v>
      </c>
      <c r="F65" s="46">
        <v>0</v>
      </c>
      <c r="G65" s="46">
        <v>0</v>
      </c>
      <c r="H65" s="46">
        <v>0</v>
      </c>
      <c r="I65" s="46">
        <v>482341</v>
      </c>
      <c r="J65" s="46">
        <v>184714</v>
      </c>
      <c r="K65" s="46">
        <v>61658</v>
      </c>
      <c r="L65" s="46">
        <v>0</v>
      </c>
      <c r="M65" s="46">
        <v>0</v>
      </c>
      <c r="N65" s="46">
        <f t="shared" si="13"/>
        <v>1165359</v>
      </c>
      <c r="O65" s="47">
        <f t="shared" si="8"/>
        <v>17.083117111570431</v>
      </c>
      <c r="P65" s="9"/>
    </row>
    <row r="66" spans="1:119" ht="15.75">
      <c r="A66" s="29" t="s">
        <v>48</v>
      </c>
      <c r="B66" s="30"/>
      <c r="C66" s="31"/>
      <c r="D66" s="32">
        <f t="shared" ref="D66:M66" si="14">SUM(D67:D68)</f>
        <v>22423334</v>
      </c>
      <c r="E66" s="32">
        <f t="shared" si="14"/>
        <v>246794</v>
      </c>
      <c r="F66" s="32">
        <f t="shared" si="14"/>
        <v>3119526</v>
      </c>
      <c r="G66" s="32">
        <f t="shared" si="14"/>
        <v>5560245</v>
      </c>
      <c r="H66" s="32">
        <f t="shared" si="14"/>
        <v>0</v>
      </c>
      <c r="I66" s="32">
        <f t="shared" si="14"/>
        <v>527265</v>
      </c>
      <c r="J66" s="32">
        <f t="shared" si="14"/>
        <v>2485615</v>
      </c>
      <c r="K66" s="32">
        <f t="shared" si="14"/>
        <v>0</v>
      </c>
      <c r="L66" s="32">
        <f t="shared" si="14"/>
        <v>0</v>
      </c>
      <c r="M66" s="32">
        <f t="shared" si="14"/>
        <v>0</v>
      </c>
      <c r="N66" s="32">
        <f>SUM(D66:M66)</f>
        <v>34362779</v>
      </c>
      <c r="O66" s="45">
        <f t="shared" si="8"/>
        <v>503.72750194233112</v>
      </c>
      <c r="P66" s="9"/>
    </row>
    <row r="67" spans="1:119">
      <c r="A67" s="12"/>
      <c r="B67" s="25">
        <v>381</v>
      </c>
      <c r="C67" s="20" t="s">
        <v>75</v>
      </c>
      <c r="D67" s="46">
        <v>22423334</v>
      </c>
      <c r="E67" s="46">
        <v>246794</v>
      </c>
      <c r="F67" s="46">
        <v>3119526</v>
      </c>
      <c r="G67" s="46">
        <v>5560245</v>
      </c>
      <c r="H67" s="46">
        <v>0</v>
      </c>
      <c r="I67" s="46">
        <v>337800</v>
      </c>
      <c r="J67" s="46">
        <v>2485615</v>
      </c>
      <c r="K67" s="46">
        <v>0</v>
      </c>
      <c r="L67" s="46">
        <v>0</v>
      </c>
      <c r="M67" s="46">
        <v>0</v>
      </c>
      <c r="N67" s="46">
        <f>SUM(D67:M67)</f>
        <v>34173314</v>
      </c>
      <c r="O67" s="47">
        <f t="shared" si="8"/>
        <v>500.95011507395515</v>
      </c>
      <c r="P67" s="9"/>
    </row>
    <row r="68" spans="1:119" ht="15.75" thickBot="1">
      <c r="A68" s="12"/>
      <c r="B68" s="25">
        <v>389.9</v>
      </c>
      <c r="C68" s="20" t="s">
        <v>76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189465</v>
      </c>
      <c r="J68" s="46">
        <v>0</v>
      </c>
      <c r="K68" s="46">
        <v>0</v>
      </c>
      <c r="L68" s="46">
        <v>0</v>
      </c>
      <c r="M68" s="46">
        <v>0</v>
      </c>
      <c r="N68" s="46">
        <f>SUM(D68:M68)</f>
        <v>189465</v>
      </c>
      <c r="O68" s="47">
        <f t="shared" si="8"/>
        <v>2.7773868683759182</v>
      </c>
      <c r="P68" s="9"/>
    </row>
    <row r="69" spans="1:119" ht="16.5" thickBot="1">
      <c r="A69" s="14" t="s">
        <v>63</v>
      </c>
      <c r="B69" s="23"/>
      <c r="C69" s="22"/>
      <c r="D69" s="15">
        <f t="shared" ref="D69:M69" si="15">SUM(D5,D14,D21,D39,D54,D57,D66)</f>
        <v>70012719</v>
      </c>
      <c r="E69" s="15">
        <f t="shared" si="15"/>
        <v>15121394</v>
      </c>
      <c r="F69" s="15">
        <f t="shared" si="15"/>
        <v>12051328</v>
      </c>
      <c r="G69" s="15">
        <f t="shared" si="15"/>
        <v>10395829</v>
      </c>
      <c r="H69" s="15">
        <f t="shared" si="15"/>
        <v>0</v>
      </c>
      <c r="I69" s="15">
        <f t="shared" si="15"/>
        <v>50795800</v>
      </c>
      <c r="J69" s="15">
        <f t="shared" si="15"/>
        <v>9149416</v>
      </c>
      <c r="K69" s="15">
        <f t="shared" si="15"/>
        <v>34591815</v>
      </c>
      <c r="L69" s="15">
        <f t="shared" si="15"/>
        <v>0</v>
      </c>
      <c r="M69" s="15">
        <f t="shared" si="15"/>
        <v>0</v>
      </c>
      <c r="N69" s="15">
        <f>SUM(D69:M69)</f>
        <v>202118301</v>
      </c>
      <c r="O69" s="38">
        <f>(N69/O$71)</f>
        <v>2962.8729055807203</v>
      </c>
      <c r="P69" s="6"/>
      <c r="Q69" s="2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</row>
    <row r="70" spans="1:119">
      <c r="A70" s="16"/>
      <c r="B70" s="18"/>
      <c r="C70" s="18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9"/>
    </row>
    <row r="71" spans="1:119">
      <c r="A71" s="40"/>
      <c r="B71" s="41"/>
      <c r="C71" s="41"/>
      <c r="D71" s="42"/>
      <c r="E71" s="42"/>
      <c r="F71" s="42"/>
      <c r="G71" s="42"/>
      <c r="H71" s="42"/>
      <c r="I71" s="42"/>
      <c r="J71" s="42"/>
      <c r="K71" s="42"/>
      <c r="L71" s="118" t="s">
        <v>86</v>
      </c>
      <c r="M71" s="118"/>
      <c r="N71" s="118"/>
      <c r="O71" s="43">
        <v>68217</v>
      </c>
    </row>
    <row r="72" spans="1:119">
      <c r="A72" s="119"/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7"/>
    </row>
    <row r="73" spans="1:119" ht="15.75" customHeight="1" thickBot="1">
      <c r="A73" s="120" t="s">
        <v>87</v>
      </c>
      <c r="B73" s="99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100"/>
    </row>
  </sheetData>
  <mergeCells count="10">
    <mergeCell ref="L71:N71"/>
    <mergeCell ref="A72:O72"/>
    <mergeCell ref="A73:O7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74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77</v>
      </c>
      <c r="B3" s="108"/>
      <c r="C3" s="109"/>
      <c r="D3" s="128" t="s">
        <v>42</v>
      </c>
      <c r="E3" s="129"/>
      <c r="F3" s="129"/>
      <c r="G3" s="129"/>
      <c r="H3" s="130"/>
      <c r="I3" s="128" t="s">
        <v>43</v>
      </c>
      <c r="J3" s="130"/>
      <c r="K3" s="128" t="s">
        <v>45</v>
      </c>
      <c r="L3" s="130"/>
      <c r="M3" s="36"/>
      <c r="N3" s="37"/>
      <c r="O3" s="131" t="s">
        <v>82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78</v>
      </c>
      <c r="F4" s="34" t="s">
        <v>79</v>
      </c>
      <c r="G4" s="34" t="s">
        <v>80</v>
      </c>
      <c r="H4" s="34" t="s">
        <v>6</v>
      </c>
      <c r="I4" s="34" t="s">
        <v>7</v>
      </c>
      <c r="J4" s="35" t="s">
        <v>81</v>
      </c>
      <c r="K4" s="35" t="s">
        <v>8</v>
      </c>
      <c r="L4" s="35" t="s">
        <v>9</v>
      </c>
      <c r="M4" s="35" t="s">
        <v>10</v>
      </c>
      <c r="N4" s="35" t="s">
        <v>44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30771200</v>
      </c>
      <c r="E5" s="27">
        <f t="shared" si="0"/>
        <v>9461197</v>
      </c>
      <c r="F5" s="27">
        <f t="shared" si="0"/>
        <v>8920276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49152673</v>
      </c>
      <c r="O5" s="33">
        <f t="shared" ref="O5:O36" si="1">(N5/O$72)</f>
        <v>733.86295500014933</v>
      </c>
      <c r="P5" s="6"/>
    </row>
    <row r="6" spans="1:133">
      <c r="A6" s="12"/>
      <c r="B6" s="25">
        <v>311</v>
      </c>
      <c r="C6" s="20" t="s">
        <v>3</v>
      </c>
      <c r="D6" s="46">
        <v>29368624</v>
      </c>
      <c r="E6" s="46">
        <v>8315313</v>
      </c>
      <c r="F6" s="46">
        <v>75941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37759878</v>
      </c>
      <c r="O6" s="47">
        <f t="shared" si="1"/>
        <v>563.76538564901909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1145884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1145884</v>
      </c>
      <c r="O7" s="47">
        <f t="shared" si="1"/>
        <v>17.108363940398341</v>
      </c>
      <c r="P7" s="9"/>
    </row>
    <row r="8" spans="1:133">
      <c r="A8" s="12"/>
      <c r="B8" s="25">
        <v>314.10000000000002</v>
      </c>
      <c r="C8" s="20" t="s">
        <v>12</v>
      </c>
      <c r="D8" s="46">
        <v>0</v>
      </c>
      <c r="E8" s="46">
        <v>0</v>
      </c>
      <c r="F8" s="46">
        <v>4318365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4318365</v>
      </c>
      <c r="O8" s="47">
        <f t="shared" si="1"/>
        <v>64.474379647048281</v>
      </c>
      <c r="P8" s="9"/>
    </row>
    <row r="9" spans="1:133">
      <c r="A9" s="12"/>
      <c r="B9" s="25">
        <v>314.3</v>
      </c>
      <c r="C9" s="20" t="s">
        <v>13</v>
      </c>
      <c r="D9" s="46">
        <v>0</v>
      </c>
      <c r="E9" s="46">
        <v>0</v>
      </c>
      <c r="F9" s="46">
        <v>938033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938033</v>
      </c>
      <c r="O9" s="47">
        <f t="shared" si="1"/>
        <v>14.005091223983994</v>
      </c>
      <c r="P9" s="9"/>
    </row>
    <row r="10" spans="1:133">
      <c r="A10" s="12"/>
      <c r="B10" s="25">
        <v>314.39999999999998</v>
      </c>
      <c r="C10" s="20" t="s">
        <v>14</v>
      </c>
      <c r="D10" s="46">
        <v>0</v>
      </c>
      <c r="E10" s="46">
        <v>0</v>
      </c>
      <c r="F10" s="46">
        <v>106986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106986</v>
      </c>
      <c r="O10" s="47">
        <f t="shared" si="1"/>
        <v>1.5973304667204156</v>
      </c>
      <c r="P10" s="9"/>
    </row>
    <row r="11" spans="1:133">
      <c r="A11" s="12"/>
      <c r="B11" s="25">
        <v>314.89999999999998</v>
      </c>
      <c r="C11" s="20" t="s">
        <v>15</v>
      </c>
      <c r="D11" s="46">
        <v>0</v>
      </c>
      <c r="E11" s="46">
        <v>0</v>
      </c>
      <c r="F11" s="46">
        <v>58280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58280</v>
      </c>
      <c r="O11" s="47">
        <f t="shared" si="1"/>
        <v>0.87013646271910183</v>
      </c>
      <c r="P11" s="9"/>
    </row>
    <row r="12" spans="1:133">
      <c r="A12" s="12"/>
      <c r="B12" s="25">
        <v>315</v>
      </c>
      <c r="C12" s="20" t="s">
        <v>16</v>
      </c>
      <c r="D12" s="46">
        <v>0</v>
      </c>
      <c r="E12" s="46">
        <v>0</v>
      </c>
      <c r="F12" s="46">
        <v>3422671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3422671</v>
      </c>
      <c r="O12" s="47">
        <f t="shared" si="1"/>
        <v>51.101421362238348</v>
      </c>
      <c r="P12" s="9"/>
    </row>
    <row r="13" spans="1:133">
      <c r="A13" s="12"/>
      <c r="B13" s="25">
        <v>316</v>
      </c>
      <c r="C13" s="20" t="s">
        <v>17</v>
      </c>
      <c r="D13" s="46">
        <v>1402576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1402576</v>
      </c>
      <c r="O13" s="47">
        <f t="shared" si="1"/>
        <v>20.940846248021739</v>
      </c>
      <c r="P13" s="9"/>
    </row>
    <row r="14" spans="1:133" ht="15.75">
      <c r="A14" s="29" t="s">
        <v>18</v>
      </c>
      <c r="B14" s="30"/>
      <c r="C14" s="31"/>
      <c r="D14" s="32">
        <f>SUM(D15:D20)</f>
        <v>5593606</v>
      </c>
      <c r="E14" s="32">
        <f t="shared" ref="E14:M14" si="3">SUM(E15:E20)</f>
        <v>23429</v>
      </c>
      <c r="F14" s="32">
        <f t="shared" si="3"/>
        <v>0</v>
      </c>
      <c r="G14" s="32">
        <f t="shared" si="3"/>
        <v>3787127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2" si="4">SUM(D14:M14)</f>
        <v>9404162</v>
      </c>
      <c r="O14" s="45">
        <f t="shared" si="1"/>
        <v>140.4067305682463</v>
      </c>
      <c r="P14" s="10"/>
    </row>
    <row r="15" spans="1:133">
      <c r="A15" s="12"/>
      <c r="B15" s="25">
        <v>322</v>
      </c>
      <c r="C15" s="20" t="s">
        <v>0</v>
      </c>
      <c r="D15" s="46">
        <v>585745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585745</v>
      </c>
      <c r="O15" s="47">
        <f t="shared" si="1"/>
        <v>8.7453342888709731</v>
      </c>
      <c r="P15" s="9"/>
    </row>
    <row r="16" spans="1:133">
      <c r="A16" s="12"/>
      <c r="B16" s="25">
        <v>323.10000000000002</v>
      </c>
      <c r="C16" s="20" t="s">
        <v>19</v>
      </c>
      <c r="D16" s="46">
        <v>4723342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4723342</v>
      </c>
      <c r="O16" s="47">
        <f t="shared" si="1"/>
        <v>70.520797873928757</v>
      </c>
      <c r="P16" s="9"/>
    </row>
    <row r="17" spans="1:16">
      <c r="A17" s="12"/>
      <c r="B17" s="25">
        <v>323.39999999999998</v>
      </c>
      <c r="C17" s="20" t="s">
        <v>20</v>
      </c>
      <c r="D17" s="46">
        <v>53443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53443</v>
      </c>
      <c r="O17" s="47">
        <f t="shared" si="1"/>
        <v>0.7979187195795634</v>
      </c>
      <c r="P17" s="9"/>
    </row>
    <row r="18" spans="1:16">
      <c r="A18" s="12"/>
      <c r="B18" s="25">
        <v>323.5</v>
      </c>
      <c r="C18" s="20" t="s">
        <v>21</v>
      </c>
      <c r="D18" s="46">
        <v>70000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70000</v>
      </c>
      <c r="O18" s="47">
        <f t="shared" si="1"/>
        <v>1.0451192929021469</v>
      </c>
      <c r="P18" s="9"/>
    </row>
    <row r="19" spans="1:16">
      <c r="A19" s="12"/>
      <c r="B19" s="25">
        <v>325.2</v>
      </c>
      <c r="C19" s="20" t="s">
        <v>22</v>
      </c>
      <c r="D19" s="46">
        <v>0</v>
      </c>
      <c r="E19" s="46">
        <v>0</v>
      </c>
      <c r="F19" s="46">
        <v>0</v>
      </c>
      <c r="G19" s="46">
        <v>3787127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3787127</v>
      </c>
      <c r="O19" s="47">
        <f t="shared" si="1"/>
        <v>56.542849891008991</v>
      </c>
      <c r="P19" s="9"/>
    </row>
    <row r="20" spans="1:16">
      <c r="A20" s="12"/>
      <c r="B20" s="25">
        <v>329</v>
      </c>
      <c r="C20" s="20" t="s">
        <v>23</v>
      </c>
      <c r="D20" s="46">
        <v>161076</v>
      </c>
      <c r="E20" s="46">
        <v>23429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184505</v>
      </c>
      <c r="O20" s="47">
        <f t="shared" si="1"/>
        <v>2.754710501955866</v>
      </c>
      <c r="P20" s="9"/>
    </row>
    <row r="21" spans="1:16" ht="15.75">
      <c r="A21" s="29" t="s">
        <v>26</v>
      </c>
      <c r="B21" s="30"/>
      <c r="C21" s="31"/>
      <c r="D21" s="32">
        <f>SUM(D22:D39)</f>
        <v>8342519</v>
      </c>
      <c r="E21" s="32">
        <f t="shared" ref="E21:M21" si="5">SUM(E22:E39)</f>
        <v>1818913</v>
      </c>
      <c r="F21" s="32">
        <f t="shared" si="5"/>
        <v>0</v>
      </c>
      <c r="G21" s="32">
        <f t="shared" si="5"/>
        <v>1025382</v>
      </c>
      <c r="H21" s="32">
        <f t="shared" si="5"/>
        <v>0</v>
      </c>
      <c r="I21" s="32">
        <f t="shared" si="5"/>
        <v>541574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11728388</v>
      </c>
      <c r="O21" s="45">
        <f t="shared" si="1"/>
        <v>175.10806533488608</v>
      </c>
      <c r="P21" s="10"/>
    </row>
    <row r="22" spans="1:16">
      <c r="A22" s="12"/>
      <c r="B22" s="25">
        <v>331.1</v>
      </c>
      <c r="C22" s="20" t="s">
        <v>24</v>
      </c>
      <c r="D22" s="46">
        <v>0</v>
      </c>
      <c r="E22" s="46">
        <v>2429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2429</v>
      </c>
      <c r="O22" s="47">
        <f t="shared" si="1"/>
        <v>3.6265639463704501E-2</v>
      </c>
      <c r="P22" s="9"/>
    </row>
    <row r="23" spans="1:16">
      <c r="A23" s="12"/>
      <c r="B23" s="25">
        <v>331.2</v>
      </c>
      <c r="C23" s="20" t="s">
        <v>25</v>
      </c>
      <c r="D23" s="46">
        <v>0</v>
      </c>
      <c r="E23" s="46">
        <v>272326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34" si="6">SUM(D23:M23)</f>
        <v>272326</v>
      </c>
      <c r="O23" s="47">
        <f t="shared" si="1"/>
        <v>4.0659022365552868</v>
      </c>
      <c r="P23" s="9"/>
    </row>
    <row r="24" spans="1:16">
      <c r="A24" s="12"/>
      <c r="B24" s="25">
        <v>331.5</v>
      </c>
      <c r="C24" s="20" t="s">
        <v>27</v>
      </c>
      <c r="D24" s="46">
        <v>0</v>
      </c>
      <c r="E24" s="46">
        <v>511087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511087</v>
      </c>
      <c r="O24" s="47">
        <f t="shared" si="1"/>
        <v>7.6306697721639942</v>
      </c>
      <c r="P24" s="9"/>
    </row>
    <row r="25" spans="1:16">
      <c r="A25" s="12"/>
      <c r="B25" s="25">
        <v>331.9</v>
      </c>
      <c r="C25" s="20" t="s">
        <v>28</v>
      </c>
      <c r="D25" s="46">
        <v>0</v>
      </c>
      <c r="E25" s="46">
        <v>6684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6684</v>
      </c>
      <c r="O25" s="47">
        <f t="shared" si="1"/>
        <v>9.9793962196542144E-2</v>
      </c>
      <c r="P25" s="9"/>
    </row>
    <row r="26" spans="1:16">
      <c r="A26" s="12"/>
      <c r="B26" s="25">
        <v>334.2</v>
      </c>
      <c r="C26" s="20" t="s">
        <v>29</v>
      </c>
      <c r="D26" s="46">
        <v>65559</v>
      </c>
      <c r="E26" s="46">
        <v>11862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77421</v>
      </c>
      <c r="O26" s="47">
        <f t="shared" si="1"/>
        <v>1.1559168682253875</v>
      </c>
      <c r="P26" s="9"/>
    </row>
    <row r="27" spans="1:16">
      <c r="A27" s="12"/>
      <c r="B27" s="25">
        <v>334.5</v>
      </c>
      <c r="C27" s="20" t="s">
        <v>30</v>
      </c>
      <c r="D27" s="46">
        <v>0</v>
      </c>
      <c r="E27" s="46">
        <v>631657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631657</v>
      </c>
      <c r="O27" s="47">
        <f t="shared" si="1"/>
        <v>9.4308131028098785</v>
      </c>
      <c r="P27" s="9"/>
    </row>
    <row r="28" spans="1:16">
      <c r="A28" s="12"/>
      <c r="B28" s="25">
        <v>334.7</v>
      </c>
      <c r="C28" s="20" t="s">
        <v>31</v>
      </c>
      <c r="D28" s="46">
        <v>0</v>
      </c>
      <c r="E28" s="46">
        <v>78490</v>
      </c>
      <c r="F28" s="46">
        <v>0</v>
      </c>
      <c r="G28" s="46">
        <v>1025382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1103872</v>
      </c>
      <c r="O28" s="47">
        <f t="shared" si="1"/>
        <v>16.481113201349697</v>
      </c>
      <c r="P28" s="9"/>
    </row>
    <row r="29" spans="1:16">
      <c r="A29" s="12"/>
      <c r="B29" s="25">
        <v>335.12</v>
      </c>
      <c r="C29" s="20" t="s">
        <v>32</v>
      </c>
      <c r="D29" s="46">
        <v>1740548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1740548</v>
      </c>
      <c r="O29" s="47">
        <f t="shared" si="1"/>
        <v>25.986861357460658</v>
      </c>
      <c r="P29" s="9"/>
    </row>
    <row r="30" spans="1:16">
      <c r="A30" s="12"/>
      <c r="B30" s="25">
        <v>335.14</v>
      </c>
      <c r="C30" s="20" t="s">
        <v>33</v>
      </c>
      <c r="D30" s="46">
        <v>50451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50451</v>
      </c>
      <c r="O30" s="47">
        <f t="shared" si="1"/>
        <v>0.75324733494580309</v>
      </c>
      <c r="P30" s="9"/>
    </row>
    <row r="31" spans="1:16">
      <c r="A31" s="12"/>
      <c r="B31" s="25">
        <v>335.15</v>
      </c>
      <c r="C31" s="20" t="s">
        <v>34</v>
      </c>
      <c r="D31" s="46">
        <v>43278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43278</v>
      </c>
      <c r="O31" s="47">
        <f t="shared" si="1"/>
        <v>0.64615246797455883</v>
      </c>
      <c r="P31" s="9"/>
    </row>
    <row r="32" spans="1:16">
      <c r="A32" s="12"/>
      <c r="B32" s="25">
        <v>335.18</v>
      </c>
      <c r="C32" s="20" t="s">
        <v>35</v>
      </c>
      <c r="D32" s="46">
        <v>4126846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4126846</v>
      </c>
      <c r="O32" s="47">
        <f t="shared" si="1"/>
        <v>61.614948191943625</v>
      </c>
      <c r="P32" s="9"/>
    </row>
    <row r="33" spans="1:16">
      <c r="A33" s="12"/>
      <c r="B33" s="25">
        <v>335.19</v>
      </c>
      <c r="C33" s="20" t="s">
        <v>49</v>
      </c>
      <c r="D33" s="46">
        <v>65801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65801</v>
      </c>
      <c r="O33" s="47">
        <f t="shared" si="1"/>
        <v>0.98242706560363102</v>
      </c>
      <c r="P33" s="9"/>
    </row>
    <row r="34" spans="1:16">
      <c r="A34" s="12"/>
      <c r="B34" s="25">
        <v>335.29</v>
      </c>
      <c r="C34" s="20" t="s">
        <v>36</v>
      </c>
      <c r="D34" s="46">
        <v>1687558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1687558</v>
      </c>
      <c r="O34" s="47">
        <f t="shared" si="1"/>
        <v>25.195706052733733</v>
      </c>
      <c r="P34" s="9"/>
    </row>
    <row r="35" spans="1:16">
      <c r="A35" s="12"/>
      <c r="B35" s="25">
        <v>337.2</v>
      </c>
      <c r="C35" s="20" t="s">
        <v>37</v>
      </c>
      <c r="D35" s="46">
        <v>0</v>
      </c>
      <c r="E35" s="46">
        <v>7481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1" si="7">SUM(D35:M35)</f>
        <v>7481</v>
      </c>
      <c r="O35" s="47">
        <f t="shared" si="1"/>
        <v>0.11169339186001373</v>
      </c>
      <c r="P35" s="9"/>
    </row>
    <row r="36" spans="1:16">
      <c r="A36" s="12"/>
      <c r="B36" s="25">
        <v>337.3</v>
      </c>
      <c r="C36" s="20" t="s">
        <v>38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529946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529946</v>
      </c>
      <c r="O36" s="47">
        <f t="shared" si="1"/>
        <v>7.9122398399474454</v>
      </c>
      <c r="P36" s="9"/>
    </row>
    <row r="37" spans="1:16">
      <c r="A37" s="12"/>
      <c r="B37" s="25">
        <v>337.7</v>
      </c>
      <c r="C37" s="20" t="s">
        <v>39</v>
      </c>
      <c r="D37" s="46">
        <v>0</v>
      </c>
      <c r="E37" s="46">
        <v>296897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296897</v>
      </c>
      <c r="O37" s="47">
        <f t="shared" ref="O37:O68" si="8">(N37/O$72)</f>
        <v>4.432754038639553</v>
      </c>
      <c r="P37" s="9"/>
    </row>
    <row r="38" spans="1:16">
      <c r="A38" s="12"/>
      <c r="B38" s="25">
        <v>338</v>
      </c>
      <c r="C38" s="20" t="s">
        <v>40</v>
      </c>
      <c r="D38" s="46">
        <v>469879</v>
      </c>
      <c r="E38" s="46">
        <v>0</v>
      </c>
      <c r="F38" s="46">
        <v>0</v>
      </c>
      <c r="G38" s="46">
        <v>0</v>
      </c>
      <c r="H38" s="46">
        <v>0</v>
      </c>
      <c r="I38" s="46">
        <v>11628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481507</v>
      </c>
      <c r="O38" s="47">
        <f t="shared" si="8"/>
        <v>7.1890322195347727</v>
      </c>
      <c r="P38" s="9"/>
    </row>
    <row r="39" spans="1:16">
      <c r="A39" s="12"/>
      <c r="B39" s="25">
        <v>339</v>
      </c>
      <c r="C39" s="20" t="s">
        <v>41</v>
      </c>
      <c r="D39" s="46">
        <v>92599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92599</v>
      </c>
      <c r="O39" s="47">
        <f t="shared" si="8"/>
        <v>1.3825285914777987</v>
      </c>
      <c r="P39" s="9"/>
    </row>
    <row r="40" spans="1:16" ht="15.75">
      <c r="A40" s="29" t="s">
        <v>46</v>
      </c>
      <c r="B40" s="30"/>
      <c r="C40" s="31"/>
      <c r="D40" s="32">
        <f t="shared" ref="D40:M40" si="9">SUM(D41:D54)</f>
        <v>5041983</v>
      </c>
      <c r="E40" s="32">
        <f t="shared" si="9"/>
        <v>2157388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44946931</v>
      </c>
      <c r="J40" s="32">
        <f t="shared" si="9"/>
        <v>6374264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 t="shared" si="7"/>
        <v>58520566</v>
      </c>
      <c r="O40" s="45">
        <f t="shared" si="8"/>
        <v>873.72817940219181</v>
      </c>
      <c r="P40" s="10"/>
    </row>
    <row r="41" spans="1:16">
      <c r="A41" s="12"/>
      <c r="B41" s="25">
        <v>341.2</v>
      </c>
      <c r="C41" s="20" t="s">
        <v>50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6374264</v>
      </c>
      <c r="K41" s="46">
        <v>0</v>
      </c>
      <c r="L41" s="46">
        <v>0</v>
      </c>
      <c r="M41" s="46">
        <v>0</v>
      </c>
      <c r="N41" s="46">
        <f t="shared" si="7"/>
        <v>6374264</v>
      </c>
      <c r="O41" s="47">
        <f t="shared" si="8"/>
        <v>95.169518349308731</v>
      </c>
      <c r="P41" s="9"/>
    </row>
    <row r="42" spans="1:16">
      <c r="A42" s="12"/>
      <c r="B42" s="25">
        <v>341.9</v>
      </c>
      <c r="C42" s="20" t="s">
        <v>51</v>
      </c>
      <c r="D42" s="46">
        <v>315227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53" si="10">SUM(D42:M42)</f>
        <v>315227</v>
      </c>
      <c r="O42" s="47">
        <f t="shared" si="8"/>
        <v>4.7064259906237869</v>
      </c>
      <c r="P42" s="9"/>
    </row>
    <row r="43" spans="1:16">
      <c r="A43" s="12"/>
      <c r="B43" s="25">
        <v>342.1</v>
      </c>
      <c r="C43" s="20" t="s">
        <v>52</v>
      </c>
      <c r="D43" s="46">
        <v>1242824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1242824</v>
      </c>
      <c r="O43" s="47">
        <f t="shared" si="8"/>
        <v>18.555704858311685</v>
      </c>
      <c r="P43" s="9"/>
    </row>
    <row r="44" spans="1:16">
      <c r="A44" s="12"/>
      <c r="B44" s="25">
        <v>342.2</v>
      </c>
      <c r="C44" s="20" t="s">
        <v>53</v>
      </c>
      <c r="D44" s="46">
        <v>1738200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1738200</v>
      </c>
      <c r="O44" s="47">
        <f t="shared" si="8"/>
        <v>25.951805070321598</v>
      </c>
      <c r="P44" s="9"/>
    </row>
    <row r="45" spans="1:16">
      <c r="A45" s="12"/>
      <c r="B45" s="25">
        <v>342.4</v>
      </c>
      <c r="C45" s="20" t="s">
        <v>54</v>
      </c>
      <c r="D45" s="46">
        <v>1402774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1402774</v>
      </c>
      <c r="O45" s="47">
        <f t="shared" si="8"/>
        <v>20.943802442593089</v>
      </c>
      <c r="P45" s="9"/>
    </row>
    <row r="46" spans="1:16">
      <c r="A46" s="12"/>
      <c r="B46" s="25">
        <v>342.9</v>
      </c>
      <c r="C46" s="20" t="s">
        <v>55</v>
      </c>
      <c r="D46" s="46">
        <v>31092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31092</v>
      </c>
      <c r="O46" s="47">
        <f t="shared" si="8"/>
        <v>0.46421212935590789</v>
      </c>
      <c r="P46" s="9"/>
    </row>
    <row r="47" spans="1:16">
      <c r="A47" s="12"/>
      <c r="B47" s="25">
        <v>343.3</v>
      </c>
      <c r="C47" s="20" t="s">
        <v>56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14542350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14542350</v>
      </c>
      <c r="O47" s="47">
        <f t="shared" si="8"/>
        <v>217.12129355907911</v>
      </c>
      <c r="P47" s="9"/>
    </row>
    <row r="48" spans="1:16">
      <c r="A48" s="12"/>
      <c r="B48" s="25">
        <v>343.4</v>
      </c>
      <c r="C48" s="20" t="s">
        <v>57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9538269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9538269</v>
      </c>
      <c r="O48" s="47">
        <f t="shared" si="8"/>
        <v>142.40898503986384</v>
      </c>
      <c r="P48" s="9"/>
    </row>
    <row r="49" spans="1:16">
      <c r="A49" s="12"/>
      <c r="B49" s="25">
        <v>343.5</v>
      </c>
      <c r="C49" s="20" t="s">
        <v>58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18781653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18781653</v>
      </c>
      <c r="O49" s="47">
        <f t="shared" si="8"/>
        <v>280.41525575562127</v>
      </c>
      <c r="P49" s="9"/>
    </row>
    <row r="50" spans="1:16">
      <c r="A50" s="12"/>
      <c r="B50" s="25">
        <v>343.8</v>
      </c>
      <c r="C50" s="20" t="s">
        <v>59</v>
      </c>
      <c r="D50" s="46">
        <v>0</v>
      </c>
      <c r="E50" s="46">
        <v>429972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429972</v>
      </c>
      <c r="O50" s="47">
        <f t="shared" si="8"/>
        <v>6.4196004658245993</v>
      </c>
      <c r="P50" s="9"/>
    </row>
    <row r="51" spans="1:16">
      <c r="A51" s="12"/>
      <c r="B51" s="25">
        <v>343.9</v>
      </c>
      <c r="C51" s="20" t="s">
        <v>60</v>
      </c>
      <c r="D51" s="46">
        <v>17149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17149</v>
      </c>
      <c r="O51" s="47">
        <f t="shared" si="8"/>
        <v>0.25603929648541313</v>
      </c>
      <c r="P51" s="9"/>
    </row>
    <row r="52" spans="1:16">
      <c r="A52" s="12"/>
      <c r="B52" s="25">
        <v>344.3</v>
      </c>
      <c r="C52" s="20" t="s">
        <v>61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8517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8517</v>
      </c>
      <c r="O52" s="47">
        <f t="shared" si="8"/>
        <v>0.1271611573949655</v>
      </c>
      <c r="P52" s="9"/>
    </row>
    <row r="53" spans="1:16">
      <c r="A53" s="12"/>
      <c r="B53" s="25">
        <v>347.2</v>
      </c>
      <c r="C53" s="20" t="s">
        <v>62</v>
      </c>
      <c r="D53" s="46">
        <v>294717</v>
      </c>
      <c r="E53" s="46">
        <v>1697159</v>
      </c>
      <c r="F53" s="46">
        <v>0</v>
      </c>
      <c r="G53" s="46">
        <v>0</v>
      </c>
      <c r="H53" s="46">
        <v>0</v>
      </c>
      <c r="I53" s="46">
        <v>2076142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4068018</v>
      </c>
      <c r="O53" s="47">
        <f t="shared" si="8"/>
        <v>60.736629938188656</v>
      </c>
      <c r="P53" s="9"/>
    </row>
    <row r="54" spans="1:16">
      <c r="A54" s="12"/>
      <c r="B54" s="25">
        <v>349</v>
      </c>
      <c r="C54" s="20" t="s">
        <v>1</v>
      </c>
      <c r="D54" s="46">
        <v>0</v>
      </c>
      <c r="E54" s="46">
        <v>30257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ref="N54:N59" si="11">SUM(D54:M54)</f>
        <v>30257</v>
      </c>
      <c r="O54" s="47">
        <f t="shared" si="8"/>
        <v>0.45174534921914661</v>
      </c>
      <c r="P54" s="9"/>
    </row>
    <row r="55" spans="1:16" ht="15.75">
      <c r="A55" s="29" t="s">
        <v>47</v>
      </c>
      <c r="B55" s="30"/>
      <c r="C55" s="31"/>
      <c r="D55" s="32">
        <f t="shared" ref="D55:M55" si="12">SUM(D56:D57)</f>
        <v>198022</v>
      </c>
      <c r="E55" s="32">
        <f t="shared" si="12"/>
        <v>392252</v>
      </c>
      <c r="F55" s="32">
        <f t="shared" si="12"/>
        <v>0</v>
      </c>
      <c r="G55" s="32">
        <f t="shared" si="12"/>
        <v>0</v>
      </c>
      <c r="H55" s="32">
        <f t="shared" si="12"/>
        <v>0</v>
      </c>
      <c r="I55" s="32">
        <f t="shared" si="12"/>
        <v>0</v>
      </c>
      <c r="J55" s="32">
        <f t="shared" si="12"/>
        <v>0</v>
      </c>
      <c r="K55" s="32">
        <f t="shared" si="12"/>
        <v>0</v>
      </c>
      <c r="L55" s="32">
        <f t="shared" si="12"/>
        <v>0</v>
      </c>
      <c r="M55" s="32">
        <f t="shared" si="12"/>
        <v>0</v>
      </c>
      <c r="N55" s="32">
        <f t="shared" si="11"/>
        <v>590274</v>
      </c>
      <c r="O55" s="45">
        <f t="shared" si="8"/>
        <v>8.8129535071217422</v>
      </c>
      <c r="P55" s="10"/>
    </row>
    <row r="56" spans="1:16">
      <c r="A56" s="13"/>
      <c r="B56" s="39">
        <v>354</v>
      </c>
      <c r="C56" s="21" t="s">
        <v>65</v>
      </c>
      <c r="D56" s="46">
        <v>198022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198022</v>
      </c>
      <c r="O56" s="47">
        <f t="shared" si="8"/>
        <v>2.9565230374152707</v>
      </c>
      <c r="P56" s="9"/>
    </row>
    <row r="57" spans="1:16">
      <c r="A57" s="13"/>
      <c r="B57" s="39">
        <v>359</v>
      </c>
      <c r="C57" s="21" t="s">
        <v>66</v>
      </c>
      <c r="D57" s="46">
        <v>0</v>
      </c>
      <c r="E57" s="46">
        <v>392252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392252</v>
      </c>
      <c r="O57" s="47">
        <f t="shared" si="8"/>
        <v>5.8564304697064706</v>
      </c>
      <c r="P57" s="9"/>
    </row>
    <row r="58" spans="1:16" ht="15.75">
      <c r="A58" s="29" t="s">
        <v>4</v>
      </c>
      <c r="B58" s="30"/>
      <c r="C58" s="31"/>
      <c r="D58" s="32">
        <f t="shared" ref="D58:M58" si="13">SUM(D59:D66)</f>
        <v>1362564</v>
      </c>
      <c r="E58" s="32">
        <f t="shared" si="13"/>
        <v>425882</v>
      </c>
      <c r="F58" s="32">
        <f t="shared" si="13"/>
        <v>70226</v>
      </c>
      <c r="G58" s="32">
        <f t="shared" si="13"/>
        <v>603843</v>
      </c>
      <c r="H58" s="32">
        <f t="shared" si="13"/>
        <v>0</v>
      </c>
      <c r="I58" s="32">
        <f t="shared" si="13"/>
        <v>1407742</v>
      </c>
      <c r="J58" s="32">
        <f t="shared" si="13"/>
        <v>538609</v>
      </c>
      <c r="K58" s="32">
        <f t="shared" si="13"/>
        <v>17063287</v>
      </c>
      <c r="L58" s="32">
        <f t="shared" si="13"/>
        <v>0</v>
      </c>
      <c r="M58" s="32">
        <f t="shared" si="13"/>
        <v>0</v>
      </c>
      <c r="N58" s="32">
        <f t="shared" si="11"/>
        <v>21472153</v>
      </c>
      <c r="O58" s="45">
        <f t="shared" si="8"/>
        <v>320.5851622920959</v>
      </c>
      <c r="P58" s="10"/>
    </row>
    <row r="59" spans="1:16">
      <c r="A59" s="12"/>
      <c r="B59" s="25">
        <v>361.1</v>
      </c>
      <c r="C59" s="20" t="s">
        <v>67</v>
      </c>
      <c r="D59" s="46">
        <v>772758</v>
      </c>
      <c r="E59" s="46">
        <v>345730</v>
      </c>
      <c r="F59" s="46">
        <v>70226</v>
      </c>
      <c r="G59" s="46">
        <v>599589</v>
      </c>
      <c r="H59" s="46">
        <v>0</v>
      </c>
      <c r="I59" s="46">
        <v>1250112</v>
      </c>
      <c r="J59" s="46">
        <v>190196</v>
      </c>
      <c r="K59" s="46">
        <v>3189526</v>
      </c>
      <c r="L59" s="46">
        <v>0</v>
      </c>
      <c r="M59" s="46">
        <v>0</v>
      </c>
      <c r="N59" s="46">
        <f t="shared" si="11"/>
        <v>6418137</v>
      </c>
      <c r="O59" s="47">
        <f t="shared" si="8"/>
        <v>95.82455433127295</v>
      </c>
      <c r="P59" s="9"/>
    </row>
    <row r="60" spans="1:16">
      <c r="A60" s="12"/>
      <c r="B60" s="25">
        <v>361.4</v>
      </c>
      <c r="C60" s="20" t="s">
        <v>68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-3694780</v>
      </c>
      <c r="L60" s="46">
        <v>0</v>
      </c>
      <c r="M60" s="46">
        <v>0</v>
      </c>
      <c r="N60" s="46">
        <f t="shared" ref="N60:N66" si="14">SUM(D60:M60)</f>
        <v>-3694780</v>
      </c>
      <c r="O60" s="47">
        <f t="shared" si="8"/>
        <v>-55.164083728985638</v>
      </c>
      <c r="P60" s="9"/>
    </row>
    <row r="61" spans="1:16">
      <c r="A61" s="12"/>
      <c r="B61" s="25">
        <v>362</v>
      </c>
      <c r="C61" s="20" t="s">
        <v>69</v>
      </c>
      <c r="D61" s="46">
        <v>215668</v>
      </c>
      <c r="E61" s="46">
        <v>0</v>
      </c>
      <c r="F61" s="46">
        <v>0</v>
      </c>
      <c r="G61" s="46">
        <v>0</v>
      </c>
      <c r="H61" s="46">
        <v>0</v>
      </c>
      <c r="I61" s="46">
        <v>19841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4"/>
        <v>235509</v>
      </c>
      <c r="O61" s="47">
        <f t="shared" si="8"/>
        <v>3.5162142793155962</v>
      </c>
      <c r="P61" s="9"/>
    </row>
    <row r="62" spans="1:16">
      <c r="A62" s="12"/>
      <c r="B62" s="25">
        <v>364</v>
      </c>
      <c r="C62" s="20" t="s">
        <v>70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118526</v>
      </c>
      <c r="K62" s="46">
        <v>0</v>
      </c>
      <c r="L62" s="46">
        <v>0</v>
      </c>
      <c r="M62" s="46">
        <v>0</v>
      </c>
      <c r="N62" s="46">
        <f t="shared" si="14"/>
        <v>118526</v>
      </c>
      <c r="O62" s="47">
        <f t="shared" si="8"/>
        <v>1.769625847293141</v>
      </c>
      <c r="P62" s="9"/>
    </row>
    <row r="63" spans="1:16">
      <c r="A63" s="12"/>
      <c r="B63" s="25">
        <v>365</v>
      </c>
      <c r="C63" s="20" t="s">
        <v>71</v>
      </c>
      <c r="D63" s="46">
        <v>28374</v>
      </c>
      <c r="E63" s="46">
        <v>0</v>
      </c>
      <c r="F63" s="46">
        <v>0</v>
      </c>
      <c r="G63" s="46">
        <v>0</v>
      </c>
      <c r="H63" s="46">
        <v>0</v>
      </c>
      <c r="I63" s="46">
        <v>7640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4"/>
        <v>36014</v>
      </c>
      <c r="O63" s="47">
        <f t="shared" si="8"/>
        <v>0.53769894592254175</v>
      </c>
      <c r="P63" s="9"/>
    </row>
    <row r="64" spans="1:16">
      <c r="A64" s="12"/>
      <c r="B64" s="25">
        <v>366</v>
      </c>
      <c r="C64" s="20" t="s">
        <v>72</v>
      </c>
      <c r="D64" s="46">
        <v>0</v>
      </c>
      <c r="E64" s="46">
        <v>54243</v>
      </c>
      <c r="F64" s="46">
        <v>0</v>
      </c>
      <c r="G64" s="46">
        <v>4254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4"/>
        <v>58497</v>
      </c>
      <c r="O64" s="47">
        <f t="shared" si="8"/>
        <v>0.87337633252709845</v>
      </c>
      <c r="P64" s="9"/>
    </row>
    <row r="65" spans="1:119">
      <c r="A65" s="12"/>
      <c r="B65" s="25">
        <v>368</v>
      </c>
      <c r="C65" s="20" t="s">
        <v>73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16905611</v>
      </c>
      <c r="L65" s="46">
        <v>0</v>
      </c>
      <c r="M65" s="46">
        <v>0</v>
      </c>
      <c r="N65" s="46">
        <f t="shared" si="14"/>
        <v>16905611</v>
      </c>
      <c r="O65" s="47">
        <f t="shared" si="8"/>
        <v>252.40543163426796</v>
      </c>
      <c r="P65" s="9"/>
    </row>
    <row r="66" spans="1:119">
      <c r="A66" s="12"/>
      <c r="B66" s="25">
        <v>369.9</v>
      </c>
      <c r="C66" s="20" t="s">
        <v>74</v>
      </c>
      <c r="D66" s="46">
        <v>345764</v>
      </c>
      <c r="E66" s="46">
        <v>25909</v>
      </c>
      <c r="F66" s="46">
        <v>0</v>
      </c>
      <c r="G66" s="46">
        <v>0</v>
      </c>
      <c r="H66" s="46">
        <v>0</v>
      </c>
      <c r="I66" s="46">
        <v>130149</v>
      </c>
      <c r="J66" s="46">
        <v>229887</v>
      </c>
      <c r="K66" s="46">
        <v>662930</v>
      </c>
      <c r="L66" s="46">
        <v>0</v>
      </c>
      <c r="M66" s="46">
        <v>0</v>
      </c>
      <c r="N66" s="46">
        <f t="shared" si="14"/>
        <v>1394639</v>
      </c>
      <c r="O66" s="47">
        <f t="shared" si="8"/>
        <v>20.822344650482247</v>
      </c>
      <c r="P66" s="9"/>
    </row>
    <row r="67" spans="1:119" ht="15.75">
      <c r="A67" s="29" t="s">
        <v>48</v>
      </c>
      <c r="B67" s="30"/>
      <c r="C67" s="31"/>
      <c r="D67" s="32">
        <f t="shared" ref="D67:M67" si="15">SUM(D68:D69)</f>
        <v>14786665</v>
      </c>
      <c r="E67" s="32">
        <f t="shared" si="15"/>
        <v>286729</v>
      </c>
      <c r="F67" s="32">
        <f t="shared" si="15"/>
        <v>3066581</v>
      </c>
      <c r="G67" s="32">
        <f t="shared" si="15"/>
        <v>7892919</v>
      </c>
      <c r="H67" s="32">
        <f t="shared" si="15"/>
        <v>0</v>
      </c>
      <c r="I67" s="32">
        <f t="shared" si="15"/>
        <v>586744</v>
      </c>
      <c r="J67" s="32">
        <f t="shared" si="15"/>
        <v>2911670</v>
      </c>
      <c r="K67" s="32">
        <f t="shared" si="15"/>
        <v>0</v>
      </c>
      <c r="L67" s="32">
        <f t="shared" si="15"/>
        <v>0</v>
      </c>
      <c r="M67" s="32">
        <f t="shared" si="15"/>
        <v>0</v>
      </c>
      <c r="N67" s="32">
        <f>SUM(D67:M67)</f>
        <v>29531308</v>
      </c>
      <c r="O67" s="45">
        <f t="shared" si="8"/>
        <v>440.91056764907881</v>
      </c>
      <c r="P67" s="9"/>
    </row>
    <row r="68" spans="1:119">
      <c r="A68" s="12"/>
      <c r="B68" s="25">
        <v>381</v>
      </c>
      <c r="C68" s="20" t="s">
        <v>75</v>
      </c>
      <c r="D68" s="46">
        <v>14786665</v>
      </c>
      <c r="E68" s="46">
        <v>286729</v>
      </c>
      <c r="F68" s="46">
        <v>3066581</v>
      </c>
      <c r="G68" s="46">
        <v>7892919</v>
      </c>
      <c r="H68" s="46">
        <v>0</v>
      </c>
      <c r="I68" s="46">
        <v>337800</v>
      </c>
      <c r="J68" s="46">
        <v>2911670</v>
      </c>
      <c r="K68" s="46">
        <v>0</v>
      </c>
      <c r="L68" s="46">
        <v>0</v>
      </c>
      <c r="M68" s="46">
        <v>0</v>
      </c>
      <c r="N68" s="46">
        <f>SUM(D68:M68)</f>
        <v>29282364</v>
      </c>
      <c r="O68" s="47">
        <f t="shared" si="8"/>
        <v>437.19376511690405</v>
      </c>
      <c r="P68" s="9"/>
    </row>
    <row r="69" spans="1:119" ht="15.75" thickBot="1">
      <c r="A69" s="12"/>
      <c r="B69" s="25">
        <v>389.9</v>
      </c>
      <c r="C69" s="20" t="s">
        <v>76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248944</v>
      </c>
      <c r="J69" s="46">
        <v>0</v>
      </c>
      <c r="K69" s="46">
        <v>0</v>
      </c>
      <c r="L69" s="46">
        <v>0</v>
      </c>
      <c r="M69" s="46">
        <v>0</v>
      </c>
      <c r="N69" s="46">
        <f>SUM(D69:M69)</f>
        <v>248944</v>
      </c>
      <c r="O69" s="47">
        <f>(N69/O$72)</f>
        <v>3.7168025321747438</v>
      </c>
      <c r="P69" s="9"/>
    </row>
    <row r="70" spans="1:119" ht="16.5" thickBot="1">
      <c r="A70" s="14" t="s">
        <v>63</v>
      </c>
      <c r="B70" s="23"/>
      <c r="C70" s="22"/>
      <c r="D70" s="15">
        <f t="shared" ref="D70:M70" si="16">SUM(D5,D14,D21,D40,D55,D58,D67)</f>
        <v>66096559</v>
      </c>
      <c r="E70" s="15">
        <f t="shared" si="16"/>
        <v>14565790</v>
      </c>
      <c r="F70" s="15">
        <f t="shared" si="16"/>
        <v>12057083</v>
      </c>
      <c r="G70" s="15">
        <f t="shared" si="16"/>
        <v>13309271</v>
      </c>
      <c r="H70" s="15">
        <f t="shared" si="16"/>
        <v>0</v>
      </c>
      <c r="I70" s="15">
        <f t="shared" si="16"/>
        <v>47482991</v>
      </c>
      <c r="J70" s="15">
        <f t="shared" si="16"/>
        <v>9824543</v>
      </c>
      <c r="K70" s="15">
        <f t="shared" si="16"/>
        <v>17063287</v>
      </c>
      <c r="L70" s="15">
        <f t="shared" si="16"/>
        <v>0</v>
      </c>
      <c r="M70" s="15">
        <f t="shared" si="16"/>
        <v>0</v>
      </c>
      <c r="N70" s="15">
        <f>SUM(D70:M70)</f>
        <v>180399524</v>
      </c>
      <c r="O70" s="38">
        <f>(N70/O$72)</f>
        <v>2693.41461375377</v>
      </c>
      <c r="P70" s="6"/>
      <c r="Q70" s="2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</row>
    <row r="71" spans="1:119">
      <c r="A71" s="16"/>
      <c r="B71" s="18"/>
      <c r="C71" s="18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9"/>
    </row>
    <row r="72" spans="1:119">
      <c r="A72" s="40"/>
      <c r="B72" s="41"/>
      <c r="C72" s="41"/>
      <c r="D72" s="42"/>
      <c r="E72" s="42"/>
      <c r="F72" s="42"/>
      <c r="G72" s="42"/>
      <c r="H72" s="42"/>
      <c r="I72" s="42"/>
      <c r="J72" s="42"/>
      <c r="K72" s="42"/>
      <c r="L72" s="118" t="s">
        <v>83</v>
      </c>
      <c r="M72" s="118"/>
      <c r="N72" s="118"/>
      <c r="O72" s="43">
        <v>66978</v>
      </c>
    </row>
    <row r="73" spans="1:119">
      <c r="A73" s="119"/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7"/>
    </row>
    <row r="74" spans="1:119" ht="15.75" customHeight="1" thickBot="1">
      <c r="A74" s="120" t="s">
        <v>87</v>
      </c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100"/>
    </row>
  </sheetData>
  <mergeCells count="10">
    <mergeCell ref="A74:O74"/>
    <mergeCell ref="A73:O73"/>
    <mergeCell ref="L72:N72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7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77</v>
      </c>
      <c r="B3" s="108"/>
      <c r="C3" s="109"/>
      <c r="D3" s="128" t="s">
        <v>42</v>
      </c>
      <c r="E3" s="129"/>
      <c r="F3" s="129"/>
      <c r="G3" s="129"/>
      <c r="H3" s="130"/>
      <c r="I3" s="128" t="s">
        <v>43</v>
      </c>
      <c r="J3" s="130"/>
      <c r="K3" s="128" t="s">
        <v>45</v>
      </c>
      <c r="L3" s="130"/>
      <c r="M3" s="36"/>
      <c r="N3" s="37"/>
      <c r="O3" s="131" t="s">
        <v>82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78</v>
      </c>
      <c r="F4" s="34" t="s">
        <v>79</v>
      </c>
      <c r="G4" s="34" t="s">
        <v>80</v>
      </c>
      <c r="H4" s="34" t="s">
        <v>6</v>
      </c>
      <c r="I4" s="34" t="s">
        <v>7</v>
      </c>
      <c r="J4" s="35" t="s">
        <v>81</v>
      </c>
      <c r="K4" s="35" t="s">
        <v>8</v>
      </c>
      <c r="L4" s="35" t="s">
        <v>9</v>
      </c>
      <c r="M4" s="35" t="s">
        <v>10</v>
      </c>
      <c r="N4" s="35" t="s">
        <v>44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37178652</v>
      </c>
      <c r="E5" s="27">
        <f t="shared" si="0"/>
        <v>10714963</v>
      </c>
      <c r="F5" s="27">
        <f t="shared" si="0"/>
        <v>4430604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52324219</v>
      </c>
      <c r="O5" s="33">
        <f t="shared" ref="O5:O36" si="1">(N5/O$72)</f>
        <v>784.81227220230687</v>
      </c>
      <c r="P5" s="6"/>
    </row>
    <row r="6" spans="1:133">
      <c r="A6" s="12"/>
      <c r="B6" s="25">
        <v>311</v>
      </c>
      <c r="C6" s="20" t="s">
        <v>3</v>
      </c>
      <c r="D6" s="46">
        <v>32229310</v>
      </c>
      <c r="E6" s="46">
        <v>9520342</v>
      </c>
      <c r="F6" s="46">
        <v>214799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41964451</v>
      </c>
      <c r="O6" s="47">
        <f t="shared" si="1"/>
        <v>629.42585231959924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1194621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1194621</v>
      </c>
      <c r="O7" s="47">
        <f t="shared" si="1"/>
        <v>17.918150320229184</v>
      </c>
      <c r="P7" s="9"/>
    </row>
    <row r="8" spans="1:133">
      <c r="A8" s="12"/>
      <c r="B8" s="25">
        <v>314.10000000000002</v>
      </c>
      <c r="C8" s="20" t="s">
        <v>12</v>
      </c>
      <c r="D8" s="46">
        <v>1869708</v>
      </c>
      <c r="E8" s="46">
        <v>0</v>
      </c>
      <c r="F8" s="46">
        <v>2478451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4348159</v>
      </c>
      <c r="O8" s="47">
        <f t="shared" si="1"/>
        <v>65.21814582052167</v>
      </c>
      <c r="P8" s="9"/>
    </row>
    <row r="9" spans="1:133">
      <c r="A9" s="12"/>
      <c r="B9" s="25">
        <v>314.39999999999998</v>
      </c>
      <c r="C9" s="20" t="s">
        <v>14</v>
      </c>
      <c r="D9" s="46">
        <v>44709</v>
      </c>
      <c r="E9" s="46">
        <v>0</v>
      </c>
      <c r="F9" s="46">
        <v>59366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104075</v>
      </c>
      <c r="O9" s="47">
        <f t="shared" si="1"/>
        <v>1.5610235334703244</v>
      </c>
      <c r="P9" s="9"/>
    </row>
    <row r="10" spans="1:133">
      <c r="A10" s="12"/>
      <c r="B10" s="25">
        <v>314.89999999999998</v>
      </c>
      <c r="C10" s="20" t="s">
        <v>15</v>
      </c>
      <c r="D10" s="46">
        <v>340018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340018</v>
      </c>
      <c r="O10" s="47">
        <f t="shared" si="1"/>
        <v>5.0999385039972402</v>
      </c>
      <c r="P10" s="9"/>
    </row>
    <row r="11" spans="1:133">
      <c r="A11" s="12"/>
      <c r="B11" s="25">
        <v>315</v>
      </c>
      <c r="C11" s="20" t="s">
        <v>16</v>
      </c>
      <c r="D11" s="46">
        <v>1265851</v>
      </c>
      <c r="E11" s="46">
        <v>0</v>
      </c>
      <c r="F11" s="46">
        <v>1677988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2943839</v>
      </c>
      <c r="O11" s="47">
        <f t="shared" si="1"/>
        <v>44.154714943528674</v>
      </c>
      <c r="P11" s="9"/>
    </row>
    <row r="12" spans="1:133">
      <c r="A12" s="12"/>
      <c r="B12" s="25">
        <v>316</v>
      </c>
      <c r="C12" s="20" t="s">
        <v>17</v>
      </c>
      <c r="D12" s="46">
        <v>1429056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1429056</v>
      </c>
      <c r="O12" s="47">
        <f t="shared" si="1"/>
        <v>21.434446760960537</v>
      </c>
      <c r="P12" s="9"/>
    </row>
    <row r="13" spans="1:133" ht="15.75">
      <c r="A13" s="29" t="s">
        <v>111</v>
      </c>
      <c r="B13" s="30"/>
      <c r="C13" s="31"/>
      <c r="D13" s="32">
        <f t="shared" ref="D13:M13" si="3">SUM(D14:D18)</f>
        <v>8992565</v>
      </c>
      <c r="E13" s="32">
        <f t="shared" si="3"/>
        <v>62631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19" si="4">SUM(D13:M13)</f>
        <v>9055196</v>
      </c>
      <c r="O13" s="45">
        <f t="shared" si="1"/>
        <v>135.81911175773575</v>
      </c>
      <c r="P13" s="10"/>
    </row>
    <row r="14" spans="1:133">
      <c r="A14" s="12"/>
      <c r="B14" s="25">
        <v>322</v>
      </c>
      <c r="C14" s="20" t="s">
        <v>0</v>
      </c>
      <c r="D14" s="46">
        <v>3995078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3995078</v>
      </c>
      <c r="O14" s="47">
        <f t="shared" si="1"/>
        <v>59.922275052121613</v>
      </c>
      <c r="P14" s="9"/>
    </row>
    <row r="15" spans="1:133">
      <c r="A15" s="12"/>
      <c r="B15" s="25">
        <v>323.10000000000002</v>
      </c>
      <c r="C15" s="20" t="s">
        <v>19</v>
      </c>
      <c r="D15" s="46">
        <v>4709893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4709893</v>
      </c>
      <c r="O15" s="47">
        <f t="shared" si="1"/>
        <v>70.643803152795073</v>
      </c>
      <c r="P15" s="9"/>
    </row>
    <row r="16" spans="1:133">
      <c r="A16" s="12"/>
      <c r="B16" s="25">
        <v>323.39999999999998</v>
      </c>
      <c r="C16" s="20" t="s">
        <v>20</v>
      </c>
      <c r="D16" s="46">
        <v>41516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41516</v>
      </c>
      <c r="O16" s="47">
        <f t="shared" si="1"/>
        <v>0.62269952453090549</v>
      </c>
      <c r="P16" s="9"/>
    </row>
    <row r="17" spans="1:16">
      <c r="A17" s="12"/>
      <c r="B17" s="25">
        <v>323.5</v>
      </c>
      <c r="C17" s="20" t="s">
        <v>21</v>
      </c>
      <c r="D17" s="46">
        <v>70000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70000</v>
      </c>
      <c r="O17" s="47">
        <f t="shared" si="1"/>
        <v>1.0499317544359617</v>
      </c>
      <c r="P17" s="9"/>
    </row>
    <row r="18" spans="1:16">
      <c r="A18" s="12"/>
      <c r="B18" s="25">
        <v>329</v>
      </c>
      <c r="C18" s="20" t="s">
        <v>112</v>
      </c>
      <c r="D18" s="46">
        <v>176078</v>
      </c>
      <c r="E18" s="46">
        <v>62631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238709</v>
      </c>
      <c r="O18" s="47">
        <f t="shared" si="1"/>
        <v>3.5804022738521994</v>
      </c>
      <c r="P18" s="9"/>
    </row>
    <row r="19" spans="1:16" ht="15.75">
      <c r="A19" s="29" t="s">
        <v>26</v>
      </c>
      <c r="B19" s="30"/>
      <c r="C19" s="31"/>
      <c r="D19" s="32">
        <f t="shared" ref="D19:M19" si="5">SUM(D20:D37)</f>
        <v>9295512</v>
      </c>
      <c r="E19" s="32">
        <f t="shared" si="5"/>
        <v>2275085</v>
      </c>
      <c r="F19" s="32">
        <f t="shared" si="5"/>
        <v>0</v>
      </c>
      <c r="G19" s="32">
        <f t="shared" si="5"/>
        <v>2447071</v>
      </c>
      <c r="H19" s="32">
        <f t="shared" si="5"/>
        <v>0</v>
      </c>
      <c r="I19" s="32">
        <f t="shared" si="5"/>
        <v>580966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14598634</v>
      </c>
      <c r="O19" s="45">
        <f t="shared" si="1"/>
        <v>218.96527725697828</v>
      </c>
      <c r="P19" s="10"/>
    </row>
    <row r="20" spans="1:16">
      <c r="A20" s="12"/>
      <c r="B20" s="25">
        <v>331.2</v>
      </c>
      <c r="C20" s="20" t="s">
        <v>25</v>
      </c>
      <c r="D20" s="46">
        <v>0</v>
      </c>
      <c r="E20" s="46">
        <v>67714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31" si="6">SUM(D20:M20)</f>
        <v>67714</v>
      </c>
      <c r="O20" s="47">
        <f t="shared" si="1"/>
        <v>1.0156439831410957</v>
      </c>
      <c r="P20" s="9"/>
    </row>
    <row r="21" spans="1:16">
      <c r="A21" s="12"/>
      <c r="B21" s="25">
        <v>331.5</v>
      </c>
      <c r="C21" s="20" t="s">
        <v>27</v>
      </c>
      <c r="D21" s="46">
        <v>0</v>
      </c>
      <c r="E21" s="46">
        <v>493809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493809</v>
      </c>
      <c r="O21" s="47">
        <f t="shared" si="1"/>
        <v>7.4066535675181111</v>
      </c>
      <c r="P21" s="9"/>
    </row>
    <row r="22" spans="1:16">
      <c r="A22" s="12"/>
      <c r="B22" s="25">
        <v>331.9</v>
      </c>
      <c r="C22" s="20" t="s">
        <v>28</v>
      </c>
      <c r="D22" s="46">
        <v>39830</v>
      </c>
      <c r="E22" s="46">
        <v>393969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433799</v>
      </c>
      <c r="O22" s="47">
        <f t="shared" si="1"/>
        <v>6.5065620734652247</v>
      </c>
      <c r="P22" s="9"/>
    </row>
    <row r="23" spans="1:16">
      <c r="A23" s="12"/>
      <c r="B23" s="25">
        <v>334.2</v>
      </c>
      <c r="C23" s="20" t="s">
        <v>29</v>
      </c>
      <c r="D23" s="46">
        <v>0</v>
      </c>
      <c r="E23" s="46">
        <v>50405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50405</v>
      </c>
      <c r="O23" s="47">
        <f t="shared" si="1"/>
        <v>0.75602585831920921</v>
      </c>
      <c r="P23" s="9"/>
    </row>
    <row r="24" spans="1:16">
      <c r="A24" s="12"/>
      <c r="B24" s="25">
        <v>334.5</v>
      </c>
      <c r="C24" s="20" t="s">
        <v>30</v>
      </c>
      <c r="D24" s="46">
        <v>0</v>
      </c>
      <c r="E24" s="46">
        <v>890139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890139</v>
      </c>
      <c r="O24" s="47">
        <f t="shared" si="1"/>
        <v>13.351217170883892</v>
      </c>
      <c r="P24" s="9"/>
    </row>
    <row r="25" spans="1:16">
      <c r="A25" s="12"/>
      <c r="B25" s="25">
        <v>334.7</v>
      </c>
      <c r="C25" s="20" t="s">
        <v>31</v>
      </c>
      <c r="D25" s="46">
        <v>0</v>
      </c>
      <c r="E25" s="46">
        <v>43535</v>
      </c>
      <c r="F25" s="46">
        <v>0</v>
      </c>
      <c r="G25" s="46">
        <v>1319671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1363206</v>
      </c>
      <c r="O25" s="47">
        <f t="shared" si="1"/>
        <v>20.446760960537564</v>
      </c>
      <c r="P25" s="9"/>
    </row>
    <row r="26" spans="1:16">
      <c r="A26" s="12"/>
      <c r="B26" s="25">
        <v>335.12</v>
      </c>
      <c r="C26" s="20" t="s">
        <v>32</v>
      </c>
      <c r="D26" s="46">
        <v>1941047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1941047</v>
      </c>
      <c r="O26" s="47">
        <f t="shared" si="1"/>
        <v>29.113812602180857</v>
      </c>
      <c r="P26" s="9"/>
    </row>
    <row r="27" spans="1:16">
      <c r="A27" s="12"/>
      <c r="B27" s="25">
        <v>335.14</v>
      </c>
      <c r="C27" s="20" t="s">
        <v>33</v>
      </c>
      <c r="D27" s="46">
        <v>45381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45381</v>
      </c>
      <c r="O27" s="47">
        <f t="shared" si="1"/>
        <v>0.68067075640083397</v>
      </c>
      <c r="P27" s="9"/>
    </row>
    <row r="28" spans="1:16">
      <c r="A28" s="12"/>
      <c r="B28" s="25">
        <v>335.15</v>
      </c>
      <c r="C28" s="20" t="s">
        <v>34</v>
      </c>
      <c r="D28" s="46">
        <v>48967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48967</v>
      </c>
      <c r="O28" s="47">
        <f t="shared" si="1"/>
        <v>0.73445726027808189</v>
      </c>
      <c r="P28" s="9"/>
    </row>
    <row r="29" spans="1:16">
      <c r="A29" s="12"/>
      <c r="B29" s="25">
        <v>335.18</v>
      </c>
      <c r="C29" s="20" t="s">
        <v>35</v>
      </c>
      <c r="D29" s="46">
        <v>4658386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4658386</v>
      </c>
      <c r="O29" s="47">
        <f t="shared" si="1"/>
        <v>69.87124836885603</v>
      </c>
      <c r="P29" s="9"/>
    </row>
    <row r="30" spans="1:16">
      <c r="A30" s="12"/>
      <c r="B30" s="25">
        <v>335.19</v>
      </c>
      <c r="C30" s="20" t="s">
        <v>49</v>
      </c>
      <c r="D30" s="46">
        <v>63955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63955</v>
      </c>
      <c r="O30" s="47">
        <f t="shared" si="1"/>
        <v>0.95926264792788474</v>
      </c>
      <c r="P30" s="9"/>
    </row>
    <row r="31" spans="1:16">
      <c r="A31" s="12"/>
      <c r="B31" s="25">
        <v>335.29</v>
      </c>
      <c r="C31" s="20" t="s">
        <v>36</v>
      </c>
      <c r="D31" s="46">
        <v>1824535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1824535</v>
      </c>
      <c r="O31" s="47">
        <f t="shared" si="1"/>
        <v>27.366246193997391</v>
      </c>
      <c r="P31" s="9"/>
    </row>
    <row r="32" spans="1:16">
      <c r="A32" s="12"/>
      <c r="B32" s="25">
        <v>337.2</v>
      </c>
      <c r="C32" s="20" t="s">
        <v>37</v>
      </c>
      <c r="D32" s="46">
        <v>0</v>
      </c>
      <c r="E32" s="46">
        <v>44514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7" si="7">SUM(D32:M32)</f>
        <v>44514</v>
      </c>
      <c r="O32" s="47">
        <f t="shared" si="1"/>
        <v>0.66766660167089142</v>
      </c>
      <c r="P32" s="9"/>
    </row>
    <row r="33" spans="1:16">
      <c r="A33" s="12"/>
      <c r="B33" s="25">
        <v>337.3</v>
      </c>
      <c r="C33" s="20" t="s">
        <v>38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556325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556325</v>
      </c>
      <c r="O33" s="47">
        <f t="shared" si="1"/>
        <v>8.3443326183798057</v>
      </c>
      <c r="P33" s="9"/>
    </row>
    <row r="34" spans="1:16">
      <c r="A34" s="12"/>
      <c r="B34" s="25">
        <v>337.7</v>
      </c>
      <c r="C34" s="20" t="s">
        <v>39</v>
      </c>
      <c r="D34" s="46">
        <v>0</v>
      </c>
      <c r="E34" s="46">
        <v>291000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291000</v>
      </c>
      <c r="O34" s="47">
        <f t="shared" si="1"/>
        <v>4.3647162934409263</v>
      </c>
      <c r="P34" s="9"/>
    </row>
    <row r="35" spans="1:16">
      <c r="A35" s="12"/>
      <c r="B35" s="25">
        <v>337.9</v>
      </c>
      <c r="C35" s="20" t="s">
        <v>89</v>
      </c>
      <c r="D35" s="46">
        <v>0</v>
      </c>
      <c r="E35" s="46">
        <v>0</v>
      </c>
      <c r="F35" s="46">
        <v>0</v>
      </c>
      <c r="G35" s="46">
        <v>1127400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1127400</v>
      </c>
      <c r="O35" s="47">
        <f t="shared" si="1"/>
        <v>16.909900856444331</v>
      </c>
      <c r="P35" s="9"/>
    </row>
    <row r="36" spans="1:16">
      <c r="A36" s="12"/>
      <c r="B36" s="25">
        <v>338</v>
      </c>
      <c r="C36" s="20" t="s">
        <v>40</v>
      </c>
      <c r="D36" s="46">
        <v>590859</v>
      </c>
      <c r="E36" s="46">
        <v>0</v>
      </c>
      <c r="F36" s="46">
        <v>0</v>
      </c>
      <c r="G36" s="46">
        <v>0</v>
      </c>
      <c r="H36" s="46">
        <v>0</v>
      </c>
      <c r="I36" s="46">
        <v>24641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615500</v>
      </c>
      <c r="O36" s="47">
        <f t="shared" si="1"/>
        <v>9.2318999265047772</v>
      </c>
      <c r="P36" s="9"/>
    </row>
    <row r="37" spans="1:16">
      <c r="A37" s="12"/>
      <c r="B37" s="25">
        <v>339</v>
      </c>
      <c r="C37" s="20" t="s">
        <v>41</v>
      </c>
      <c r="D37" s="46">
        <v>82552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82552</v>
      </c>
      <c r="O37" s="47">
        <f t="shared" ref="O37:O68" si="8">(N37/O$72)</f>
        <v>1.2381995170313929</v>
      </c>
      <c r="P37" s="9"/>
    </row>
    <row r="38" spans="1:16" ht="15.75">
      <c r="A38" s="29" t="s">
        <v>46</v>
      </c>
      <c r="B38" s="30"/>
      <c r="C38" s="31"/>
      <c r="D38" s="32">
        <f t="shared" ref="D38:M38" si="9">SUM(D39:D53)</f>
        <v>4711333</v>
      </c>
      <c r="E38" s="32">
        <f t="shared" si="9"/>
        <v>2618097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38359164</v>
      </c>
      <c r="J38" s="32">
        <f t="shared" si="9"/>
        <v>7167786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>SUM(D38:M38)</f>
        <v>52856380</v>
      </c>
      <c r="O38" s="45">
        <f t="shared" si="8"/>
        <v>792.79416837905535</v>
      </c>
      <c r="P38" s="10"/>
    </row>
    <row r="39" spans="1:16">
      <c r="A39" s="12"/>
      <c r="B39" s="25">
        <v>341.2</v>
      </c>
      <c r="C39" s="20" t="s">
        <v>50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7167786</v>
      </c>
      <c r="K39" s="46">
        <v>0</v>
      </c>
      <c r="L39" s="46">
        <v>0</v>
      </c>
      <c r="M39" s="46">
        <v>0</v>
      </c>
      <c r="N39" s="46">
        <f>SUM(D39:M39)</f>
        <v>7167786</v>
      </c>
      <c r="O39" s="47">
        <f t="shared" si="8"/>
        <v>107.50980186287892</v>
      </c>
      <c r="P39" s="9"/>
    </row>
    <row r="40" spans="1:16">
      <c r="A40" s="12"/>
      <c r="B40" s="25">
        <v>341.9</v>
      </c>
      <c r="C40" s="20" t="s">
        <v>51</v>
      </c>
      <c r="D40" s="46">
        <v>310908</v>
      </c>
      <c r="E40" s="46">
        <v>0</v>
      </c>
      <c r="F40" s="46">
        <v>0</v>
      </c>
      <c r="G40" s="46">
        <v>0</v>
      </c>
      <c r="H40" s="46">
        <v>0</v>
      </c>
      <c r="I40" s="46">
        <v>31351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54" si="10">SUM(D40:M40)</f>
        <v>342259</v>
      </c>
      <c r="O40" s="47">
        <f t="shared" si="8"/>
        <v>5.1335513191642539</v>
      </c>
      <c r="P40" s="9"/>
    </row>
    <row r="41" spans="1:16">
      <c r="A41" s="12"/>
      <c r="B41" s="25">
        <v>342.1</v>
      </c>
      <c r="C41" s="20" t="s">
        <v>52</v>
      </c>
      <c r="D41" s="46">
        <v>1299314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1299314</v>
      </c>
      <c r="O41" s="47">
        <f t="shared" si="8"/>
        <v>19.488443251188674</v>
      </c>
      <c r="P41" s="9"/>
    </row>
    <row r="42" spans="1:16">
      <c r="A42" s="12"/>
      <c r="B42" s="25">
        <v>342.2</v>
      </c>
      <c r="C42" s="20" t="s">
        <v>53</v>
      </c>
      <c r="D42" s="46">
        <v>1760242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1760242</v>
      </c>
      <c r="O42" s="47">
        <f t="shared" si="8"/>
        <v>26.401913875598087</v>
      </c>
      <c r="P42" s="9"/>
    </row>
    <row r="43" spans="1:16">
      <c r="A43" s="12"/>
      <c r="B43" s="25">
        <v>342.4</v>
      </c>
      <c r="C43" s="20" t="s">
        <v>54</v>
      </c>
      <c r="D43" s="46">
        <v>948101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948101</v>
      </c>
      <c r="O43" s="47">
        <f t="shared" si="8"/>
        <v>14.220590661606996</v>
      </c>
      <c r="P43" s="9"/>
    </row>
    <row r="44" spans="1:16">
      <c r="A44" s="12"/>
      <c r="B44" s="25">
        <v>342.5</v>
      </c>
      <c r="C44" s="20" t="s">
        <v>113</v>
      </c>
      <c r="D44" s="46">
        <v>5775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5775</v>
      </c>
      <c r="O44" s="47">
        <f t="shared" si="8"/>
        <v>8.6619369740966831E-2</v>
      </c>
      <c r="P44" s="9"/>
    </row>
    <row r="45" spans="1:16">
      <c r="A45" s="12"/>
      <c r="B45" s="25">
        <v>342.9</v>
      </c>
      <c r="C45" s="20" t="s">
        <v>55</v>
      </c>
      <c r="D45" s="46">
        <v>76018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76018</v>
      </c>
      <c r="O45" s="47">
        <f t="shared" si="8"/>
        <v>1.1401958872673277</v>
      </c>
      <c r="P45" s="9"/>
    </row>
    <row r="46" spans="1:16">
      <c r="A46" s="12"/>
      <c r="B46" s="25">
        <v>343.3</v>
      </c>
      <c r="C46" s="20" t="s">
        <v>56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10680291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10680291</v>
      </c>
      <c r="O46" s="47">
        <f t="shared" si="8"/>
        <v>160.19395239309443</v>
      </c>
      <c r="P46" s="9"/>
    </row>
    <row r="47" spans="1:16">
      <c r="A47" s="12"/>
      <c r="B47" s="25">
        <v>343.4</v>
      </c>
      <c r="C47" s="20" t="s">
        <v>57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9028142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9028142</v>
      </c>
      <c r="O47" s="47">
        <f t="shared" si="8"/>
        <v>135.41332813367131</v>
      </c>
      <c r="P47" s="9"/>
    </row>
    <row r="48" spans="1:16">
      <c r="A48" s="12"/>
      <c r="B48" s="25">
        <v>343.5</v>
      </c>
      <c r="C48" s="20" t="s">
        <v>58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16214280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16214280</v>
      </c>
      <c r="O48" s="47">
        <f t="shared" si="8"/>
        <v>243.1983921045132</v>
      </c>
      <c r="P48" s="9"/>
    </row>
    <row r="49" spans="1:16">
      <c r="A49" s="12"/>
      <c r="B49" s="25">
        <v>343.8</v>
      </c>
      <c r="C49" s="20" t="s">
        <v>59</v>
      </c>
      <c r="D49" s="46">
        <v>0</v>
      </c>
      <c r="E49" s="46">
        <v>503386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503386</v>
      </c>
      <c r="O49" s="47">
        <f t="shared" si="8"/>
        <v>7.5502992305500145</v>
      </c>
      <c r="P49" s="9"/>
    </row>
    <row r="50" spans="1:16">
      <c r="A50" s="12"/>
      <c r="B50" s="25">
        <v>343.9</v>
      </c>
      <c r="C50" s="20" t="s">
        <v>60</v>
      </c>
      <c r="D50" s="46">
        <v>4885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4885</v>
      </c>
      <c r="O50" s="47">
        <f t="shared" si="8"/>
        <v>7.327023743456676E-2</v>
      </c>
      <c r="P50" s="9"/>
    </row>
    <row r="51" spans="1:16">
      <c r="A51" s="12"/>
      <c r="B51" s="25">
        <v>344.3</v>
      </c>
      <c r="C51" s="20" t="s">
        <v>61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9732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9732</v>
      </c>
      <c r="O51" s="47">
        <f t="shared" si="8"/>
        <v>0.14597051191672542</v>
      </c>
      <c r="P51" s="9"/>
    </row>
    <row r="52" spans="1:16">
      <c r="A52" s="12"/>
      <c r="B52" s="25">
        <v>347.2</v>
      </c>
      <c r="C52" s="20" t="s">
        <v>62</v>
      </c>
      <c r="D52" s="46">
        <v>306090</v>
      </c>
      <c r="E52" s="46">
        <v>2063379</v>
      </c>
      <c r="F52" s="46">
        <v>0</v>
      </c>
      <c r="G52" s="46">
        <v>0</v>
      </c>
      <c r="H52" s="46">
        <v>0</v>
      </c>
      <c r="I52" s="46">
        <v>2395368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4764837</v>
      </c>
      <c r="O52" s="47">
        <f t="shared" si="8"/>
        <v>71.467909585876924</v>
      </c>
      <c r="P52" s="9"/>
    </row>
    <row r="53" spans="1:16">
      <c r="A53" s="12"/>
      <c r="B53" s="25">
        <v>349</v>
      </c>
      <c r="C53" s="20" t="s">
        <v>1</v>
      </c>
      <c r="D53" s="46">
        <v>0</v>
      </c>
      <c r="E53" s="46">
        <v>51332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51332</v>
      </c>
      <c r="O53" s="47">
        <f t="shared" si="8"/>
        <v>0.7699299545529541</v>
      </c>
      <c r="P53" s="9"/>
    </row>
    <row r="54" spans="1:16" ht="15.75">
      <c r="A54" s="29" t="s">
        <v>47</v>
      </c>
      <c r="B54" s="30"/>
      <c r="C54" s="31"/>
      <c r="D54" s="32">
        <f t="shared" ref="D54:M54" si="11">SUM(D55:D56)</f>
        <v>191578</v>
      </c>
      <c r="E54" s="32">
        <f t="shared" si="11"/>
        <v>473633</v>
      </c>
      <c r="F54" s="32">
        <f t="shared" si="11"/>
        <v>0</v>
      </c>
      <c r="G54" s="32">
        <f t="shared" si="11"/>
        <v>0</v>
      </c>
      <c r="H54" s="32">
        <f t="shared" si="11"/>
        <v>0</v>
      </c>
      <c r="I54" s="32">
        <f t="shared" si="11"/>
        <v>0</v>
      </c>
      <c r="J54" s="32">
        <f t="shared" si="11"/>
        <v>0</v>
      </c>
      <c r="K54" s="32">
        <f t="shared" si="11"/>
        <v>0</v>
      </c>
      <c r="L54" s="32">
        <f t="shared" si="11"/>
        <v>0</v>
      </c>
      <c r="M54" s="32">
        <f t="shared" si="11"/>
        <v>0</v>
      </c>
      <c r="N54" s="32">
        <f t="shared" si="10"/>
        <v>665211</v>
      </c>
      <c r="O54" s="45">
        <f t="shared" si="8"/>
        <v>9.9775164614300067</v>
      </c>
      <c r="P54" s="10"/>
    </row>
    <row r="55" spans="1:16">
      <c r="A55" s="13"/>
      <c r="B55" s="39">
        <v>354</v>
      </c>
      <c r="C55" s="21" t="s">
        <v>65</v>
      </c>
      <c r="D55" s="46">
        <v>191578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191578</v>
      </c>
      <c r="O55" s="47">
        <f t="shared" si="8"/>
        <v>2.8734832235904668</v>
      </c>
      <c r="P55" s="9"/>
    </row>
    <row r="56" spans="1:16">
      <c r="A56" s="13"/>
      <c r="B56" s="39">
        <v>359</v>
      </c>
      <c r="C56" s="21" t="s">
        <v>66</v>
      </c>
      <c r="D56" s="46">
        <v>0</v>
      </c>
      <c r="E56" s="46">
        <v>473633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473633</v>
      </c>
      <c r="O56" s="47">
        <f t="shared" si="8"/>
        <v>7.1040332378395403</v>
      </c>
      <c r="P56" s="9"/>
    </row>
    <row r="57" spans="1:16" ht="15.75">
      <c r="A57" s="29" t="s">
        <v>4</v>
      </c>
      <c r="B57" s="30"/>
      <c r="C57" s="31"/>
      <c r="D57" s="32">
        <f t="shared" ref="D57:M57" si="12">SUM(D58:D66)</f>
        <v>1513637</v>
      </c>
      <c r="E57" s="32">
        <f t="shared" si="12"/>
        <v>1725415</v>
      </c>
      <c r="F57" s="32">
        <f t="shared" si="12"/>
        <v>133648</v>
      </c>
      <c r="G57" s="32">
        <f t="shared" si="12"/>
        <v>4139550</v>
      </c>
      <c r="H57" s="32">
        <f t="shared" si="12"/>
        <v>0</v>
      </c>
      <c r="I57" s="32">
        <f t="shared" si="12"/>
        <v>3049100</v>
      </c>
      <c r="J57" s="32">
        <f t="shared" si="12"/>
        <v>408486</v>
      </c>
      <c r="K57" s="32">
        <f t="shared" si="12"/>
        <v>-14042318</v>
      </c>
      <c r="L57" s="32">
        <f t="shared" si="12"/>
        <v>0</v>
      </c>
      <c r="M57" s="32">
        <f t="shared" si="12"/>
        <v>0</v>
      </c>
      <c r="N57" s="32">
        <f>SUM(D57:M57)</f>
        <v>-3072482</v>
      </c>
      <c r="O57" s="45">
        <f t="shared" si="8"/>
        <v>-46.084234524755892</v>
      </c>
      <c r="P57" s="10"/>
    </row>
    <row r="58" spans="1:16">
      <c r="A58" s="12"/>
      <c r="B58" s="25">
        <v>361.1</v>
      </c>
      <c r="C58" s="20" t="s">
        <v>67</v>
      </c>
      <c r="D58" s="46">
        <v>989450</v>
      </c>
      <c r="E58" s="46">
        <v>482900</v>
      </c>
      <c r="F58" s="46">
        <v>133648</v>
      </c>
      <c r="G58" s="46">
        <v>1039417</v>
      </c>
      <c r="H58" s="46">
        <v>0</v>
      </c>
      <c r="I58" s="46">
        <v>2065231</v>
      </c>
      <c r="J58" s="46">
        <v>181262</v>
      </c>
      <c r="K58" s="46">
        <v>5536294</v>
      </c>
      <c r="L58" s="46">
        <v>0</v>
      </c>
      <c r="M58" s="46">
        <v>0</v>
      </c>
      <c r="N58" s="46">
        <f>SUM(D58:M58)</f>
        <v>10428202</v>
      </c>
      <c r="O58" s="47">
        <f t="shared" si="8"/>
        <v>156.41286316389434</v>
      </c>
      <c r="P58" s="9"/>
    </row>
    <row r="59" spans="1:16">
      <c r="A59" s="12"/>
      <c r="B59" s="25">
        <v>361.4</v>
      </c>
      <c r="C59" s="20" t="s">
        <v>68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-34654941</v>
      </c>
      <c r="L59" s="46">
        <v>0</v>
      </c>
      <c r="M59" s="46">
        <v>0</v>
      </c>
      <c r="N59" s="46">
        <f t="shared" ref="N59:N66" si="13">SUM(D59:M59)</f>
        <v>-34654941</v>
      </c>
      <c r="O59" s="47">
        <f t="shared" si="8"/>
        <v>-519.79032862863914</v>
      </c>
      <c r="P59" s="9"/>
    </row>
    <row r="60" spans="1:16">
      <c r="A60" s="12"/>
      <c r="B60" s="25">
        <v>362</v>
      </c>
      <c r="C60" s="20" t="s">
        <v>69</v>
      </c>
      <c r="D60" s="46">
        <v>224971</v>
      </c>
      <c r="E60" s="46">
        <v>0</v>
      </c>
      <c r="F60" s="46">
        <v>0</v>
      </c>
      <c r="G60" s="46">
        <v>0</v>
      </c>
      <c r="H60" s="46">
        <v>0</v>
      </c>
      <c r="I60" s="46">
        <v>19269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244240</v>
      </c>
      <c r="O60" s="47">
        <f t="shared" si="8"/>
        <v>3.6633618814777038</v>
      </c>
      <c r="P60" s="9"/>
    </row>
    <row r="61" spans="1:16">
      <c r="A61" s="12"/>
      <c r="B61" s="25">
        <v>363.12</v>
      </c>
      <c r="C61" s="20" t="s">
        <v>22</v>
      </c>
      <c r="D61" s="46">
        <v>0</v>
      </c>
      <c r="E61" s="46">
        <v>0</v>
      </c>
      <c r="F61" s="46">
        <v>0</v>
      </c>
      <c r="G61" s="46">
        <v>2673263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2673263</v>
      </c>
      <c r="O61" s="47">
        <f t="shared" si="8"/>
        <v>40.09633873798203</v>
      </c>
      <c r="P61" s="9"/>
    </row>
    <row r="62" spans="1:16">
      <c r="A62" s="12"/>
      <c r="B62" s="25">
        <v>364</v>
      </c>
      <c r="C62" s="20" t="s">
        <v>70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73413</v>
      </c>
      <c r="K62" s="46">
        <v>0</v>
      </c>
      <c r="L62" s="46">
        <v>0</v>
      </c>
      <c r="M62" s="46">
        <v>0</v>
      </c>
      <c r="N62" s="46">
        <f t="shared" si="13"/>
        <v>73413</v>
      </c>
      <c r="O62" s="47">
        <f t="shared" si="8"/>
        <v>1.1011234269772465</v>
      </c>
      <c r="P62" s="9"/>
    </row>
    <row r="63" spans="1:16">
      <c r="A63" s="12"/>
      <c r="B63" s="25">
        <v>365</v>
      </c>
      <c r="C63" s="20" t="s">
        <v>71</v>
      </c>
      <c r="D63" s="46">
        <v>6175</v>
      </c>
      <c r="E63" s="46">
        <v>0</v>
      </c>
      <c r="F63" s="46">
        <v>0</v>
      </c>
      <c r="G63" s="46">
        <v>0</v>
      </c>
      <c r="H63" s="46">
        <v>0</v>
      </c>
      <c r="I63" s="46">
        <v>813129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3"/>
        <v>819304</v>
      </c>
      <c r="O63" s="47">
        <f t="shared" si="8"/>
        <v>12.288761230520016</v>
      </c>
      <c r="P63" s="9"/>
    </row>
    <row r="64" spans="1:16">
      <c r="A64" s="12"/>
      <c r="B64" s="25">
        <v>366</v>
      </c>
      <c r="C64" s="20" t="s">
        <v>72</v>
      </c>
      <c r="D64" s="46">
        <v>0</v>
      </c>
      <c r="E64" s="46">
        <v>180570</v>
      </c>
      <c r="F64" s="46">
        <v>0</v>
      </c>
      <c r="G64" s="46">
        <v>426870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3"/>
        <v>607440</v>
      </c>
      <c r="O64" s="47">
        <f t="shared" si="8"/>
        <v>9.1110077844940083</v>
      </c>
      <c r="P64" s="9"/>
    </row>
    <row r="65" spans="1:119">
      <c r="A65" s="12"/>
      <c r="B65" s="25">
        <v>368</v>
      </c>
      <c r="C65" s="20" t="s">
        <v>73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15045664</v>
      </c>
      <c r="L65" s="46">
        <v>0</v>
      </c>
      <c r="M65" s="46">
        <v>0</v>
      </c>
      <c r="N65" s="46">
        <f t="shared" si="13"/>
        <v>15045664</v>
      </c>
      <c r="O65" s="47">
        <f t="shared" si="8"/>
        <v>225.670291431057</v>
      </c>
      <c r="P65" s="9"/>
    </row>
    <row r="66" spans="1:119">
      <c r="A66" s="12"/>
      <c r="B66" s="25">
        <v>369.9</v>
      </c>
      <c r="C66" s="20" t="s">
        <v>74</v>
      </c>
      <c r="D66" s="46">
        <v>293041</v>
      </c>
      <c r="E66" s="46">
        <v>1061945</v>
      </c>
      <c r="F66" s="46">
        <v>0</v>
      </c>
      <c r="G66" s="46">
        <v>0</v>
      </c>
      <c r="H66" s="46">
        <v>0</v>
      </c>
      <c r="I66" s="46">
        <v>151471</v>
      </c>
      <c r="J66" s="46">
        <v>153811</v>
      </c>
      <c r="K66" s="46">
        <v>30665</v>
      </c>
      <c r="L66" s="46">
        <v>0</v>
      </c>
      <c r="M66" s="46">
        <v>0</v>
      </c>
      <c r="N66" s="46">
        <f t="shared" si="13"/>
        <v>1690933</v>
      </c>
      <c r="O66" s="47">
        <f t="shared" si="8"/>
        <v>25.362346447480913</v>
      </c>
      <c r="P66" s="9"/>
    </row>
    <row r="67" spans="1:119" ht="15.75">
      <c r="A67" s="29" t="s">
        <v>48</v>
      </c>
      <c r="B67" s="30"/>
      <c r="C67" s="31"/>
      <c r="D67" s="32">
        <f t="shared" ref="D67:M67" si="14">SUM(D68:D69)</f>
        <v>5386800</v>
      </c>
      <c r="E67" s="32">
        <f t="shared" si="14"/>
        <v>580788</v>
      </c>
      <c r="F67" s="32">
        <f t="shared" si="14"/>
        <v>3065538</v>
      </c>
      <c r="G67" s="32">
        <f t="shared" si="14"/>
        <v>21036420</v>
      </c>
      <c r="H67" s="32">
        <f t="shared" si="14"/>
        <v>0</v>
      </c>
      <c r="I67" s="32">
        <f t="shared" si="14"/>
        <v>4382968</v>
      </c>
      <c r="J67" s="32">
        <f t="shared" si="14"/>
        <v>1506143</v>
      </c>
      <c r="K67" s="32">
        <f t="shared" si="14"/>
        <v>0</v>
      </c>
      <c r="L67" s="32">
        <f t="shared" si="14"/>
        <v>0</v>
      </c>
      <c r="M67" s="32">
        <f t="shared" si="14"/>
        <v>0</v>
      </c>
      <c r="N67" s="32">
        <f>SUM(D67:M67)</f>
        <v>35958657</v>
      </c>
      <c r="O67" s="45">
        <f t="shared" si="8"/>
        <v>539.34479758815678</v>
      </c>
      <c r="P67" s="9"/>
    </row>
    <row r="68" spans="1:119">
      <c r="A68" s="12"/>
      <c r="B68" s="25">
        <v>381</v>
      </c>
      <c r="C68" s="20" t="s">
        <v>75</v>
      </c>
      <c r="D68" s="46">
        <v>5386800</v>
      </c>
      <c r="E68" s="46">
        <v>580788</v>
      </c>
      <c r="F68" s="46">
        <v>3065538</v>
      </c>
      <c r="G68" s="46">
        <v>21036420</v>
      </c>
      <c r="H68" s="46">
        <v>0</v>
      </c>
      <c r="I68" s="46">
        <v>333368</v>
      </c>
      <c r="J68" s="46">
        <v>1506143</v>
      </c>
      <c r="K68" s="46">
        <v>0</v>
      </c>
      <c r="L68" s="46">
        <v>0</v>
      </c>
      <c r="M68" s="46">
        <v>0</v>
      </c>
      <c r="N68" s="46">
        <f>SUM(D68:M68)</f>
        <v>31909057</v>
      </c>
      <c r="O68" s="47">
        <f t="shared" si="8"/>
        <v>478.60474569153007</v>
      </c>
      <c r="P68" s="9"/>
    </row>
    <row r="69" spans="1:119" ht="15.75" thickBot="1">
      <c r="A69" s="12"/>
      <c r="B69" s="25">
        <v>389.9</v>
      </c>
      <c r="C69" s="20" t="s">
        <v>76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4049600</v>
      </c>
      <c r="J69" s="46">
        <v>0</v>
      </c>
      <c r="K69" s="46">
        <v>0</v>
      </c>
      <c r="L69" s="46">
        <v>0</v>
      </c>
      <c r="M69" s="46">
        <v>0</v>
      </c>
      <c r="N69" s="46">
        <f>SUM(D69:M69)</f>
        <v>4049600</v>
      </c>
      <c r="O69" s="47">
        <f>(N69/O$72)</f>
        <v>60.740051896626717</v>
      </c>
      <c r="P69" s="9"/>
    </row>
    <row r="70" spans="1:119" ht="16.5" thickBot="1">
      <c r="A70" s="14" t="s">
        <v>63</v>
      </c>
      <c r="B70" s="23"/>
      <c r="C70" s="22"/>
      <c r="D70" s="15">
        <f t="shared" ref="D70:M70" si="15">SUM(D5,D13,D19,D38,D54,D57,D67)</f>
        <v>67270077</v>
      </c>
      <c r="E70" s="15">
        <f t="shared" si="15"/>
        <v>18450612</v>
      </c>
      <c r="F70" s="15">
        <f t="shared" si="15"/>
        <v>7629790</v>
      </c>
      <c r="G70" s="15">
        <f t="shared" si="15"/>
        <v>27623041</v>
      </c>
      <c r="H70" s="15">
        <f t="shared" si="15"/>
        <v>0</v>
      </c>
      <c r="I70" s="15">
        <f t="shared" si="15"/>
        <v>46372198</v>
      </c>
      <c r="J70" s="15">
        <f t="shared" si="15"/>
        <v>9082415</v>
      </c>
      <c r="K70" s="15">
        <f t="shared" si="15"/>
        <v>-14042318</v>
      </c>
      <c r="L70" s="15">
        <f t="shared" si="15"/>
        <v>0</v>
      </c>
      <c r="M70" s="15">
        <f t="shared" si="15"/>
        <v>0</v>
      </c>
      <c r="N70" s="15">
        <f>SUM(D70:M70)</f>
        <v>162385815</v>
      </c>
      <c r="O70" s="38">
        <f>(N70/O$72)</f>
        <v>2435.6289091209073</v>
      </c>
      <c r="P70" s="6"/>
      <c r="Q70" s="2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</row>
    <row r="71" spans="1:119">
      <c r="A71" s="16"/>
      <c r="B71" s="18"/>
      <c r="C71" s="18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9"/>
    </row>
    <row r="72" spans="1:119">
      <c r="A72" s="40"/>
      <c r="B72" s="41"/>
      <c r="C72" s="41"/>
      <c r="D72" s="42"/>
      <c r="E72" s="42"/>
      <c r="F72" s="42"/>
      <c r="G72" s="42"/>
      <c r="H72" s="42"/>
      <c r="I72" s="42"/>
      <c r="J72" s="42"/>
      <c r="K72" s="42"/>
      <c r="L72" s="118" t="s">
        <v>114</v>
      </c>
      <c r="M72" s="118"/>
      <c r="N72" s="118"/>
      <c r="O72" s="43">
        <v>66671</v>
      </c>
    </row>
    <row r="73" spans="1:119">
      <c r="A73" s="119"/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7"/>
    </row>
    <row r="74" spans="1:119" ht="15.75" customHeight="1" thickBot="1">
      <c r="A74" s="120" t="s">
        <v>87</v>
      </c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100"/>
    </row>
  </sheetData>
  <mergeCells count="10">
    <mergeCell ref="L72:N72"/>
    <mergeCell ref="A73:O73"/>
    <mergeCell ref="A74:O7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7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84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156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77</v>
      </c>
      <c r="B3" s="108"/>
      <c r="C3" s="109"/>
      <c r="D3" s="128" t="s">
        <v>42</v>
      </c>
      <c r="E3" s="129"/>
      <c r="F3" s="129"/>
      <c r="G3" s="129"/>
      <c r="H3" s="130"/>
      <c r="I3" s="128" t="s">
        <v>43</v>
      </c>
      <c r="J3" s="130"/>
      <c r="K3" s="128" t="s">
        <v>45</v>
      </c>
      <c r="L3" s="129"/>
      <c r="M3" s="130"/>
      <c r="N3" s="36"/>
      <c r="O3" s="37"/>
      <c r="P3" s="131" t="s">
        <v>141</v>
      </c>
      <c r="Q3" s="11"/>
      <c r="R3"/>
    </row>
    <row r="4" spans="1:134" ht="32.25" customHeight="1" thickBot="1">
      <c r="A4" s="110"/>
      <c r="B4" s="111"/>
      <c r="C4" s="112"/>
      <c r="D4" s="34" t="s">
        <v>5</v>
      </c>
      <c r="E4" s="34" t="s">
        <v>78</v>
      </c>
      <c r="F4" s="34" t="s">
        <v>79</v>
      </c>
      <c r="G4" s="34" t="s">
        <v>80</v>
      </c>
      <c r="H4" s="34" t="s">
        <v>6</v>
      </c>
      <c r="I4" s="34" t="s">
        <v>7</v>
      </c>
      <c r="J4" s="35" t="s">
        <v>81</v>
      </c>
      <c r="K4" s="35" t="s">
        <v>8</v>
      </c>
      <c r="L4" s="35" t="s">
        <v>9</v>
      </c>
      <c r="M4" s="35" t="s">
        <v>142</v>
      </c>
      <c r="N4" s="35" t="s">
        <v>10</v>
      </c>
      <c r="O4" s="35" t="s">
        <v>143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144</v>
      </c>
      <c r="B5" s="26"/>
      <c r="C5" s="26"/>
      <c r="D5" s="27">
        <f t="shared" ref="D5:N5" si="0">SUM(D6:D13)</f>
        <v>44379003</v>
      </c>
      <c r="E5" s="27">
        <f t="shared" si="0"/>
        <v>17260787</v>
      </c>
      <c r="F5" s="27">
        <f t="shared" si="0"/>
        <v>11060000.030000001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72699790.030000001</v>
      </c>
      <c r="P5" s="33">
        <f t="shared" ref="P5:P36" si="1">(O5/P$75)</f>
        <v>889.31582460732989</v>
      </c>
      <c r="Q5" s="6"/>
    </row>
    <row r="6" spans="1:134">
      <c r="A6" s="12"/>
      <c r="B6" s="25">
        <v>311</v>
      </c>
      <c r="C6" s="20" t="s">
        <v>3</v>
      </c>
      <c r="D6" s="46">
        <v>42825461</v>
      </c>
      <c r="E6" s="46">
        <v>15918708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58744169</v>
      </c>
      <c r="P6" s="47">
        <f t="shared" si="1"/>
        <v>718.6006874785927</v>
      </c>
      <c r="Q6" s="9"/>
    </row>
    <row r="7" spans="1:134">
      <c r="A7" s="12"/>
      <c r="B7" s="25">
        <v>312.3</v>
      </c>
      <c r="C7" s="20" t="s">
        <v>157</v>
      </c>
      <c r="D7" s="46">
        <v>0</v>
      </c>
      <c r="E7" s="46">
        <v>1342079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1342079</v>
      </c>
      <c r="P7" s="47">
        <f t="shared" si="1"/>
        <v>16.41727014728189</v>
      </c>
      <c r="Q7" s="9"/>
    </row>
    <row r="8" spans="1:134">
      <c r="A8" s="12"/>
      <c r="B8" s="25">
        <v>314.10000000000002</v>
      </c>
      <c r="C8" s="20" t="s">
        <v>12</v>
      </c>
      <c r="D8" s="46">
        <v>0</v>
      </c>
      <c r="E8" s="46">
        <v>0</v>
      </c>
      <c r="F8" s="46">
        <v>6843225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6843225</v>
      </c>
      <c r="P8" s="47">
        <f t="shared" si="1"/>
        <v>83.711222292900132</v>
      </c>
      <c r="Q8" s="9"/>
    </row>
    <row r="9" spans="1:134">
      <c r="A9" s="12"/>
      <c r="B9" s="25">
        <v>314.3</v>
      </c>
      <c r="C9" s="20" t="s">
        <v>13</v>
      </c>
      <c r="D9" s="46">
        <v>0</v>
      </c>
      <c r="E9" s="46">
        <v>0</v>
      </c>
      <c r="F9" s="46">
        <v>1314638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1314638</v>
      </c>
      <c r="P9" s="47">
        <f t="shared" si="1"/>
        <v>16.081592210206978</v>
      </c>
      <c r="Q9" s="9"/>
    </row>
    <row r="10" spans="1:134">
      <c r="A10" s="12"/>
      <c r="B10" s="25">
        <v>314.39999999999998</v>
      </c>
      <c r="C10" s="20" t="s">
        <v>14</v>
      </c>
      <c r="D10" s="46">
        <v>0</v>
      </c>
      <c r="E10" s="46">
        <v>0</v>
      </c>
      <c r="F10" s="46">
        <v>130572.03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130572.03</v>
      </c>
      <c r="P10" s="47">
        <f t="shared" si="1"/>
        <v>1.5972504526104614</v>
      </c>
      <c r="Q10" s="9"/>
    </row>
    <row r="11" spans="1:134">
      <c r="A11" s="12"/>
      <c r="B11" s="25">
        <v>314.89999999999998</v>
      </c>
      <c r="C11" s="20" t="s">
        <v>15</v>
      </c>
      <c r="D11" s="46">
        <v>0</v>
      </c>
      <c r="E11" s="46">
        <v>0</v>
      </c>
      <c r="F11" s="46">
        <v>64291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64291</v>
      </c>
      <c r="P11" s="47">
        <f t="shared" si="1"/>
        <v>0.78645349121691055</v>
      </c>
      <c r="Q11" s="9"/>
    </row>
    <row r="12" spans="1:134">
      <c r="A12" s="12"/>
      <c r="B12" s="25">
        <v>315.10000000000002</v>
      </c>
      <c r="C12" s="20" t="s">
        <v>146</v>
      </c>
      <c r="D12" s="46">
        <v>0</v>
      </c>
      <c r="E12" s="46">
        <v>0</v>
      </c>
      <c r="F12" s="46">
        <v>2707274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2707274</v>
      </c>
      <c r="P12" s="47">
        <f t="shared" si="1"/>
        <v>33.117311738513479</v>
      </c>
      <c r="Q12" s="9"/>
    </row>
    <row r="13" spans="1:134">
      <c r="A13" s="12"/>
      <c r="B13" s="25">
        <v>316</v>
      </c>
      <c r="C13" s="20" t="s">
        <v>95</v>
      </c>
      <c r="D13" s="46">
        <v>1553542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1553542</v>
      </c>
      <c r="P13" s="47">
        <f t="shared" si="1"/>
        <v>19.004036796007242</v>
      </c>
      <c r="Q13" s="9"/>
    </row>
    <row r="14" spans="1:134" ht="15.75">
      <c r="A14" s="29" t="s">
        <v>18</v>
      </c>
      <c r="B14" s="30"/>
      <c r="C14" s="31"/>
      <c r="D14" s="32">
        <f t="shared" ref="D14:N14" si="3">SUM(D15:D20)</f>
        <v>12660537</v>
      </c>
      <c r="E14" s="32">
        <f t="shared" si="3"/>
        <v>5140954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32">
        <f t="shared" si="3"/>
        <v>0</v>
      </c>
      <c r="O14" s="44">
        <f>SUM(D14:N14)</f>
        <v>17801491</v>
      </c>
      <c r="P14" s="45">
        <f t="shared" si="1"/>
        <v>217.76056906590986</v>
      </c>
      <c r="Q14" s="10"/>
    </row>
    <row r="15" spans="1:134">
      <c r="A15" s="12"/>
      <c r="B15" s="25">
        <v>322</v>
      </c>
      <c r="C15" s="20" t="s">
        <v>147</v>
      </c>
      <c r="D15" s="46">
        <v>200990</v>
      </c>
      <c r="E15" s="46">
        <v>4614938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4815928</v>
      </c>
      <c r="P15" s="47">
        <f t="shared" si="1"/>
        <v>58.911875519890394</v>
      </c>
      <c r="Q15" s="9"/>
    </row>
    <row r="16" spans="1:134">
      <c r="A16" s="12"/>
      <c r="B16" s="25">
        <v>323.10000000000002</v>
      </c>
      <c r="C16" s="20" t="s">
        <v>19</v>
      </c>
      <c r="D16" s="46">
        <v>5329148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0" si="4">SUM(D16:N16)</f>
        <v>5329148</v>
      </c>
      <c r="P16" s="47">
        <f t="shared" si="1"/>
        <v>65.189949601213485</v>
      </c>
      <c r="Q16" s="9"/>
    </row>
    <row r="17" spans="1:17">
      <c r="A17" s="12"/>
      <c r="B17" s="25">
        <v>323.39999999999998</v>
      </c>
      <c r="C17" s="20" t="s">
        <v>20</v>
      </c>
      <c r="D17" s="46">
        <v>21735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21735</v>
      </c>
      <c r="P17" s="47">
        <f t="shared" si="1"/>
        <v>0.26587806429515093</v>
      </c>
      <c r="Q17" s="9"/>
    </row>
    <row r="18" spans="1:17">
      <c r="A18" s="12"/>
      <c r="B18" s="25">
        <v>324.61</v>
      </c>
      <c r="C18" s="20" t="s">
        <v>158</v>
      </c>
      <c r="D18" s="46">
        <v>0</v>
      </c>
      <c r="E18" s="46">
        <v>107030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107030</v>
      </c>
      <c r="P18" s="47">
        <f t="shared" si="1"/>
        <v>1.3092675050154132</v>
      </c>
      <c r="Q18" s="9"/>
    </row>
    <row r="19" spans="1:17">
      <c r="A19" s="12"/>
      <c r="B19" s="25">
        <v>325.2</v>
      </c>
      <c r="C19" s="20" t="s">
        <v>22</v>
      </c>
      <c r="D19" s="46">
        <v>6955523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6955523</v>
      </c>
      <c r="P19" s="47">
        <f t="shared" si="1"/>
        <v>85.084931741449338</v>
      </c>
      <c r="Q19" s="9"/>
    </row>
    <row r="20" spans="1:17">
      <c r="A20" s="12"/>
      <c r="B20" s="25">
        <v>329.5</v>
      </c>
      <c r="C20" s="20" t="s">
        <v>148</v>
      </c>
      <c r="D20" s="46">
        <v>153141</v>
      </c>
      <c r="E20" s="46">
        <v>418986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572127</v>
      </c>
      <c r="P20" s="47">
        <f t="shared" si="1"/>
        <v>6.998666634046093</v>
      </c>
      <c r="Q20" s="9"/>
    </row>
    <row r="21" spans="1:17" ht="15.75">
      <c r="A21" s="29" t="s">
        <v>149</v>
      </c>
      <c r="B21" s="30"/>
      <c r="C21" s="31"/>
      <c r="D21" s="32">
        <f t="shared" ref="D21:N21" si="5">SUM(D22:D42)</f>
        <v>14720528</v>
      </c>
      <c r="E21" s="32">
        <f t="shared" si="5"/>
        <v>5377929</v>
      </c>
      <c r="F21" s="32">
        <f t="shared" si="5"/>
        <v>0</v>
      </c>
      <c r="G21" s="32">
        <f t="shared" si="5"/>
        <v>7462699</v>
      </c>
      <c r="H21" s="32">
        <f t="shared" si="5"/>
        <v>0</v>
      </c>
      <c r="I21" s="32">
        <f t="shared" si="5"/>
        <v>58154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32">
        <f t="shared" si="5"/>
        <v>0</v>
      </c>
      <c r="O21" s="44">
        <f>SUM(D21:N21)</f>
        <v>27619310</v>
      </c>
      <c r="P21" s="45">
        <f t="shared" si="1"/>
        <v>337.85915251749276</v>
      </c>
      <c r="Q21" s="10"/>
    </row>
    <row r="22" spans="1:17">
      <c r="A22" s="12"/>
      <c r="B22" s="25">
        <v>331.1</v>
      </c>
      <c r="C22" s="20" t="s">
        <v>24</v>
      </c>
      <c r="D22" s="46">
        <v>0</v>
      </c>
      <c r="E22" s="46">
        <v>4120714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>SUM(D22:N22)</f>
        <v>4120714</v>
      </c>
      <c r="P22" s="47">
        <f t="shared" si="1"/>
        <v>50.407520673288644</v>
      </c>
      <c r="Q22" s="9"/>
    </row>
    <row r="23" spans="1:17">
      <c r="A23" s="12"/>
      <c r="B23" s="25">
        <v>331.31</v>
      </c>
      <c r="C23" s="20" t="s">
        <v>150</v>
      </c>
      <c r="D23" s="46">
        <v>0</v>
      </c>
      <c r="E23" s="46">
        <v>148987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ref="O23:O37" si="6">SUM(D23:N23)</f>
        <v>148987</v>
      </c>
      <c r="P23" s="47">
        <f t="shared" si="1"/>
        <v>1.8225155355482703</v>
      </c>
      <c r="Q23" s="9"/>
    </row>
    <row r="24" spans="1:17">
      <c r="A24" s="12"/>
      <c r="B24" s="25">
        <v>331.32</v>
      </c>
      <c r="C24" s="20" t="s">
        <v>159</v>
      </c>
      <c r="D24" s="46">
        <v>0</v>
      </c>
      <c r="E24" s="46">
        <v>25000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25000</v>
      </c>
      <c r="P24" s="47">
        <f t="shared" si="1"/>
        <v>0.30581787933649751</v>
      </c>
      <c r="Q24" s="9"/>
    </row>
    <row r="25" spans="1:17">
      <c r="A25" s="12"/>
      <c r="B25" s="25">
        <v>331.33</v>
      </c>
      <c r="C25" s="20" t="s">
        <v>160</v>
      </c>
      <c r="D25" s="46">
        <v>0</v>
      </c>
      <c r="E25" s="46">
        <v>640825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640825</v>
      </c>
      <c r="P25" s="47">
        <f t="shared" si="1"/>
        <v>7.839029701032441</v>
      </c>
      <c r="Q25" s="9"/>
    </row>
    <row r="26" spans="1:17">
      <c r="A26" s="12"/>
      <c r="B26" s="25">
        <v>331.9</v>
      </c>
      <c r="C26" s="20" t="s">
        <v>28</v>
      </c>
      <c r="D26" s="46">
        <v>0</v>
      </c>
      <c r="E26" s="46">
        <v>93084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93084</v>
      </c>
      <c r="P26" s="47">
        <f t="shared" si="1"/>
        <v>1.1386700592063415</v>
      </c>
      <c r="Q26" s="9"/>
    </row>
    <row r="27" spans="1:17">
      <c r="A27" s="12"/>
      <c r="B27" s="25">
        <v>332</v>
      </c>
      <c r="C27" s="20" t="s">
        <v>161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2834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2834</v>
      </c>
      <c r="P27" s="47">
        <f t="shared" si="1"/>
        <v>3.4667514801585357E-2</v>
      </c>
      <c r="Q27" s="9"/>
    </row>
    <row r="28" spans="1:17">
      <c r="A28" s="12"/>
      <c r="B28" s="25">
        <v>334.1</v>
      </c>
      <c r="C28" s="20" t="s">
        <v>151</v>
      </c>
      <c r="D28" s="46">
        <v>0</v>
      </c>
      <c r="E28" s="46">
        <v>8577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8577</v>
      </c>
      <c r="P28" s="47">
        <f t="shared" si="1"/>
        <v>0.10491999804276557</v>
      </c>
      <c r="Q28" s="9"/>
    </row>
    <row r="29" spans="1:17">
      <c r="A29" s="12"/>
      <c r="B29" s="25">
        <v>334.2</v>
      </c>
      <c r="C29" s="20" t="s">
        <v>29</v>
      </c>
      <c r="D29" s="46">
        <v>0</v>
      </c>
      <c r="E29" s="46">
        <v>113809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113809</v>
      </c>
      <c r="P29" s="47">
        <f t="shared" si="1"/>
        <v>1.3921930811762979</v>
      </c>
      <c r="Q29" s="9"/>
    </row>
    <row r="30" spans="1:17">
      <c r="A30" s="12"/>
      <c r="B30" s="25">
        <v>334.5</v>
      </c>
      <c r="C30" s="20" t="s">
        <v>30</v>
      </c>
      <c r="D30" s="46">
        <v>0</v>
      </c>
      <c r="E30" s="46">
        <v>72214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72214</v>
      </c>
      <c r="P30" s="47">
        <f t="shared" si="1"/>
        <v>0.88337329353623328</v>
      </c>
      <c r="Q30" s="9"/>
    </row>
    <row r="31" spans="1:17">
      <c r="A31" s="12"/>
      <c r="B31" s="25">
        <v>334.7</v>
      </c>
      <c r="C31" s="20" t="s">
        <v>31</v>
      </c>
      <c r="D31" s="46">
        <v>0</v>
      </c>
      <c r="E31" s="46">
        <v>36476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36476</v>
      </c>
      <c r="P31" s="47">
        <f t="shared" si="1"/>
        <v>0.44620051866712335</v>
      </c>
      <c r="Q31" s="9"/>
    </row>
    <row r="32" spans="1:17">
      <c r="A32" s="12"/>
      <c r="B32" s="25">
        <v>335.125</v>
      </c>
      <c r="C32" s="20" t="s">
        <v>152</v>
      </c>
      <c r="D32" s="46">
        <v>3968523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3968523</v>
      </c>
      <c r="P32" s="47">
        <f t="shared" si="1"/>
        <v>48.545811518324605</v>
      </c>
      <c r="Q32" s="9"/>
    </row>
    <row r="33" spans="1:17">
      <c r="A33" s="12"/>
      <c r="B33" s="25">
        <v>335.14</v>
      </c>
      <c r="C33" s="20" t="s">
        <v>98</v>
      </c>
      <c r="D33" s="46">
        <v>60144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60144</v>
      </c>
      <c r="P33" s="47">
        <f t="shared" si="1"/>
        <v>0.73572442139257233</v>
      </c>
      <c r="Q33" s="9"/>
    </row>
    <row r="34" spans="1:17">
      <c r="A34" s="12"/>
      <c r="B34" s="25">
        <v>335.15</v>
      </c>
      <c r="C34" s="20" t="s">
        <v>99</v>
      </c>
      <c r="D34" s="46">
        <v>53553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53553</v>
      </c>
      <c r="P34" s="47">
        <f t="shared" si="1"/>
        <v>0.65509859568429807</v>
      </c>
      <c r="Q34" s="9"/>
    </row>
    <row r="35" spans="1:17">
      <c r="A35" s="12"/>
      <c r="B35" s="25">
        <v>335.18</v>
      </c>
      <c r="C35" s="20" t="s">
        <v>153</v>
      </c>
      <c r="D35" s="46">
        <v>8010006</v>
      </c>
      <c r="E35" s="46">
        <v>0</v>
      </c>
      <c r="F35" s="46">
        <v>0</v>
      </c>
      <c r="G35" s="46">
        <v>7462699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15472705</v>
      </c>
      <c r="P35" s="47">
        <f t="shared" si="1"/>
        <v>189.27319322796887</v>
      </c>
      <c r="Q35" s="9"/>
    </row>
    <row r="36" spans="1:17">
      <c r="A36" s="12"/>
      <c r="B36" s="25">
        <v>335.19</v>
      </c>
      <c r="C36" s="20" t="s">
        <v>101</v>
      </c>
      <c r="D36" s="46">
        <v>66534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66534</v>
      </c>
      <c r="P36" s="47">
        <f t="shared" si="1"/>
        <v>0.81389147135098106</v>
      </c>
      <c r="Q36" s="9"/>
    </row>
    <row r="37" spans="1:17">
      <c r="A37" s="12"/>
      <c r="B37" s="25">
        <v>335.29</v>
      </c>
      <c r="C37" s="20" t="s">
        <v>36</v>
      </c>
      <c r="D37" s="46">
        <v>81674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81674</v>
      </c>
      <c r="P37" s="47">
        <f t="shared" ref="P37:P68" si="7">(O37/P$75)</f>
        <v>0.99909477907716393</v>
      </c>
      <c r="Q37" s="9"/>
    </row>
    <row r="38" spans="1:17">
      <c r="A38" s="12"/>
      <c r="B38" s="25">
        <v>335.9</v>
      </c>
      <c r="C38" s="20" t="s">
        <v>154</v>
      </c>
      <c r="D38" s="46">
        <v>2025624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ref="O38:O40" si="8">SUM(D38:N38)</f>
        <v>2025624</v>
      </c>
      <c r="P38" s="47">
        <f t="shared" si="7"/>
        <v>24.77888144052454</v>
      </c>
      <c r="Q38" s="9"/>
    </row>
    <row r="39" spans="1:17">
      <c r="A39" s="12"/>
      <c r="B39" s="25">
        <v>337.2</v>
      </c>
      <c r="C39" s="20" t="s">
        <v>37</v>
      </c>
      <c r="D39" s="46">
        <v>0</v>
      </c>
      <c r="E39" s="46">
        <v>44243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8"/>
        <v>44243</v>
      </c>
      <c r="P39" s="47">
        <f t="shared" si="7"/>
        <v>0.5412120174193864</v>
      </c>
      <c r="Q39" s="9"/>
    </row>
    <row r="40" spans="1:17">
      <c r="A40" s="12"/>
      <c r="B40" s="25">
        <v>337.3</v>
      </c>
      <c r="C40" s="20" t="s">
        <v>38</v>
      </c>
      <c r="D40" s="46">
        <v>0</v>
      </c>
      <c r="E40" s="46">
        <v>74000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8"/>
        <v>74000</v>
      </c>
      <c r="P40" s="47">
        <f t="shared" si="7"/>
        <v>0.90522092283603273</v>
      </c>
      <c r="Q40" s="9"/>
    </row>
    <row r="41" spans="1:17">
      <c r="A41" s="12"/>
      <c r="B41" s="25">
        <v>338</v>
      </c>
      <c r="C41" s="20" t="s">
        <v>40</v>
      </c>
      <c r="D41" s="46">
        <v>268321</v>
      </c>
      <c r="E41" s="46">
        <v>0</v>
      </c>
      <c r="F41" s="46">
        <v>0</v>
      </c>
      <c r="G41" s="46">
        <v>0</v>
      </c>
      <c r="H41" s="46">
        <v>0</v>
      </c>
      <c r="I41" s="46">
        <v>55320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>SUM(D41:N41)</f>
        <v>323641</v>
      </c>
      <c r="P41" s="47">
        <f t="shared" si="7"/>
        <v>3.959008171453736</v>
      </c>
      <c r="Q41" s="9"/>
    </row>
    <row r="42" spans="1:17">
      <c r="A42" s="12"/>
      <c r="B42" s="25">
        <v>339</v>
      </c>
      <c r="C42" s="20" t="s">
        <v>41</v>
      </c>
      <c r="D42" s="46">
        <v>186149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>SUM(D42:N42)</f>
        <v>186149</v>
      </c>
      <c r="P42" s="47">
        <f t="shared" si="7"/>
        <v>2.2771076968243871</v>
      </c>
      <c r="Q42" s="9"/>
    </row>
    <row r="43" spans="1:17" ht="15.75">
      <c r="A43" s="29" t="s">
        <v>46</v>
      </c>
      <c r="B43" s="30"/>
      <c r="C43" s="31"/>
      <c r="D43" s="32">
        <f t="shared" ref="D43:N43" si="9">SUM(D44:D56)</f>
        <v>11299436</v>
      </c>
      <c r="E43" s="32">
        <f t="shared" si="9"/>
        <v>2697370</v>
      </c>
      <c r="F43" s="32">
        <f t="shared" si="9"/>
        <v>0</v>
      </c>
      <c r="G43" s="32">
        <f t="shared" si="9"/>
        <v>0</v>
      </c>
      <c r="H43" s="32">
        <f t="shared" si="9"/>
        <v>0</v>
      </c>
      <c r="I43" s="32">
        <f t="shared" si="9"/>
        <v>67238937</v>
      </c>
      <c r="J43" s="32">
        <f t="shared" si="9"/>
        <v>11311370</v>
      </c>
      <c r="K43" s="32">
        <f t="shared" si="9"/>
        <v>0</v>
      </c>
      <c r="L43" s="32">
        <f t="shared" si="9"/>
        <v>0</v>
      </c>
      <c r="M43" s="32">
        <f t="shared" si="9"/>
        <v>0</v>
      </c>
      <c r="N43" s="32">
        <f t="shared" si="9"/>
        <v>0</v>
      </c>
      <c r="O43" s="32">
        <f>SUM(D43:N43)</f>
        <v>92547113</v>
      </c>
      <c r="P43" s="45">
        <f t="shared" si="7"/>
        <v>1132.1024734550081</v>
      </c>
      <c r="Q43" s="10"/>
    </row>
    <row r="44" spans="1:17">
      <c r="A44" s="12"/>
      <c r="B44" s="25">
        <v>341.2</v>
      </c>
      <c r="C44" s="20" t="s">
        <v>102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11311370</v>
      </c>
      <c r="K44" s="46">
        <v>0</v>
      </c>
      <c r="L44" s="46">
        <v>0</v>
      </c>
      <c r="M44" s="46">
        <v>0</v>
      </c>
      <c r="N44" s="46">
        <v>0</v>
      </c>
      <c r="O44" s="46">
        <f t="shared" ref="O44:O56" si="10">SUM(D44:N44)</f>
        <v>11311370</v>
      </c>
      <c r="P44" s="47">
        <f t="shared" si="7"/>
        <v>138.36876743161912</v>
      </c>
      <c r="Q44" s="9"/>
    </row>
    <row r="45" spans="1:17">
      <c r="A45" s="12"/>
      <c r="B45" s="25">
        <v>341.9</v>
      </c>
      <c r="C45" s="20" t="s">
        <v>103</v>
      </c>
      <c r="D45" s="46">
        <v>955754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0"/>
        <v>955754</v>
      </c>
      <c r="P45" s="47">
        <f t="shared" si="7"/>
        <v>11.691466457894995</v>
      </c>
      <c r="Q45" s="9"/>
    </row>
    <row r="46" spans="1:17">
      <c r="A46" s="12"/>
      <c r="B46" s="25">
        <v>342.1</v>
      </c>
      <c r="C46" s="20" t="s">
        <v>52</v>
      </c>
      <c r="D46" s="46">
        <v>1295063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0"/>
        <v>1295063</v>
      </c>
      <c r="P46" s="47">
        <f t="shared" si="7"/>
        <v>15.842136810686499</v>
      </c>
      <c r="Q46" s="9"/>
    </row>
    <row r="47" spans="1:17">
      <c r="A47" s="12"/>
      <c r="B47" s="25">
        <v>342.2</v>
      </c>
      <c r="C47" s="20" t="s">
        <v>53</v>
      </c>
      <c r="D47" s="46">
        <v>4091871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0"/>
        <v>4091871</v>
      </c>
      <c r="P47" s="47">
        <f t="shared" si="7"/>
        <v>50.054692469540541</v>
      </c>
      <c r="Q47" s="9"/>
    </row>
    <row r="48" spans="1:17">
      <c r="A48" s="12"/>
      <c r="B48" s="25">
        <v>342.3</v>
      </c>
      <c r="C48" s="20" t="s">
        <v>162</v>
      </c>
      <c r="D48" s="46">
        <v>4246110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0"/>
        <v>4246110</v>
      </c>
      <c r="P48" s="47">
        <f t="shared" si="7"/>
        <v>51.941454225179818</v>
      </c>
      <c r="Q48" s="9"/>
    </row>
    <row r="49" spans="1:17">
      <c r="A49" s="12"/>
      <c r="B49" s="25">
        <v>342.4</v>
      </c>
      <c r="C49" s="20" t="s">
        <v>54</v>
      </c>
      <c r="D49" s="46">
        <v>2800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0"/>
        <v>2800</v>
      </c>
      <c r="P49" s="47">
        <f t="shared" si="7"/>
        <v>3.4251602485687725E-2</v>
      </c>
      <c r="Q49" s="9"/>
    </row>
    <row r="50" spans="1:17">
      <c r="A50" s="12"/>
      <c r="B50" s="25">
        <v>342.5</v>
      </c>
      <c r="C50" s="20" t="s">
        <v>113</v>
      </c>
      <c r="D50" s="46">
        <v>47175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0"/>
        <v>47175</v>
      </c>
      <c r="P50" s="47">
        <f t="shared" si="7"/>
        <v>0.57707833830797084</v>
      </c>
      <c r="Q50" s="9"/>
    </row>
    <row r="51" spans="1:17">
      <c r="A51" s="12"/>
      <c r="B51" s="25">
        <v>343.3</v>
      </c>
      <c r="C51" s="20" t="s">
        <v>56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25146423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0"/>
        <v>25146423</v>
      </c>
      <c r="P51" s="47">
        <f t="shared" si="7"/>
        <v>307.60903019034106</v>
      </c>
      <c r="Q51" s="9"/>
    </row>
    <row r="52" spans="1:17">
      <c r="A52" s="12"/>
      <c r="B52" s="25">
        <v>343.4</v>
      </c>
      <c r="C52" s="20" t="s">
        <v>57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19212326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0"/>
        <v>19212326</v>
      </c>
      <c r="P52" s="47">
        <f t="shared" si="7"/>
        <v>235.01891177765816</v>
      </c>
      <c r="Q52" s="9"/>
    </row>
    <row r="53" spans="1:17">
      <c r="A53" s="12"/>
      <c r="B53" s="25">
        <v>343.5</v>
      </c>
      <c r="C53" s="20" t="s">
        <v>58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19802396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0"/>
        <v>19802396</v>
      </c>
      <c r="P53" s="47">
        <f t="shared" si="7"/>
        <v>242.23707002006165</v>
      </c>
      <c r="Q53" s="9"/>
    </row>
    <row r="54" spans="1:17">
      <c r="A54" s="12"/>
      <c r="B54" s="25">
        <v>343.8</v>
      </c>
      <c r="C54" s="20" t="s">
        <v>59</v>
      </c>
      <c r="D54" s="46">
        <v>0</v>
      </c>
      <c r="E54" s="46">
        <v>93625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0"/>
        <v>93625</v>
      </c>
      <c r="P54" s="47">
        <f t="shared" si="7"/>
        <v>1.1452879581151831</v>
      </c>
      <c r="Q54" s="9"/>
    </row>
    <row r="55" spans="1:17">
      <c r="A55" s="12"/>
      <c r="B55" s="25">
        <v>343.9</v>
      </c>
      <c r="C55" s="20" t="s">
        <v>60</v>
      </c>
      <c r="D55" s="46">
        <v>13575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0"/>
        <v>13575</v>
      </c>
      <c r="P55" s="47">
        <f t="shared" si="7"/>
        <v>0.16605910847971816</v>
      </c>
      <c r="Q55" s="9"/>
    </row>
    <row r="56" spans="1:17">
      <c r="A56" s="12"/>
      <c r="B56" s="25">
        <v>347.2</v>
      </c>
      <c r="C56" s="20" t="s">
        <v>62</v>
      </c>
      <c r="D56" s="46">
        <v>647088</v>
      </c>
      <c r="E56" s="46">
        <v>2603745</v>
      </c>
      <c r="F56" s="46">
        <v>0</v>
      </c>
      <c r="G56" s="46">
        <v>0</v>
      </c>
      <c r="H56" s="46">
        <v>0</v>
      </c>
      <c r="I56" s="46">
        <v>3077792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0"/>
        <v>6328625</v>
      </c>
      <c r="P56" s="47">
        <f t="shared" si="7"/>
        <v>77.416267064637665</v>
      </c>
      <c r="Q56" s="9"/>
    </row>
    <row r="57" spans="1:17" ht="15.75">
      <c r="A57" s="29" t="s">
        <v>47</v>
      </c>
      <c r="B57" s="30"/>
      <c r="C57" s="31"/>
      <c r="D57" s="32">
        <f t="shared" ref="D57:N57" si="11">SUM(D58:D59)</f>
        <v>450281</v>
      </c>
      <c r="E57" s="32">
        <f t="shared" si="11"/>
        <v>2822900.52</v>
      </c>
      <c r="F57" s="32">
        <f t="shared" si="11"/>
        <v>0</v>
      </c>
      <c r="G57" s="32">
        <f t="shared" si="11"/>
        <v>0</v>
      </c>
      <c r="H57" s="32">
        <f t="shared" si="11"/>
        <v>0</v>
      </c>
      <c r="I57" s="32">
        <f t="shared" si="11"/>
        <v>0</v>
      </c>
      <c r="J57" s="32">
        <f t="shared" si="11"/>
        <v>0</v>
      </c>
      <c r="K57" s="32">
        <f t="shared" si="11"/>
        <v>0</v>
      </c>
      <c r="L57" s="32">
        <f t="shared" si="11"/>
        <v>0</v>
      </c>
      <c r="M57" s="32">
        <f t="shared" si="11"/>
        <v>0</v>
      </c>
      <c r="N57" s="32">
        <f t="shared" si="11"/>
        <v>0</v>
      </c>
      <c r="O57" s="32">
        <f>SUM(D57:N57)</f>
        <v>3273181.52</v>
      </c>
      <c r="P57" s="45">
        <f t="shared" si="7"/>
        <v>40.039897245192542</v>
      </c>
      <c r="Q57" s="10"/>
    </row>
    <row r="58" spans="1:17">
      <c r="A58" s="13"/>
      <c r="B58" s="39">
        <v>354</v>
      </c>
      <c r="C58" s="21" t="s">
        <v>65</v>
      </c>
      <c r="D58" s="46">
        <v>450281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ref="O58:O59" si="12">SUM(D58:N58)</f>
        <v>450281</v>
      </c>
      <c r="P58" s="47">
        <f t="shared" si="7"/>
        <v>5.5081592210206978</v>
      </c>
      <c r="Q58" s="9"/>
    </row>
    <row r="59" spans="1:17">
      <c r="A59" s="13"/>
      <c r="B59" s="39">
        <v>359</v>
      </c>
      <c r="C59" s="21" t="s">
        <v>66</v>
      </c>
      <c r="D59" s="46">
        <v>0</v>
      </c>
      <c r="E59" s="46">
        <v>2822900.52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2"/>
        <v>2822900.52</v>
      </c>
      <c r="P59" s="47">
        <f t="shared" si="7"/>
        <v>34.531738024171844</v>
      </c>
      <c r="Q59" s="9"/>
    </row>
    <row r="60" spans="1:17" ht="15.75">
      <c r="A60" s="29" t="s">
        <v>4</v>
      </c>
      <c r="B60" s="30"/>
      <c r="C60" s="31"/>
      <c r="D60" s="32">
        <f t="shared" ref="D60:N60" si="13">SUM(D61:D67)</f>
        <v>5491568</v>
      </c>
      <c r="E60" s="32">
        <f t="shared" si="13"/>
        <v>471263.17000000004</v>
      </c>
      <c r="F60" s="32">
        <f t="shared" si="13"/>
        <v>7752</v>
      </c>
      <c r="G60" s="32">
        <f t="shared" si="13"/>
        <v>555717</v>
      </c>
      <c r="H60" s="32">
        <f t="shared" si="13"/>
        <v>0</v>
      </c>
      <c r="I60" s="32">
        <f t="shared" si="13"/>
        <v>143471.24</v>
      </c>
      <c r="J60" s="32">
        <f t="shared" si="13"/>
        <v>1791127.2199999997</v>
      </c>
      <c r="K60" s="32">
        <f t="shared" si="13"/>
        <v>-47358720</v>
      </c>
      <c r="L60" s="32">
        <f t="shared" si="13"/>
        <v>0</v>
      </c>
      <c r="M60" s="32">
        <f t="shared" si="13"/>
        <v>0</v>
      </c>
      <c r="N60" s="32">
        <f t="shared" si="13"/>
        <v>0</v>
      </c>
      <c r="O60" s="32">
        <f>SUM(D60:N60)</f>
        <v>-38897821.370000005</v>
      </c>
      <c r="P60" s="45">
        <f t="shared" si="7"/>
        <v>-475.82596968733185</v>
      </c>
      <c r="Q60" s="10"/>
    </row>
    <row r="61" spans="1:17">
      <c r="A61" s="12"/>
      <c r="B61" s="25">
        <v>361.1</v>
      </c>
      <c r="C61" s="20" t="s">
        <v>67</v>
      </c>
      <c r="D61" s="46">
        <v>145195</v>
      </c>
      <c r="E61" s="46">
        <v>209626.17</v>
      </c>
      <c r="F61" s="46">
        <v>7752</v>
      </c>
      <c r="G61" s="46">
        <v>448658</v>
      </c>
      <c r="H61" s="46">
        <v>0</v>
      </c>
      <c r="I61" s="46">
        <v>45896.24</v>
      </c>
      <c r="J61" s="46">
        <v>6989.23</v>
      </c>
      <c r="K61" s="46">
        <v>7595714</v>
      </c>
      <c r="L61" s="46">
        <v>0</v>
      </c>
      <c r="M61" s="46">
        <v>0</v>
      </c>
      <c r="N61" s="46">
        <v>0</v>
      </c>
      <c r="O61" s="46">
        <f>SUM(D61:N61)</f>
        <v>8459830.6400000006</v>
      </c>
      <c r="P61" s="47">
        <f t="shared" si="7"/>
        <v>103.486698634829</v>
      </c>
      <c r="Q61" s="9"/>
    </row>
    <row r="62" spans="1:17">
      <c r="A62" s="12"/>
      <c r="B62" s="25">
        <v>361.4</v>
      </c>
      <c r="C62" s="20" t="s">
        <v>104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-81589070</v>
      </c>
      <c r="L62" s="46">
        <v>0</v>
      </c>
      <c r="M62" s="46">
        <v>0</v>
      </c>
      <c r="N62" s="46">
        <v>0</v>
      </c>
      <c r="O62" s="46">
        <f t="shared" ref="O62:O72" si="14">SUM(D62:N62)</f>
        <v>-81589070</v>
      </c>
      <c r="P62" s="47">
        <f t="shared" si="7"/>
        <v>-998.05585457748202</v>
      </c>
      <c r="Q62" s="9"/>
    </row>
    <row r="63" spans="1:17">
      <c r="A63" s="12"/>
      <c r="B63" s="25">
        <v>362</v>
      </c>
      <c r="C63" s="20" t="s">
        <v>69</v>
      </c>
      <c r="D63" s="46">
        <v>710642</v>
      </c>
      <c r="E63" s="46">
        <v>0</v>
      </c>
      <c r="F63" s="46">
        <v>0</v>
      </c>
      <c r="G63" s="46">
        <v>0</v>
      </c>
      <c r="H63" s="46">
        <v>0</v>
      </c>
      <c r="I63" s="46">
        <v>19326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4"/>
        <v>729968</v>
      </c>
      <c r="P63" s="47">
        <f t="shared" si="7"/>
        <v>8.9294906297401777</v>
      </c>
      <c r="Q63" s="9"/>
    </row>
    <row r="64" spans="1:17">
      <c r="A64" s="12"/>
      <c r="B64" s="25">
        <v>364</v>
      </c>
      <c r="C64" s="20" t="s">
        <v>105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1126601.8999999999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4"/>
        <v>1126601.8999999999</v>
      </c>
      <c r="P64" s="47">
        <f t="shared" si="7"/>
        <v>13.781400156578753</v>
      </c>
      <c r="Q64" s="9"/>
    </row>
    <row r="65" spans="1:120">
      <c r="A65" s="12"/>
      <c r="B65" s="25">
        <v>366</v>
      </c>
      <c r="C65" s="20" t="s">
        <v>72</v>
      </c>
      <c r="D65" s="46">
        <v>0</v>
      </c>
      <c r="E65" s="46">
        <v>232526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4"/>
        <v>232526</v>
      </c>
      <c r="P65" s="47">
        <f t="shared" si="7"/>
        <v>2.844424328423937</v>
      </c>
      <c r="Q65" s="9"/>
    </row>
    <row r="66" spans="1:120">
      <c r="A66" s="12"/>
      <c r="B66" s="25">
        <v>368</v>
      </c>
      <c r="C66" s="20" t="s">
        <v>73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26638202</v>
      </c>
      <c r="L66" s="46">
        <v>0</v>
      </c>
      <c r="M66" s="46">
        <v>0</v>
      </c>
      <c r="N66" s="46">
        <v>0</v>
      </c>
      <c r="O66" s="46">
        <f t="shared" si="14"/>
        <v>26638202</v>
      </c>
      <c r="P66" s="47">
        <f t="shared" si="7"/>
        <v>325.85753779908987</v>
      </c>
      <c r="Q66" s="9"/>
    </row>
    <row r="67" spans="1:120">
      <c r="A67" s="12"/>
      <c r="B67" s="25">
        <v>369.9</v>
      </c>
      <c r="C67" s="20" t="s">
        <v>74</v>
      </c>
      <c r="D67" s="46">
        <v>4635731</v>
      </c>
      <c r="E67" s="46">
        <v>29111</v>
      </c>
      <c r="F67" s="46">
        <v>0</v>
      </c>
      <c r="G67" s="46">
        <v>107059</v>
      </c>
      <c r="H67" s="46">
        <v>0</v>
      </c>
      <c r="I67" s="46">
        <v>78249</v>
      </c>
      <c r="J67" s="46">
        <v>657536.09</v>
      </c>
      <c r="K67" s="46">
        <v>-3566</v>
      </c>
      <c r="L67" s="46">
        <v>0</v>
      </c>
      <c r="M67" s="46">
        <v>0</v>
      </c>
      <c r="N67" s="46">
        <v>0</v>
      </c>
      <c r="O67" s="46">
        <f t="shared" si="14"/>
        <v>5504120.0899999999</v>
      </c>
      <c r="P67" s="47">
        <f t="shared" si="7"/>
        <v>67.330333341488469</v>
      </c>
      <c r="Q67" s="9"/>
    </row>
    <row r="68" spans="1:120" ht="15.75">
      <c r="A68" s="29" t="s">
        <v>48</v>
      </c>
      <c r="B68" s="30"/>
      <c r="C68" s="31"/>
      <c r="D68" s="32">
        <f t="shared" ref="D68:N68" si="15">SUM(D69:D72)</f>
        <v>22077293</v>
      </c>
      <c r="E68" s="32">
        <f t="shared" si="15"/>
        <v>6649458</v>
      </c>
      <c r="F68" s="32">
        <f t="shared" si="15"/>
        <v>2140528</v>
      </c>
      <c r="G68" s="32">
        <f t="shared" si="15"/>
        <v>15999103</v>
      </c>
      <c r="H68" s="32">
        <f t="shared" si="15"/>
        <v>0</v>
      </c>
      <c r="I68" s="32">
        <f t="shared" si="15"/>
        <v>437031</v>
      </c>
      <c r="J68" s="32">
        <f t="shared" si="15"/>
        <v>6145068</v>
      </c>
      <c r="K68" s="32">
        <f t="shared" si="15"/>
        <v>0</v>
      </c>
      <c r="L68" s="32">
        <f t="shared" si="15"/>
        <v>0</v>
      </c>
      <c r="M68" s="32">
        <f t="shared" si="15"/>
        <v>0</v>
      </c>
      <c r="N68" s="32">
        <f t="shared" si="15"/>
        <v>0</v>
      </c>
      <c r="O68" s="32">
        <f t="shared" si="14"/>
        <v>53448481</v>
      </c>
      <c r="P68" s="45">
        <f t="shared" si="7"/>
        <v>653.82004452708327</v>
      </c>
      <c r="Q68" s="9"/>
    </row>
    <row r="69" spans="1:120">
      <c r="A69" s="12"/>
      <c r="B69" s="25">
        <v>381</v>
      </c>
      <c r="C69" s="20" t="s">
        <v>75</v>
      </c>
      <c r="D69" s="46">
        <v>21649500</v>
      </c>
      <c r="E69" s="46">
        <v>345944</v>
      </c>
      <c r="F69" s="46">
        <v>2140528</v>
      </c>
      <c r="G69" s="46">
        <v>13449103</v>
      </c>
      <c r="H69" s="46">
        <v>0</v>
      </c>
      <c r="I69" s="46">
        <v>10000</v>
      </c>
      <c r="J69" s="46">
        <v>6145068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4"/>
        <v>43740143</v>
      </c>
      <c r="P69" s="47">
        <f t="shared" ref="P69:P73" si="16">(O69/P$75)</f>
        <v>535.06071096540586</v>
      </c>
      <c r="Q69" s="9"/>
    </row>
    <row r="70" spans="1:120">
      <c r="A70" s="12"/>
      <c r="B70" s="25">
        <v>383.2</v>
      </c>
      <c r="C70" s="20" t="s">
        <v>165</v>
      </c>
      <c r="D70" s="46">
        <v>427793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4"/>
        <v>427793</v>
      </c>
      <c r="P70" s="47">
        <f t="shared" si="16"/>
        <v>5.2330699221999311</v>
      </c>
      <c r="Q70" s="9"/>
    </row>
    <row r="71" spans="1:120">
      <c r="A71" s="12"/>
      <c r="B71" s="25">
        <v>384</v>
      </c>
      <c r="C71" s="20" t="s">
        <v>107</v>
      </c>
      <c r="D71" s="46">
        <v>0</v>
      </c>
      <c r="E71" s="46">
        <v>6303514</v>
      </c>
      <c r="F71" s="46">
        <v>0</v>
      </c>
      <c r="G71" s="46">
        <v>2550000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14"/>
        <v>8853514</v>
      </c>
      <c r="P71" s="47">
        <f t="shared" si="16"/>
        <v>108.30251504623966</v>
      </c>
      <c r="Q71" s="9"/>
    </row>
    <row r="72" spans="1:120" ht="15.75" thickBot="1">
      <c r="A72" s="12"/>
      <c r="B72" s="25">
        <v>389.8</v>
      </c>
      <c r="C72" s="20" t="s">
        <v>163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427031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 t="shared" si="14"/>
        <v>427031</v>
      </c>
      <c r="P72" s="47">
        <f t="shared" si="16"/>
        <v>5.2237485932377554</v>
      </c>
      <c r="Q72" s="9"/>
    </row>
    <row r="73" spans="1:120" ht="16.5" thickBot="1">
      <c r="A73" s="14" t="s">
        <v>63</v>
      </c>
      <c r="B73" s="23"/>
      <c r="C73" s="22"/>
      <c r="D73" s="15">
        <f t="shared" ref="D73:N73" si="17">SUM(D5,D14,D21,D43,D57,D60,D68)</f>
        <v>111078646</v>
      </c>
      <c r="E73" s="15">
        <f t="shared" si="17"/>
        <v>40420661.689999998</v>
      </c>
      <c r="F73" s="15">
        <f t="shared" si="17"/>
        <v>13208280.030000001</v>
      </c>
      <c r="G73" s="15">
        <f t="shared" si="17"/>
        <v>24017519</v>
      </c>
      <c r="H73" s="15">
        <f t="shared" si="17"/>
        <v>0</v>
      </c>
      <c r="I73" s="15">
        <f t="shared" si="17"/>
        <v>67877593.239999995</v>
      </c>
      <c r="J73" s="15">
        <f t="shared" si="17"/>
        <v>19247565.219999999</v>
      </c>
      <c r="K73" s="15">
        <f t="shared" si="17"/>
        <v>-47358720</v>
      </c>
      <c r="L73" s="15">
        <f t="shared" si="17"/>
        <v>0</v>
      </c>
      <c r="M73" s="15">
        <f t="shared" si="17"/>
        <v>0</v>
      </c>
      <c r="N73" s="15">
        <f t="shared" si="17"/>
        <v>0</v>
      </c>
      <c r="O73" s="15">
        <f>SUM(D73:N73)</f>
        <v>228491545.17999995</v>
      </c>
      <c r="P73" s="38">
        <f t="shared" si="16"/>
        <v>2795.0719917306837</v>
      </c>
      <c r="Q73" s="6"/>
      <c r="R73" s="2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</row>
    <row r="74" spans="1:120">
      <c r="A74" s="16"/>
      <c r="B74" s="18"/>
      <c r="C74" s="18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9"/>
    </row>
    <row r="75" spans="1:120">
      <c r="A75" s="40"/>
      <c r="B75" s="41"/>
      <c r="C75" s="41"/>
      <c r="D75" s="42"/>
      <c r="E75" s="42"/>
      <c r="F75" s="42"/>
      <c r="G75" s="42"/>
      <c r="H75" s="42"/>
      <c r="I75" s="42"/>
      <c r="J75" s="42"/>
      <c r="K75" s="42"/>
      <c r="L75" s="42"/>
      <c r="M75" s="118" t="s">
        <v>164</v>
      </c>
      <c r="N75" s="118"/>
      <c r="O75" s="118"/>
      <c r="P75" s="43">
        <v>81748</v>
      </c>
    </row>
    <row r="76" spans="1:120">
      <c r="A76" s="119"/>
      <c r="B76" s="96"/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6"/>
      <c r="P76" s="97"/>
    </row>
    <row r="77" spans="1:120" ht="15.75" customHeight="1" thickBot="1">
      <c r="A77" s="120" t="s">
        <v>87</v>
      </c>
      <c r="B77" s="99"/>
      <c r="C77" s="99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  <c r="O77" s="99"/>
      <c r="P77" s="100"/>
    </row>
  </sheetData>
  <mergeCells count="10">
    <mergeCell ref="M75:O75"/>
    <mergeCell ref="A76:P76"/>
    <mergeCell ref="A77:P7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7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84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140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77</v>
      </c>
      <c r="B3" s="108"/>
      <c r="C3" s="109"/>
      <c r="D3" s="128" t="s">
        <v>42</v>
      </c>
      <c r="E3" s="129"/>
      <c r="F3" s="129"/>
      <c r="G3" s="129"/>
      <c r="H3" s="130"/>
      <c r="I3" s="128" t="s">
        <v>43</v>
      </c>
      <c r="J3" s="130"/>
      <c r="K3" s="128" t="s">
        <v>45</v>
      </c>
      <c r="L3" s="129"/>
      <c r="M3" s="130"/>
      <c r="N3" s="36"/>
      <c r="O3" s="37"/>
      <c r="P3" s="131" t="s">
        <v>141</v>
      </c>
      <c r="Q3" s="11"/>
      <c r="R3"/>
    </row>
    <row r="4" spans="1:134" ht="32.25" customHeight="1" thickBot="1">
      <c r="A4" s="110"/>
      <c r="B4" s="111"/>
      <c r="C4" s="112"/>
      <c r="D4" s="34" t="s">
        <v>5</v>
      </c>
      <c r="E4" s="34" t="s">
        <v>78</v>
      </c>
      <c r="F4" s="34" t="s">
        <v>79</v>
      </c>
      <c r="G4" s="34" t="s">
        <v>80</v>
      </c>
      <c r="H4" s="34" t="s">
        <v>6</v>
      </c>
      <c r="I4" s="34" t="s">
        <v>7</v>
      </c>
      <c r="J4" s="35" t="s">
        <v>81</v>
      </c>
      <c r="K4" s="35" t="s">
        <v>8</v>
      </c>
      <c r="L4" s="35" t="s">
        <v>9</v>
      </c>
      <c r="M4" s="35" t="s">
        <v>142</v>
      </c>
      <c r="N4" s="35" t="s">
        <v>10</v>
      </c>
      <c r="O4" s="35" t="s">
        <v>143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144</v>
      </c>
      <c r="B5" s="26"/>
      <c r="C5" s="26"/>
      <c r="D5" s="27">
        <f t="shared" ref="D5:N5" si="0">SUM(D6:D13)</f>
        <v>42428504</v>
      </c>
      <c r="E5" s="27">
        <f t="shared" si="0"/>
        <v>16207421</v>
      </c>
      <c r="F5" s="27">
        <f t="shared" si="0"/>
        <v>10637514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69273439</v>
      </c>
      <c r="P5" s="33">
        <f t="shared" ref="P5:P36" si="1">(O5/P$69)</f>
        <v>855.11151572008737</v>
      </c>
      <c r="Q5" s="6"/>
    </row>
    <row r="6" spans="1:134">
      <c r="A6" s="12"/>
      <c r="B6" s="25">
        <v>311</v>
      </c>
      <c r="C6" s="20" t="s">
        <v>3</v>
      </c>
      <c r="D6" s="46">
        <v>40922907</v>
      </c>
      <c r="E6" s="46">
        <v>14928164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55851071</v>
      </c>
      <c r="P6" s="47">
        <f t="shared" si="1"/>
        <v>689.42576933996622</v>
      </c>
      <c r="Q6" s="9"/>
    </row>
    <row r="7" spans="1:134">
      <c r="A7" s="12"/>
      <c r="B7" s="25">
        <v>312.41000000000003</v>
      </c>
      <c r="C7" s="20" t="s">
        <v>145</v>
      </c>
      <c r="D7" s="46">
        <v>0</v>
      </c>
      <c r="E7" s="46">
        <v>1279257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1279257</v>
      </c>
      <c r="P7" s="47">
        <f t="shared" si="1"/>
        <v>15.791151818888792</v>
      </c>
      <c r="Q7" s="9"/>
    </row>
    <row r="8" spans="1:134">
      <c r="A8" s="12"/>
      <c r="B8" s="25">
        <v>314.10000000000002</v>
      </c>
      <c r="C8" s="20" t="s">
        <v>12</v>
      </c>
      <c r="D8" s="46">
        <v>0</v>
      </c>
      <c r="E8" s="46">
        <v>0</v>
      </c>
      <c r="F8" s="46">
        <v>6459471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6459471</v>
      </c>
      <c r="P8" s="47">
        <f t="shared" si="1"/>
        <v>79.735727246917079</v>
      </c>
      <c r="Q8" s="9"/>
    </row>
    <row r="9" spans="1:134">
      <c r="A9" s="12"/>
      <c r="B9" s="25">
        <v>314.3</v>
      </c>
      <c r="C9" s="20" t="s">
        <v>13</v>
      </c>
      <c r="D9" s="46">
        <v>0</v>
      </c>
      <c r="E9" s="46">
        <v>0</v>
      </c>
      <c r="F9" s="46">
        <v>1321625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1321625</v>
      </c>
      <c r="P9" s="47">
        <f t="shared" si="1"/>
        <v>16.314142523854784</v>
      </c>
      <c r="Q9" s="9"/>
    </row>
    <row r="10" spans="1:134">
      <c r="A10" s="12"/>
      <c r="B10" s="25">
        <v>314.39999999999998</v>
      </c>
      <c r="C10" s="20" t="s">
        <v>14</v>
      </c>
      <c r="D10" s="46">
        <v>0</v>
      </c>
      <c r="E10" s="46">
        <v>0</v>
      </c>
      <c r="F10" s="46">
        <v>122352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122352</v>
      </c>
      <c r="P10" s="47">
        <f t="shared" si="1"/>
        <v>1.5103134142276975</v>
      </c>
      <c r="Q10" s="9"/>
    </row>
    <row r="11" spans="1:134">
      <c r="A11" s="12"/>
      <c r="B11" s="25">
        <v>314.89999999999998</v>
      </c>
      <c r="C11" s="20" t="s">
        <v>15</v>
      </c>
      <c r="D11" s="46">
        <v>0</v>
      </c>
      <c r="E11" s="46">
        <v>0</v>
      </c>
      <c r="F11" s="46">
        <v>48354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48354</v>
      </c>
      <c r="P11" s="47">
        <f t="shared" si="1"/>
        <v>0.59688190492649151</v>
      </c>
      <c r="Q11" s="9"/>
    </row>
    <row r="12" spans="1:134">
      <c r="A12" s="12"/>
      <c r="B12" s="25">
        <v>315.10000000000002</v>
      </c>
      <c r="C12" s="20" t="s">
        <v>146</v>
      </c>
      <c r="D12" s="46">
        <v>0</v>
      </c>
      <c r="E12" s="46">
        <v>0</v>
      </c>
      <c r="F12" s="46">
        <v>2685712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2685712</v>
      </c>
      <c r="P12" s="47">
        <f t="shared" si="1"/>
        <v>33.152436088926194</v>
      </c>
      <c r="Q12" s="9"/>
    </row>
    <row r="13" spans="1:134">
      <c r="A13" s="12"/>
      <c r="B13" s="25">
        <v>316</v>
      </c>
      <c r="C13" s="20" t="s">
        <v>95</v>
      </c>
      <c r="D13" s="46">
        <v>1505597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1505597</v>
      </c>
      <c r="P13" s="47">
        <f t="shared" si="1"/>
        <v>18.585093382380169</v>
      </c>
      <c r="Q13" s="9"/>
    </row>
    <row r="14" spans="1:134" ht="15.75">
      <c r="A14" s="29" t="s">
        <v>18</v>
      </c>
      <c r="B14" s="30"/>
      <c r="C14" s="31"/>
      <c r="D14" s="32">
        <f t="shared" ref="D14:N14" si="3">SUM(D15:D20)</f>
        <v>12284590</v>
      </c>
      <c r="E14" s="32">
        <f t="shared" si="3"/>
        <v>3839279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32">
        <f t="shared" si="3"/>
        <v>0</v>
      </c>
      <c r="O14" s="44">
        <f t="shared" ref="O14:O23" si="4">SUM(D14:N14)</f>
        <v>16123869</v>
      </c>
      <c r="P14" s="45">
        <f t="shared" si="1"/>
        <v>199.0330819271457</v>
      </c>
      <c r="Q14" s="10"/>
    </row>
    <row r="15" spans="1:134">
      <c r="A15" s="12"/>
      <c r="B15" s="25">
        <v>322</v>
      </c>
      <c r="C15" s="20" t="s">
        <v>147</v>
      </c>
      <c r="D15" s="46">
        <v>386688</v>
      </c>
      <c r="E15" s="46">
        <v>3490053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3876741</v>
      </c>
      <c r="P15" s="47">
        <f t="shared" si="1"/>
        <v>47.854501240572269</v>
      </c>
      <c r="Q15" s="9"/>
    </row>
    <row r="16" spans="1:134">
      <c r="A16" s="12"/>
      <c r="B16" s="25">
        <v>323.10000000000002</v>
      </c>
      <c r="C16" s="20" t="s">
        <v>19</v>
      </c>
      <c r="D16" s="46">
        <v>4537323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4537323</v>
      </c>
      <c r="P16" s="47">
        <f t="shared" si="1"/>
        <v>56.00872720988508</v>
      </c>
      <c r="Q16" s="9"/>
    </row>
    <row r="17" spans="1:17">
      <c r="A17" s="12"/>
      <c r="B17" s="25">
        <v>323.39999999999998</v>
      </c>
      <c r="C17" s="20" t="s">
        <v>20</v>
      </c>
      <c r="D17" s="46">
        <v>30410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30410</v>
      </c>
      <c r="P17" s="47">
        <f t="shared" si="1"/>
        <v>0.37538112108232213</v>
      </c>
      <c r="Q17" s="9"/>
    </row>
    <row r="18" spans="1:17">
      <c r="A18" s="12"/>
      <c r="B18" s="25">
        <v>323.89999999999998</v>
      </c>
      <c r="C18" s="20" t="s">
        <v>127</v>
      </c>
      <c r="D18" s="46">
        <v>121095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121095</v>
      </c>
      <c r="P18" s="47">
        <f t="shared" si="1"/>
        <v>1.4947970028761526</v>
      </c>
      <c r="Q18" s="9"/>
    </row>
    <row r="19" spans="1:17">
      <c r="A19" s="12"/>
      <c r="B19" s="25">
        <v>325.2</v>
      </c>
      <c r="C19" s="20" t="s">
        <v>22</v>
      </c>
      <c r="D19" s="46">
        <v>7033880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7033880</v>
      </c>
      <c r="P19" s="47">
        <f t="shared" si="1"/>
        <v>86.826233474466434</v>
      </c>
      <c r="Q19" s="9"/>
    </row>
    <row r="20" spans="1:17">
      <c r="A20" s="12"/>
      <c r="B20" s="25">
        <v>329.5</v>
      </c>
      <c r="C20" s="20" t="s">
        <v>148</v>
      </c>
      <c r="D20" s="46">
        <v>175194</v>
      </c>
      <c r="E20" s="46">
        <v>349226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524420</v>
      </c>
      <c r="P20" s="47">
        <f t="shared" si="1"/>
        <v>6.4734418782634453</v>
      </c>
      <c r="Q20" s="9"/>
    </row>
    <row r="21" spans="1:17" ht="15.75">
      <c r="A21" s="29" t="s">
        <v>149</v>
      </c>
      <c r="B21" s="30"/>
      <c r="C21" s="31"/>
      <c r="D21" s="32">
        <f t="shared" ref="D21:N21" si="5">SUM(D22:D39)</f>
        <v>12657739</v>
      </c>
      <c r="E21" s="32">
        <f t="shared" si="5"/>
        <v>2286819</v>
      </c>
      <c r="F21" s="32">
        <f t="shared" si="5"/>
        <v>0</v>
      </c>
      <c r="G21" s="32">
        <f t="shared" si="5"/>
        <v>6162106</v>
      </c>
      <c r="H21" s="32">
        <f t="shared" si="5"/>
        <v>0</v>
      </c>
      <c r="I21" s="32">
        <f t="shared" si="5"/>
        <v>118998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32">
        <f t="shared" si="5"/>
        <v>0</v>
      </c>
      <c r="O21" s="44">
        <f t="shared" si="4"/>
        <v>21225662</v>
      </c>
      <c r="P21" s="45">
        <f t="shared" si="1"/>
        <v>262.00962832207972</v>
      </c>
      <c r="Q21" s="10"/>
    </row>
    <row r="22" spans="1:17">
      <c r="A22" s="12"/>
      <c r="B22" s="25">
        <v>331.1</v>
      </c>
      <c r="C22" s="20" t="s">
        <v>24</v>
      </c>
      <c r="D22" s="46">
        <v>0</v>
      </c>
      <c r="E22" s="46">
        <v>108894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108894</v>
      </c>
      <c r="P22" s="47">
        <f t="shared" si="1"/>
        <v>1.3441878263445706</v>
      </c>
      <c r="Q22" s="9"/>
    </row>
    <row r="23" spans="1:17">
      <c r="A23" s="12"/>
      <c r="B23" s="25">
        <v>331.2</v>
      </c>
      <c r="C23" s="20" t="s">
        <v>25</v>
      </c>
      <c r="D23" s="46">
        <v>0</v>
      </c>
      <c r="E23" s="46">
        <v>898973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898973</v>
      </c>
      <c r="P23" s="47">
        <f t="shared" si="1"/>
        <v>11.096925108935823</v>
      </c>
      <c r="Q23" s="9"/>
    </row>
    <row r="24" spans="1:17">
      <c r="A24" s="12"/>
      <c r="B24" s="25">
        <v>331.31</v>
      </c>
      <c r="C24" s="20" t="s">
        <v>150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108557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ref="O24:O35" si="6">SUM(D24:N24)</f>
        <v>108557</v>
      </c>
      <c r="P24" s="47">
        <f t="shared" si="1"/>
        <v>1.3400278974460258</v>
      </c>
      <c r="Q24" s="9"/>
    </row>
    <row r="25" spans="1:17">
      <c r="A25" s="12"/>
      <c r="B25" s="25">
        <v>331.5</v>
      </c>
      <c r="C25" s="20" t="s">
        <v>27</v>
      </c>
      <c r="D25" s="46">
        <v>0</v>
      </c>
      <c r="E25" s="46">
        <v>921657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921657</v>
      </c>
      <c r="P25" s="47">
        <f t="shared" si="1"/>
        <v>11.376936465418277</v>
      </c>
      <c r="Q25" s="9"/>
    </row>
    <row r="26" spans="1:17">
      <c r="A26" s="12"/>
      <c r="B26" s="25">
        <v>331.9</v>
      </c>
      <c r="C26" s="20" t="s">
        <v>28</v>
      </c>
      <c r="D26" s="46">
        <v>0</v>
      </c>
      <c r="E26" s="46">
        <v>54250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54250</v>
      </c>
      <c r="P26" s="47">
        <f t="shared" si="1"/>
        <v>0.66966214464702323</v>
      </c>
      <c r="Q26" s="9"/>
    </row>
    <row r="27" spans="1:17">
      <c r="A27" s="12"/>
      <c r="B27" s="25">
        <v>334.1</v>
      </c>
      <c r="C27" s="20" t="s">
        <v>151</v>
      </c>
      <c r="D27" s="46">
        <v>0</v>
      </c>
      <c r="E27" s="46">
        <v>2419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2419</v>
      </c>
      <c r="P27" s="47">
        <f t="shared" si="1"/>
        <v>2.986014244979077E-2</v>
      </c>
      <c r="Q27" s="9"/>
    </row>
    <row r="28" spans="1:17">
      <c r="A28" s="12"/>
      <c r="B28" s="25">
        <v>334.5</v>
      </c>
      <c r="C28" s="20" t="s">
        <v>30</v>
      </c>
      <c r="D28" s="46">
        <v>0</v>
      </c>
      <c r="E28" s="46">
        <v>230076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230076</v>
      </c>
      <c r="P28" s="47">
        <f t="shared" si="1"/>
        <v>2.8400587574526917</v>
      </c>
      <c r="Q28" s="9"/>
    </row>
    <row r="29" spans="1:17">
      <c r="A29" s="12"/>
      <c r="B29" s="25">
        <v>334.7</v>
      </c>
      <c r="C29" s="20" t="s">
        <v>31</v>
      </c>
      <c r="D29" s="46">
        <v>0</v>
      </c>
      <c r="E29" s="46">
        <v>52090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52090</v>
      </c>
      <c r="P29" s="47">
        <f t="shared" si="1"/>
        <v>0.64299909888780538</v>
      </c>
      <c r="Q29" s="9"/>
    </row>
    <row r="30" spans="1:17">
      <c r="A30" s="12"/>
      <c r="B30" s="25">
        <v>335.125</v>
      </c>
      <c r="C30" s="20" t="s">
        <v>152</v>
      </c>
      <c r="D30" s="46">
        <v>3125669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3125669</v>
      </c>
      <c r="P30" s="47">
        <f t="shared" si="1"/>
        <v>38.58326646998556</v>
      </c>
      <c r="Q30" s="9"/>
    </row>
    <row r="31" spans="1:17">
      <c r="A31" s="12"/>
      <c r="B31" s="25">
        <v>335.14</v>
      </c>
      <c r="C31" s="20" t="s">
        <v>98</v>
      </c>
      <c r="D31" s="46">
        <v>56842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56842</v>
      </c>
      <c r="P31" s="47">
        <f t="shared" si="1"/>
        <v>0.70165779955808472</v>
      </c>
      <c r="Q31" s="9"/>
    </row>
    <row r="32" spans="1:17">
      <c r="A32" s="12"/>
      <c r="B32" s="25">
        <v>335.15</v>
      </c>
      <c r="C32" s="20" t="s">
        <v>99</v>
      </c>
      <c r="D32" s="46">
        <v>70220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70220</v>
      </c>
      <c r="P32" s="47">
        <f t="shared" si="1"/>
        <v>0.86679586722790736</v>
      </c>
      <c r="Q32" s="9"/>
    </row>
    <row r="33" spans="1:17">
      <c r="A33" s="12"/>
      <c r="B33" s="25">
        <v>335.18</v>
      </c>
      <c r="C33" s="20" t="s">
        <v>153</v>
      </c>
      <c r="D33" s="46">
        <v>6790775</v>
      </c>
      <c r="E33" s="46">
        <v>0</v>
      </c>
      <c r="F33" s="46">
        <v>0</v>
      </c>
      <c r="G33" s="46">
        <v>6162106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12952881</v>
      </c>
      <c r="P33" s="47">
        <f t="shared" si="1"/>
        <v>159.89039760032588</v>
      </c>
      <c r="Q33" s="9"/>
    </row>
    <row r="34" spans="1:17">
      <c r="A34" s="12"/>
      <c r="B34" s="25">
        <v>335.19</v>
      </c>
      <c r="C34" s="20" t="s">
        <v>101</v>
      </c>
      <c r="D34" s="46">
        <v>82573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82573</v>
      </c>
      <c r="P34" s="47">
        <f t="shared" si="1"/>
        <v>1.0192813321647678</v>
      </c>
      <c r="Q34" s="9"/>
    </row>
    <row r="35" spans="1:17">
      <c r="A35" s="12"/>
      <c r="B35" s="25">
        <v>335.29</v>
      </c>
      <c r="C35" s="20" t="s">
        <v>36</v>
      </c>
      <c r="D35" s="46">
        <v>69389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69389</v>
      </c>
      <c r="P35" s="47">
        <f t="shared" si="1"/>
        <v>0.85653800101220823</v>
      </c>
      <c r="Q35" s="9"/>
    </row>
    <row r="36" spans="1:17">
      <c r="A36" s="12"/>
      <c r="B36" s="25">
        <v>335.9</v>
      </c>
      <c r="C36" s="20" t="s">
        <v>154</v>
      </c>
      <c r="D36" s="46">
        <v>1890308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>SUM(D36:N36)</f>
        <v>1890308</v>
      </c>
      <c r="P36" s="47">
        <f t="shared" si="1"/>
        <v>23.333966992136869</v>
      </c>
      <c r="Q36" s="9"/>
    </row>
    <row r="37" spans="1:17">
      <c r="A37" s="12"/>
      <c r="B37" s="25">
        <v>337.2</v>
      </c>
      <c r="C37" s="20" t="s">
        <v>37</v>
      </c>
      <c r="D37" s="46">
        <v>0</v>
      </c>
      <c r="E37" s="46">
        <v>18460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>SUM(D37:N37)</f>
        <v>18460</v>
      </c>
      <c r="P37" s="47">
        <f t="shared" ref="P37:P67" si="7">(O37/P$69)</f>
        <v>0.22787028921998248</v>
      </c>
      <c r="Q37" s="9"/>
    </row>
    <row r="38" spans="1:17">
      <c r="A38" s="12"/>
      <c r="B38" s="25">
        <v>338</v>
      </c>
      <c r="C38" s="20" t="s">
        <v>40</v>
      </c>
      <c r="D38" s="46">
        <v>397170</v>
      </c>
      <c r="E38" s="46">
        <v>0</v>
      </c>
      <c r="F38" s="46">
        <v>0</v>
      </c>
      <c r="G38" s="46">
        <v>0</v>
      </c>
      <c r="H38" s="46">
        <v>0</v>
      </c>
      <c r="I38" s="46">
        <v>10441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>SUM(D38:N38)</f>
        <v>407611</v>
      </c>
      <c r="P38" s="47">
        <f t="shared" si="7"/>
        <v>5.0315512708150747</v>
      </c>
      <c r="Q38" s="9"/>
    </row>
    <row r="39" spans="1:17">
      <c r="A39" s="12"/>
      <c r="B39" s="25">
        <v>339</v>
      </c>
      <c r="C39" s="20" t="s">
        <v>41</v>
      </c>
      <c r="D39" s="46">
        <v>174793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>SUM(D39:N39)</f>
        <v>174793</v>
      </c>
      <c r="P39" s="47">
        <f t="shared" si="7"/>
        <v>2.1576452580513759</v>
      </c>
      <c r="Q39" s="9"/>
    </row>
    <row r="40" spans="1:17" ht="15.75">
      <c r="A40" s="29" t="s">
        <v>46</v>
      </c>
      <c r="B40" s="30"/>
      <c r="C40" s="31"/>
      <c r="D40" s="32">
        <f t="shared" ref="D40:N40" si="8">SUM(D41:D53)</f>
        <v>7690810</v>
      </c>
      <c r="E40" s="32">
        <f t="shared" si="8"/>
        <v>2235365</v>
      </c>
      <c r="F40" s="32">
        <f t="shared" si="8"/>
        <v>0</v>
      </c>
      <c r="G40" s="32">
        <f t="shared" si="8"/>
        <v>0</v>
      </c>
      <c r="H40" s="32">
        <f t="shared" si="8"/>
        <v>0</v>
      </c>
      <c r="I40" s="32">
        <f t="shared" si="8"/>
        <v>66373607</v>
      </c>
      <c r="J40" s="32">
        <f t="shared" si="8"/>
        <v>10763972</v>
      </c>
      <c r="K40" s="32">
        <f t="shared" si="8"/>
        <v>0</v>
      </c>
      <c r="L40" s="32">
        <f t="shared" si="8"/>
        <v>0</v>
      </c>
      <c r="M40" s="32">
        <f t="shared" si="8"/>
        <v>0</v>
      </c>
      <c r="N40" s="32">
        <f t="shared" si="8"/>
        <v>0</v>
      </c>
      <c r="O40" s="32">
        <f>SUM(D40:N40)</f>
        <v>87063754</v>
      </c>
      <c r="P40" s="45">
        <f t="shared" si="7"/>
        <v>1074.7152115144856</v>
      </c>
      <c r="Q40" s="10"/>
    </row>
    <row r="41" spans="1:17">
      <c r="A41" s="12"/>
      <c r="B41" s="25">
        <v>341.2</v>
      </c>
      <c r="C41" s="20" t="s">
        <v>102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10763972</v>
      </c>
      <c r="K41" s="46">
        <v>0</v>
      </c>
      <c r="L41" s="46">
        <v>0</v>
      </c>
      <c r="M41" s="46">
        <v>0</v>
      </c>
      <c r="N41" s="46">
        <v>0</v>
      </c>
      <c r="O41" s="46">
        <f t="shared" ref="O41:O53" si="9">SUM(D41:N41)</f>
        <v>10763972</v>
      </c>
      <c r="P41" s="47">
        <f t="shared" si="7"/>
        <v>132.87049906802781</v>
      </c>
      <c r="Q41" s="9"/>
    </row>
    <row r="42" spans="1:17">
      <c r="A42" s="12"/>
      <c r="B42" s="25">
        <v>341.9</v>
      </c>
      <c r="C42" s="20" t="s">
        <v>103</v>
      </c>
      <c r="D42" s="46">
        <v>602279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9"/>
        <v>602279</v>
      </c>
      <c r="P42" s="47">
        <f t="shared" si="7"/>
        <v>7.4345335818592533</v>
      </c>
      <c r="Q42" s="9"/>
    </row>
    <row r="43" spans="1:17">
      <c r="A43" s="12"/>
      <c r="B43" s="25">
        <v>342.1</v>
      </c>
      <c r="C43" s="20" t="s">
        <v>52</v>
      </c>
      <c r="D43" s="46">
        <v>746853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9"/>
        <v>746853</v>
      </c>
      <c r="P43" s="47">
        <f t="shared" si="7"/>
        <v>9.2191554233375719</v>
      </c>
      <c r="Q43" s="9"/>
    </row>
    <row r="44" spans="1:17">
      <c r="A44" s="12"/>
      <c r="B44" s="25">
        <v>342.2</v>
      </c>
      <c r="C44" s="20" t="s">
        <v>53</v>
      </c>
      <c r="D44" s="46">
        <v>3315034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9"/>
        <v>3315034</v>
      </c>
      <c r="P44" s="47">
        <f t="shared" si="7"/>
        <v>40.92078853489032</v>
      </c>
      <c r="Q44" s="9"/>
    </row>
    <row r="45" spans="1:17">
      <c r="A45" s="12"/>
      <c r="B45" s="25">
        <v>342.4</v>
      </c>
      <c r="C45" s="20" t="s">
        <v>54</v>
      </c>
      <c r="D45" s="46">
        <v>2266874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9"/>
        <v>2266874</v>
      </c>
      <c r="P45" s="47">
        <f t="shared" si="7"/>
        <v>27.982298700176518</v>
      </c>
      <c r="Q45" s="9"/>
    </row>
    <row r="46" spans="1:17">
      <c r="A46" s="12"/>
      <c r="B46" s="25">
        <v>342.5</v>
      </c>
      <c r="C46" s="20" t="s">
        <v>113</v>
      </c>
      <c r="D46" s="46">
        <v>59600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9"/>
        <v>59600</v>
      </c>
      <c r="P46" s="47">
        <f t="shared" si="7"/>
        <v>0.73570255891175274</v>
      </c>
      <c r="Q46" s="9"/>
    </row>
    <row r="47" spans="1:17">
      <c r="A47" s="12"/>
      <c r="B47" s="25">
        <v>342.9</v>
      </c>
      <c r="C47" s="20" t="s">
        <v>55</v>
      </c>
      <c r="D47" s="46">
        <v>77025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9"/>
        <v>77025</v>
      </c>
      <c r="P47" s="47">
        <f t="shared" si="7"/>
        <v>0.95079680537210998</v>
      </c>
      <c r="Q47" s="9"/>
    </row>
    <row r="48" spans="1:17">
      <c r="A48" s="12"/>
      <c r="B48" s="25">
        <v>343.3</v>
      </c>
      <c r="C48" s="20" t="s">
        <v>56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24976528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9"/>
        <v>24976528</v>
      </c>
      <c r="P48" s="47">
        <f t="shared" si="7"/>
        <v>308.31032822703088</v>
      </c>
      <c r="Q48" s="9"/>
    </row>
    <row r="49" spans="1:17">
      <c r="A49" s="12"/>
      <c r="B49" s="25">
        <v>343.4</v>
      </c>
      <c r="C49" s="20" t="s">
        <v>57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18741094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9"/>
        <v>18741094</v>
      </c>
      <c r="P49" s="47">
        <f t="shared" si="7"/>
        <v>231.34011430546468</v>
      </c>
      <c r="Q49" s="9"/>
    </row>
    <row r="50" spans="1:17">
      <c r="A50" s="12"/>
      <c r="B50" s="25">
        <v>343.5</v>
      </c>
      <c r="C50" s="20" t="s">
        <v>58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19736462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9"/>
        <v>19736462</v>
      </c>
      <c r="P50" s="47">
        <f t="shared" si="7"/>
        <v>243.62693955141896</v>
      </c>
      <c r="Q50" s="9"/>
    </row>
    <row r="51" spans="1:17">
      <c r="A51" s="12"/>
      <c r="B51" s="25">
        <v>343.8</v>
      </c>
      <c r="C51" s="20" t="s">
        <v>59</v>
      </c>
      <c r="D51" s="46">
        <v>0</v>
      </c>
      <c r="E51" s="46">
        <v>159000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9"/>
        <v>159000</v>
      </c>
      <c r="P51" s="47">
        <f t="shared" si="7"/>
        <v>1.9626964239424276</v>
      </c>
      <c r="Q51" s="9"/>
    </row>
    <row r="52" spans="1:17">
      <c r="A52" s="12"/>
      <c r="B52" s="25">
        <v>343.9</v>
      </c>
      <c r="C52" s="20" t="s">
        <v>60</v>
      </c>
      <c r="D52" s="46">
        <v>22423</v>
      </c>
      <c r="E52" s="46">
        <v>0</v>
      </c>
      <c r="F52" s="46">
        <v>0</v>
      </c>
      <c r="G52" s="46">
        <v>0</v>
      </c>
      <c r="H52" s="46">
        <v>0</v>
      </c>
      <c r="I52" s="46">
        <v>367348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9"/>
        <v>389771</v>
      </c>
      <c r="P52" s="47">
        <f t="shared" si="7"/>
        <v>4.8113342632482006</v>
      </c>
      <c r="Q52" s="9"/>
    </row>
    <row r="53" spans="1:17">
      <c r="A53" s="12"/>
      <c r="B53" s="25">
        <v>347.2</v>
      </c>
      <c r="C53" s="20" t="s">
        <v>62</v>
      </c>
      <c r="D53" s="46">
        <v>600722</v>
      </c>
      <c r="E53" s="46">
        <v>2076365</v>
      </c>
      <c r="F53" s="46">
        <v>0</v>
      </c>
      <c r="G53" s="46">
        <v>0</v>
      </c>
      <c r="H53" s="46">
        <v>0</v>
      </c>
      <c r="I53" s="46">
        <v>2552175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9"/>
        <v>5229262</v>
      </c>
      <c r="P53" s="47">
        <f t="shared" si="7"/>
        <v>64.550024070805193</v>
      </c>
      <c r="Q53" s="9"/>
    </row>
    <row r="54" spans="1:17" ht="15.75">
      <c r="A54" s="29" t="s">
        <v>47</v>
      </c>
      <c r="B54" s="30"/>
      <c r="C54" s="31"/>
      <c r="D54" s="32">
        <f t="shared" ref="D54:N54" si="10">SUM(D55:D56)</f>
        <v>612000</v>
      </c>
      <c r="E54" s="32">
        <f t="shared" si="10"/>
        <v>2463993</v>
      </c>
      <c r="F54" s="32">
        <f t="shared" si="10"/>
        <v>0</v>
      </c>
      <c r="G54" s="32">
        <f t="shared" si="10"/>
        <v>0</v>
      </c>
      <c r="H54" s="32">
        <f t="shared" si="10"/>
        <v>0</v>
      </c>
      <c r="I54" s="32">
        <f t="shared" si="10"/>
        <v>0</v>
      </c>
      <c r="J54" s="32">
        <f t="shared" si="10"/>
        <v>0</v>
      </c>
      <c r="K54" s="32">
        <f t="shared" si="10"/>
        <v>0</v>
      </c>
      <c r="L54" s="32">
        <f t="shared" si="10"/>
        <v>0</v>
      </c>
      <c r="M54" s="32">
        <f t="shared" si="10"/>
        <v>0</v>
      </c>
      <c r="N54" s="32">
        <f t="shared" si="10"/>
        <v>0</v>
      </c>
      <c r="O54" s="32">
        <f>SUM(D54:N54)</f>
        <v>3075993</v>
      </c>
      <c r="P54" s="45">
        <f t="shared" si="7"/>
        <v>37.970065793534211</v>
      </c>
      <c r="Q54" s="10"/>
    </row>
    <row r="55" spans="1:17">
      <c r="A55" s="13"/>
      <c r="B55" s="39">
        <v>354</v>
      </c>
      <c r="C55" s="21" t="s">
        <v>65</v>
      </c>
      <c r="D55" s="46">
        <v>612000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>SUM(D55:N55)</f>
        <v>612000</v>
      </c>
      <c r="P55" s="47">
        <f t="shared" si="7"/>
        <v>7.5545296317784008</v>
      </c>
      <c r="Q55" s="9"/>
    </row>
    <row r="56" spans="1:17">
      <c r="A56" s="13"/>
      <c r="B56" s="39">
        <v>359</v>
      </c>
      <c r="C56" s="21" t="s">
        <v>66</v>
      </c>
      <c r="D56" s="46">
        <v>0</v>
      </c>
      <c r="E56" s="46">
        <v>2463993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>SUM(D56:N56)</f>
        <v>2463993</v>
      </c>
      <c r="P56" s="47">
        <f t="shared" si="7"/>
        <v>30.41553616175581</v>
      </c>
      <c r="Q56" s="9"/>
    </row>
    <row r="57" spans="1:17" ht="15.75">
      <c r="A57" s="29" t="s">
        <v>4</v>
      </c>
      <c r="B57" s="30"/>
      <c r="C57" s="31"/>
      <c r="D57" s="32">
        <f t="shared" ref="D57:N57" si="11">SUM(D58:D64)</f>
        <v>5034876</v>
      </c>
      <c r="E57" s="32">
        <f t="shared" si="11"/>
        <v>600479</v>
      </c>
      <c r="F57" s="32">
        <f t="shared" si="11"/>
        <v>8594</v>
      </c>
      <c r="G57" s="32">
        <f t="shared" si="11"/>
        <v>405957</v>
      </c>
      <c r="H57" s="32">
        <f t="shared" si="11"/>
        <v>0</v>
      </c>
      <c r="I57" s="32">
        <f t="shared" si="11"/>
        <v>272120</v>
      </c>
      <c r="J57" s="32">
        <f t="shared" si="11"/>
        <v>911611</v>
      </c>
      <c r="K57" s="32">
        <f t="shared" si="11"/>
        <v>112583854</v>
      </c>
      <c r="L57" s="32">
        <f t="shared" si="11"/>
        <v>0</v>
      </c>
      <c r="M57" s="32">
        <f t="shared" si="11"/>
        <v>0</v>
      </c>
      <c r="N57" s="32">
        <f t="shared" si="11"/>
        <v>0</v>
      </c>
      <c r="O57" s="32">
        <f>SUM(D57:N57)</f>
        <v>119817491</v>
      </c>
      <c r="P57" s="45">
        <f t="shared" si="7"/>
        <v>1479.0274283739245</v>
      </c>
      <c r="Q57" s="10"/>
    </row>
    <row r="58" spans="1:17">
      <c r="A58" s="12"/>
      <c r="B58" s="25">
        <v>361.1</v>
      </c>
      <c r="C58" s="20" t="s">
        <v>67</v>
      </c>
      <c r="D58" s="46">
        <v>114058</v>
      </c>
      <c r="E58" s="46">
        <v>179943</v>
      </c>
      <c r="F58" s="46">
        <v>8594</v>
      </c>
      <c r="G58" s="46">
        <v>202052</v>
      </c>
      <c r="H58" s="46">
        <v>0</v>
      </c>
      <c r="I58" s="46">
        <v>126888</v>
      </c>
      <c r="J58" s="46">
        <v>6843</v>
      </c>
      <c r="K58" s="46">
        <v>6804656</v>
      </c>
      <c r="L58" s="46">
        <v>0</v>
      </c>
      <c r="M58" s="46">
        <v>0</v>
      </c>
      <c r="N58" s="46">
        <v>0</v>
      </c>
      <c r="O58" s="46">
        <f>SUM(D58:N58)</f>
        <v>7443034</v>
      </c>
      <c r="P58" s="47">
        <f t="shared" si="7"/>
        <v>91.876831541395617</v>
      </c>
      <c r="Q58" s="9"/>
    </row>
    <row r="59" spans="1:17">
      <c r="A59" s="12"/>
      <c r="B59" s="25">
        <v>361.4</v>
      </c>
      <c r="C59" s="20" t="s">
        <v>104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80310220</v>
      </c>
      <c r="L59" s="46">
        <v>0</v>
      </c>
      <c r="M59" s="46">
        <v>0</v>
      </c>
      <c r="N59" s="46">
        <v>0</v>
      </c>
      <c r="O59" s="46">
        <f t="shared" ref="O59:O64" si="12">SUM(D59:N59)</f>
        <v>80310220</v>
      </c>
      <c r="P59" s="47">
        <f t="shared" si="7"/>
        <v>991.34956981150708</v>
      </c>
      <c r="Q59" s="9"/>
    </row>
    <row r="60" spans="1:17">
      <c r="A60" s="12"/>
      <c r="B60" s="25">
        <v>362</v>
      </c>
      <c r="C60" s="20" t="s">
        <v>69</v>
      </c>
      <c r="D60" s="46">
        <v>550082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2"/>
        <v>550082</v>
      </c>
      <c r="P60" s="47">
        <f t="shared" si="7"/>
        <v>6.7902136746861537</v>
      </c>
      <c r="Q60" s="9"/>
    </row>
    <row r="61" spans="1:17">
      <c r="A61" s="12"/>
      <c r="B61" s="25">
        <v>364</v>
      </c>
      <c r="C61" s="20" t="s">
        <v>105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411459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2"/>
        <v>411459</v>
      </c>
      <c r="P61" s="47">
        <f t="shared" si="7"/>
        <v>5.0790509930750147</v>
      </c>
      <c r="Q61" s="9"/>
    </row>
    <row r="62" spans="1:17">
      <c r="A62" s="12"/>
      <c r="B62" s="25">
        <v>366</v>
      </c>
      <c r="C62" s="20" t="s">
        <v>72</v>
      </c>
      <c r="D62" s="46">
        <v>0</v>
      </c>
      <c r="E62" s="46">
        <v>221412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2"/>
        <v>221412</v>
      </c>
      <c r="P62" s="47">
        <f t="shared" si="7"/>
        <v>2.7331103183518288</v>
      </c>
      <c r="Q62" s="9"/>
    </row>
    <row r="63" spans="1:17">
      <c r="A63" s="12"/>
      <c r="B63" s="25">
        <v>368</v>
      </c>
      <c r="C63" s="20" t="s">
        <v>73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25430983</v>
      </c>
      <c r="L63" s="46">
        <v>0</v>
      </c>
      <c r="M63" s="46">
        <v>0</v>
      </c>
      <c r="N63" s="46">
        <v>0</v>
      </c>
      <c r="O63" s="46">
        <f t="shared" si="12"/>
        <v>25430983</v>
      </c>
      <c r="P63" s="47">
        <f t="shared" si="7"/>
        <v>313.92012195874634</v>
      </c>
      <c r="Q63" s="9"/>
    </row>
    <row r="64" spans="1:17">
      <c r="A64" s="12"/>
      <c r="B64" s="25">
        <v>369.9</v>
      </c>
      <c r="C64" s="20" t="s">
        <v>74</v>
      </c>
      <c r="D64" s="46">
        <v>4370736</v>
      </c>
      <c r="E64" s="46">
        <v>199124</v>
      </c>
      <c r="F64" s="46">
        <v>0</v>
      </c>
      <c r="G64" s="46">
        <v>203905</v>
      </c>
      <c r="H64" s="46">
        <v>0</v>
      </c>
      <c r="I64" s="46">
        <v>145232</v>
      </c>
      <c r="J64" s="46">
        <v>493309</v>
      </c>
      <c r="K64" s="46">
        <v>37995</v>
      </c>
      <c r="L64" s="46">
        <v>0</v>
      </c>
      <c r="M64" s="46">
        <v>0</v>
      </c>
      <c r="N64" s="46">
        <v>0</v>
      </c>
      <c r="O64" s="46">
        <f t="shared" si="12"/>
        <v>5450301</v>
      </c>
      <c r="P64" s="47">
        <f t="shared" si="7"/>
        <v>67.278530076162497</v>
      </c>
      <c r="Q64" s="9"/>
    </row>
    <row r="65" spans="1:120" ht="15.75">
      <c r="A65" s="29" t="s">
        <v>48</v>
      </c>
      <c r="B65" s="30"/>
      <c r="C65" s="31"/>
      <c r="D65" s="32">
        <f t="shared" ref="D65:N65" si="13">SUM(D66:D66)</f>
        <v>18473000</v>
      </c>
      <c r="E65" s="32">
        <f t="shared" si="13"/>
        <v>713599</v>
      </c>
      <c r="F65" s="32">
        <f t="shared" si="13"/>
        <v>2137822</v>
      </c>
      <c r="G65" s="32">
        <f t="shared" si="13"/>
        <v>12664428</v>
      </c>
      <c r="H65" s="32">
        <f t="shared" si="13"/>
        <v>0</v>
      </c>
      <c r="I65" s="32">
        <f t="shared" si="13"/>
        <v>10000</v>
      </c>
      <c r="J65" s="32">
        <f t="shared" si="13"/>
        <v>5848072</v>
      </c>
      <c r="K65" s="32">
        <f t="shared" si="13"/>
        <v>0</v>
      </c>
      <c r="L65" s="32">
        <f t="shared" si="13"/>
        <v>0</v>
      </c>
      <c r="M65" s="32">
        <f t="shared" si="13"/>
        <v>0</v>
      </c>
      <c r="N65" s="32">
        <f t="shared" si="13"/>
        <v>0</v>
      </c>
      <c r="O65" s="32">
        <f>SUM(D65:N65)</f>
        <v>39846921</v>
      </c>
      <c r="P65" s="45">
        <f t="shared" si="7"/>
        <v>491.87049906802781</v>
      </c>
      <c r="Q65" s="9"/>
    </row>
    <row r="66" spans="1:120" ht="15.75" thickBot="1">
      <c r="A66" s="12"/>
      <c r="B66" s="25">
        <v>381</v>
      </c>
      <c r="C66" s="20" t="s">
        <v>75</v>
      </c>
      <c r="D66" s="46">
        <v>18473000</v>
      </c>
      <c r="E66" s="46">
        <v>713599</v>
      </c>
      <c r="F66" s="46">
        <v>2137822</v>
      </c>
      <c r="G66" s="46">
        <v>12664428</v>
      </c>
      <c r="H66" s="46">
        <v>0</v>
      </c>
      <c r="I66" s="46">
        <v>10000</v>
      </c>
      <c r="J66" s="46">
        <v>5848072</v>
      </c>
      <c r="K66" s="46">
        <v>0</v>
      </c>
      <c r="L66" s="46">
        <v>0</v>
      </c>
      <c r="M66" s="46">
        <v>0</v>
      </c>
      <c r="N66" s="46">
        <v>0</v>
      </c>
      <c r="O66" s="46">
        <f>SUM(D66:N66)</f>
        <v>39846921</v>
      </c>
      <c r="P66" s="47">
        <f t="shared" si="7"/>
        <v>491.87049906802781</v>
      </c>
      <c r="Q66" s="9"/>
    </row>
    <row r="67" spans="1:120" ht="16.5" thickBot="1">
      <c r="A67" s="14" t="s">
        <v>63</v>
      </c>
      <c r="B67" s="23"/>
      <c r="C67" s="22"/>
      <c r="D67" s="15">
        <f t="shared" ref="D67:N67" si="14">SUM(D5,D14,D21,D40,D54,D57,D65)</f>
        <v>99181519</v>
      </c>
      <c r="E67" s="15">
        <f t="shared" si="14"/>
        <v>28346955</v>
      </c>
      <c r="F67" s="15">
        <f t="shared" si="14"/>
        <v>12783930</v>
      </c>
      <c r="G67" s="15">
        <f t="shared" si="14"/>
        <v>19232491</v>
      </c>
      <c r="H67" s="15">
        <f t="shared" si="14"/>
        <v>0</v>
      </c>
      <c r="I67" s="15">
        <f t="shared" si="14"/>
        <v>66774725</v>
      </c>
      <c r="J67" s="15">
        <f t="shared" si="14"/>
        <v>17523655</v>
      </c>
      <c r="K67" s="15">
        <f t="shared" si="14"/>
        <v>112583854</v>
      </c>
      <c r="L67" s="15">
        <f t="shared" si="14"/>
        <v>0</v>
      </c>
      <c r="M67" s="15">
        <f t="shared" si="14"/>
        <v>0</v>
      </c>
      <c r="N67" s="15">
        <f t="shared" si="14"/>
        <v>0</v>
      </c>
      <c r="O67" s="15">
        <f>SUM(D67:N67)</f>
        <v>356427129</v>
      </c>
      <c r="P67" s="38">
        <f t="shared" si="7"/>
        <v>4399.7374307192849</v>
      </c>
      <c r="Q67" s="6"/>
      <c r="R67" s="2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</row>
    <row r="68" spans="1:120">
      <c r="A68" s="16"/>
      <c r="B68" s="18"/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9"/>
    </row>
    <row r="69" spans="1:120">
      <c r="A69" s="40"/>
      <c r="B69" s="41"/>
      <c r="C69" s="41"/>
      <c r="D69" s="42"/>
      <c r="E69" s="42"/>
      <c r="F69" s="42"/>
      <c r="G69" s="42"/>
      <c r="H69" s="42"/>
      <c r="I69" s="42"/>
      <c r="J69" s="42"/>
      <c r="K69" s="42"/>
      <c r="L69" s="42"/>
      <c r="M69" s="118" t="s">
        <v>155</v>
      </c>
      <c r="N69" s="118"/>
      <c r="O69" s="118"/>
      <c r="P69" s="43">
        <v>81011</v>
      </c>
    </row>
    <row r="70" spans="1:120">
      <c r="A70" s="119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7"/>
    </row>
    <row r="71" spans="1:120" ht="15.75" customHeight="1" thickBot="1">
      <c r="A71" s="120" t="s">
        <v>87</v>
      </c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100"/>
    </row>
  </sheetData>
  <mergeCells count="10">
    <mergeCell ref="M69:O69"/>
    <mergeCell ref="A70:P70"/>
    <mergeCell ref="A71:P7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6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138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77</v>
      </c>
      <c r="B3" s="108"/>
      <c r="C3" s="109"/>
      <c r="D3" s="128" t="s">
        <v>42</v>
      </c>
      <c r="E3" s="129"/>
      <c r="F3" s="129"/>
      <c r="G3" s="129"/>
      <c r="H3" s="130"/>
      <c r="I3" s="128" t="s">
        <v>43</v>
      </c>
      <c r="J3" s="130"/>
      <c r="K3" s="128" t="s">
        <v>45</v>
      </c>
      <c r="L3" s="130"/>
      <c r="M3" s="36"/>
      <c r="N3" s="37"/>
      <c r="O3" s="131" t="s">
        <v>82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78</v>
      </c>
      <c r="F4" s="34" t="s">
        <v>79</v>
      </c>
      <c r="G4" s="34" t="s">
        <v>80</v>
      </c>
      <c r="H4" s="34" t="s">
        <v>6</v>
      </c>
      <c r="I4" s="34" t="s">
        <v>7</v>
      </c>
      <c r="J4" s="35" t="s">
        <v>81</v>
      </c>
      <c r="K4" s="35" t="s">
        <v>8</v>
      </c>
      <c r="L4" s="35" t="s">
        <v>9</v>
      </c>
      <c r="M4" s="35" t="s">
        <v>10</v>
      </c>
      <c r="N4" s="35" t="s">
        <v>44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40475579</v>
      </c>
      <c r="E5" s="27">
        <f t="shared" si="0"/>
        <v>15162493</v>
      </c>
      <c r="F5" s="27">
        <f t="shared" si="0"/>
        <v>10565666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66203738</v>
      </c>
      <c r="O5" s="33">
        <f t="shared" ref="O5:O36" si="1">(N5/O$65)</f>
        <v>843.41344034651888</v>
      </c>
      <c r="P5" s="6"/>
    </row>
    <row r="6" spans="1:133">
      <c r="A6" s="12"/>
      <c r="B6" s="25">
        <v>311</v>
      </c>
      <c r="C6" s="20" t="s">
        <v>3</v>
      </c>
      <c r="D6" s="46">
        <v>38488762</v>
      </c>
      <c r="E6" s="46">
        <v>13932896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52421658</v>
      </c>
      <c r="O6" s="47">
        <f t="shared" si="1"/>
        <v>667.83435887636153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1229597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1229597</v>
      </c>
      <c r="O7" s="47">
        <f t="shared" si="1"/>
        <v>15.66465379960507</v>
      </c>
      <c r="P7" s="9"/>
    </row>
    <row r="8" spans="1:133">
      <c r="A8" s="12"/>
      <c r="B8" s="25">
        <v>314.10000000000002</v>
      </c>
      <c r="C8" s="20" t="s">
        <v>12</v>
      </c>
      <c r="D8" s="46">
        <v>0</v>
      </c>
      <c r="E8" s="46">
        <v>0</v>
      </c>
      <c r="F8" s="46">
        <v>6348256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6348256</v>
      </c>
      <c r="O8" s="47">
        <f t="shared" si="1"/>
        <v>80.874654436588315</v>
      </c>
      <c r="P8" s="9"/>
    </row>
    <row r="9" spans="1:133">
      <c r="A9" s="12"/>
      <c r="B9" s="25">
        <v>314.3</v>
      </c>
      <c r="C9" s="20" t="s">
        <v>13</v>
      </c>
      <c r="D9" s="46">
        <v>0</v>
      </c>
      <c r="E9" s="46">
        <v>0</v>
      </c>
      <c r="F9" s="46">
        <v>1300109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1300109</v>
      </c>
      <c r="O9" s="47">
        <f t="shared" si="1"/>
        <v>16.56295305433467</v>
      </c>
      <c r="P9" s="9"/>
    </row>
    <row r="10" spans="1:133">
      <c r="A10" s="12"/>
      <c r="B10" s="25">
        <v>314.39999999999998</v>
      </c>
      <c r="C10" s="20" t="s">
        <v>14</v>
      </c>
      <c r="D10" s="46">
        <v>0</v>
      </c>
      <c r="E10" s="46">
        <v>0</v>
      </c>
      <c r="F10" s="46">
        <v>82629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82629</v>
      </c>
      <c r="O10" s="47">
        <f t="shared" si="1"/>
        <v>1.0526657748901205</v>
      </c>
      <c r="P10" s="9"/>
    </row>
    <row r="11" spans="1:133">
      <c r="A11" s="12"/>
      <c r="B11" s="25">
        <v>314.89999999999998</v>
      </c>
      <c r="C11" s="20" t="s">
        <v>15</v>
      </c>
      <c r="D11" s="46">
        <v>123596</v>
      </c>
      <c r="E11" s="46">
        <v>0</v>
      </c>
      <c r="F11" s="46">
        <v>86806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210402</v>
      </c>
      <c r="O11" s="47">
        <f t="shared" si="1"/>
        <v>2.6804509841391173</v>
      </c>
      <c r="P11" s="9"/>
    </row>
    <row r="12" spans="1:133">
      <c r="A12" s="12"/>
      <c r="B12" s="25">
        <v>315</v>
      </c>
      <c r="C12" s="20" t="s">
        <v>94</v>
      </c>
      <c r="D12" s="46">
        <v>0</v>
      </c>
      <c r="E12" s="46">
        <v>0</v>
      </c>
      <c r="F12" s="46">
        <v>2747866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2747866</v>
      </c>
      <c r="O12" s="47">
        <f t="shared" si="1"/>
        <v>35.006892158736228</v>
      </c>
      <c r="P12" s="9"/>
    </row>
    <row r="13" spans="1:133">
      <c r="A13" s="12"/>
      <c r="B13" s="25">
        <v>316</v>
      </c>
      <c r="C13" s="20" t="s">
        <v>95</v>
      </c>
      <c r="D13" s="46">
        <v>1863221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1863221</v>
      </c>
      <c r="O13" s="47">
        <f t="shared" si="1"/>
        <v>23.736811261863814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SUM(D15:D19)</f>
        <v>14659088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4" si="4">SUM(D14:M14)</f>
        <v>14659088</v>
      </c>
      <c r="O14" s="45">
        <f t="shared" si="1"/>
        <v>186.75186954583094</v>
      </c>
      <c r="P14" s="10"/>
    </row>
    <row r="15" spans="1:133">
      <c r="A15" s="12"/>
      <c r="B15" s="25">
        <v>322</v>
      </c>
      <c r="C15" s="20" t="s">
        <v>0</v>
      </c>
      <c r="D15" s="46">
        <v>3012960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3012960</v>
      </c>
      <c r="O15" s="47">
        <f t="shared" si="1"/>
        <v>38.384100898146379</v>
      </c>
      <c r="P15" s="9"/>
    </row>
    <row r="16" spans="1:133">
      <c r="A16" s="12"/>
      <c r="B16" s="25">
        <v>323.10000000000002</v>
      </c>
      <c r="C16" s="20" t="s">
        <v>19</v>
      </c>
      <c r="D16" s="46">
        <v>4356435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4356435</v>
      </c>
      <c r="O16" s="47">
        <f t="shared" si="1"/>
        <v>55.499522262564497</v>
      </c>
      <c r="P16" s="9"/>
    </row>
    <row r="17" spans="1:16">
      <c r="A17" s="12"/>
      <c r="B17" s="25">
        <v>323.39999999999998</v>
      </c>
      <c r="C17" s="20" t="s">
        <v>20</v>
      </c>
      <c r="D17" s="46">
        <v>23584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23584</v>
      </c>
      <c r="O17" s="47">
        <f t="shared" si="1"/>
        <v>0.30045225810561182</v>
      </c>
      <c r="P17" s="9"/>
    </row>
    <row r="18" spans="1:16">
      <c r="A18" s="12"/>
      <c r="B18" s="25">
        <v>325.2</v>
      </c>
      <c r="C18" s="20" t="s">
        <v>22</v>
      </c>
      <c r="D18" s="46">
        <v>6883199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6883199</v>
      </c>
      <c r="O18" s="47">
        <f t="shared" si="1"/>
        <v>87.689649022230711</v>
      </c>
      <c r="P18" s="9"/>
    </row>
    <row r="19" spans="1:16">
      <c r="A19" s="12"/>
      <c r="B19" s="25">
        <v>329</v>
      </c>
      <c r="C19" s="20" t="s">
        <v>23</v>
      </c>
      <c r="D19" s="46">
        <v>382910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382910</v>
      </c>
      <c r="O19" s="47">
        <f t="shared" si="1"/>
        <v>4.8781451047837443</v>
      </c>
      <c r="P19" s="9"/>
    </row>
    <row r="20" spans="1:16" ht="15.75">
      <c r="A20" s="29" t="s">
        <v>26</v>
      </c>
      <c r="B20" s="30"/>
      <c r="C20" s="31"/>
      <c r="D20" s="32">
        <f t="shared" ref="D20:M20" si="5">SUM(D21:D34)</f>
        <v>9117431</v>
      </c>
      <c r="E20" s="32">
        <f t="shared" si="5"/>
        <v>3144575</v>
      </c>
      <c r="F20" s="32">
        <f t="shared" si="5"/>
        <v>0</v>
      </c>
      <c r="G20" s="32">
        <f t="shared" si="5"/>
        <v>5331081</v>
      </c>
      <c r="H20" s="32">
        <f t="shared" si="5"/>
        <v>0</v>
      </c>
      <c r="I20" s="32">
        <f t="shared" si="5"/>
        <v>3369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17596456</v>
      </c>
      <c r="O20" s="45">
        <f t="shared" si="1"/>
        <v>224.17295369131793</v>
      </c>
      <c r="P20" s="10"/>
    </row>
    <row r="21" spans="1:16">
      <c r="A21" s="12"/>
      <c r="B21" s="25">
        <v>331.1</v>
      </c>
      <c r="C21" s="20" t="s">
        <v>24</v>
      </c>
      <c r="D21" s="46">
        <v>0</v>
      </c>
      <c r="E21" s="46">
        <v>1615654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1615654</v>
      </c>
      <c r="O21" s="47">
        <f t="shared" si="1"/>
        <v>20.582890629976433</v>
      </c>
      <c r="P21" s="9"/>
    </row>
    <row r="22" spans="1:16">
      <c r="A22" s="12"/>
      <c r="B22" s="25">
        <v>331.2</v>
      </c>
      <c r="C22" s="20" t="s">
        <v>25</v>
      </c>
      <c r="D22" s="46">
        <v>0</v>
      </c>
      <c r="E22" s="46">
        <v>892713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892713</v>
      </c>
      <c r="O22" s="47">
        <f t="shared" si="1"/>
        <v>11.372864513663291</v>
      </c>
      <c r="P22" s="9"/>
    </row>
    <row r="23" spans="1:16">
      <c r="A23" s="12"/>
      <c r="B23" s="25">
        <v>331.5</v>
      </c>
      <c r="C23" s="20" t="s">
        <v>27</v>
      </c>
      <c r="D23" s="46">
        <v>0</v>
      </c>
      <c r="E23" s="46">
        <v>63000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63000</v>
      </c>
      <c r="O23" s="47">
        <f t="shared" si="1"/>
        <v>0.80259889164914966</v>
      </c>
      <c r="P23" s="9"/>
    </row>
    <row r="24" spans="1:16">
      <c r="A24" s="12"/>
      <c r="B24" s="25">
        <v>331.7</v>
      </c>
      <c r="C24" s="20" t="s">
        <v>128</v>
      </c>
      <c r="D24" s="46">
        <v>0</v>
      </c>
      <c r="E24" s="46">
        <v>62780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62780</v>
      </c>
      <c r="O24" s="47">
        <f t="shared" si="1"/>
        <v>0.79979616536085096</v>
      </c>
      <c r="P24" s="9"/>
    </row>
    <row r="25" spans="1:16">
      <c r="A25" s="12"/>
      <c r="B25" s="25">
        <v>334.5</v>
      </c>
      <c r="C25" s="20" t="s">
        <v>30</v>
      </c>
      <c r="D25" s="46">
        <v>0</v>
      </c>
      <c r="E25" s="46">
        <v>493768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1" si="6">SUM(D25:M25)</f>
        <v>493768</v>
      </c>
      <c r="O25" s="47">
        <f t="shared" si="1"/>
        <v>6.2904388814574173</v>
      </c>
      <c r="P25" s="9"/>
    </row>
    <row r="26" spans="1:16">
      <c r="A26" s="12"/>
      <c r="B26" s="25">
        <v>335.12</v>
      </c>
      <c r="C26" s="20" t="s">
        <v>97</v>
      </c>
      <c r="D26" s="46">
        <v>2639113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2639113</v>
      </c>
      <c r="O26" s="47">
        <f t="shared" si="1"/>
        <v>33.621415376775587</v>
      </c>
      <c r="P26" s="9"/>
    </row>
    <row r="27" spans="1:16">
      <c r="A27" s="12"/>
      <c r="B27" s="25">
        <v>335.14</v>
      </c>
      <c r="C27" s="20" t="s">
        <v>98</v>
      </c>
      <c r="D27" s="46">
        <v>51162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51162</v>
      </c>
      <c r="O27" s="47">
        <f t="shared" si="1"/>
        <v>0.65178673800879039</v>
      </c>
      <c r="P27" s="9"/>
    </row>
    <row r="28" spans="1:16">
      <c r="A28" s="12"/>
      <c r="B28" s="25">
        <v>335.15</v>
      </c>
      <c r="C28" s="20" t="s">
        <v>99</v>
      </c>
      <c r="D28" s="46">
        <v>61322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61322</v>
      </c>
      <c r="O28" s="47">
        <f t="shared" si="1"/>
        <v>0.78122173386839922</v>
      </c>
      <c r="P28" s="9"/>
    </row>
    <row r="29" spans="1:16">
      <c r="A29" s="12"/>
      <c r="B29" s="25">
        <v>335.18</v>
      </c>
      <c r="C29" s="20" t="s">
        <v>100</v>
      </c>
      <c r="D29" s="46">
        <v>5765787</v>
      </c>
      <c r="E29" s="46">
        <v>0</v>
      </c>
      <c r="F29" s="46">
        <v>0</v>
      </c>
      <c r="G29" s="46">
        <v>5331081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11096868</v>
      </c>
      <c r="O29" s="47">
        <f t="shared" si="1"/>
        <v>141.37038027899865</v>
      </c>
      <c r="P29" s="9"/>
    </row>
    <row r="30" spans="1:16">
      <c r="A30" s="12"/>
      <c r="B30" s="25">
        <v>335.19</v>
      </c>
      <c r="C30" s="20" t="s">
        <v>101</v>
      </c>
      <c r="D30" s="46">
        <v>72298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72298</v>
      </c>
      <c r="O30" s="47">
        <f t="shared" si="1"/>
        <v>0.92105229632460661</v>
      </c>
      <c r="P30" s="9"/>
    </row>
    <row r="31" spans="1:16">
      <c r="A31" s="12"/>
      <c r="B31" s="25">
        <v>335.29</v>
      </c>
      <c r="C31" s="20" t="s">
        <v>36</v>
      </c>
      <c r="D31" s="46">
        <v>308918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308918</v>
      </c>
      <c r="O31" s="47">
        <f t="shared" si="1"/>
        <v>3.9355118160392384</v>
      </c>
      <c r="P31" s="9"/>
    </row>
    <row r="32" spans="1:16">
      <c r="A32" s="12"/>
      <c r="B32" s="25">
        <v>337.2</v>
      </c>
      <c r="C32" s="20" t="s">
        <v>37</v>
      </c>
      <c r="D32" s="46">
        <v>0</v>
      </c>
      <c r="E32" s="46">
        <v>16660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16660</v>
      </c>
      <c r="O32" s="47">
        <f t="shared" si="1"/>
        <v>0.21224281801388623</v>
      </c>
      <c r="P32" s="9"/>
    </row>
    <row r="33" spans="1:16">
      <c r="A33" s="12"/>
      <c r="B33" s="25">
        <v>338</v>
      </c>
      <c r="C33" s="20" t="s">
        <v>40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3369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3369</v>
      </c>
      <c r="O33" s="47">
        <f t="shared" si="1"/>
        <v>4.2919931205809288E-2</v>
      </c>
      <c r="P33" s="9"/>
    </row>
    <row r="34" spans="1:16">
      <c r="A34" s="12"/>
      <c r="B34" s="25">
        <v>339</v>
      </c>
      <c r="C34" s="20" t="s">
        <v>41</v>
      </c>
      <c r="D34" s="46">
        <v>218831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218831</v>
      </c>
      <c r="O34" s="47">
        <f t="shared" si="1"/>
        <v>2.7878336199757947</v>
      </c>
      <c r="P34" s="9"/>
    </row>
    <row r="35" spans="1:16" ht="15.75">
      <c r="A35" s="29" t="s">
        <v>46</v>
      </c>
      <c r="B35" s="30"/>
      <c r="C35" s="31"/>
      <c r="D35" s="32">
        <f t="shared" ref="D35:M35" si="7">SUM(D36:D48)</f>
        <v>9388293</v>
      </c>
      <c r="E35" s="32">
        <f t="shared" si="7"/>
        <v>1650867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64037486</v>
      </c>
      <c r="J35" s="32">
        <f t="shared" si="7"/>
        <v>9844129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>SUM(D35:M35)</f>
        <v>84920775</v>
      </c>
      <c r="O35" s="45">
        <f t="shared" si="1"/>
        <v>1081.8622205236002</v>
      </c>
      <c r="P35" s="10"/>
    </row>
    <row r="36" spans="1:16">
      <c r="A36" s="12"/>
      <c r="B36" s="25">
        <v>341.2</v>
      </c>
      <c r="C36" s="20" t="s">
        <v>102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9844129</v>
      </c>
      <c r="K36" s="46">
        <v>0</v>
      </c>
      <c r="L36" s="46">
        <v>0</v>
      </c>
      <c r="M36" s="46">
        <v>0</v>
      </c>
      <c r="N36" s="46">
        <f t="shared" ref="N36:N48" si="8">SUM(D36:M36)</f>
        <v>9844129</v>
      </c>
      <c r="O36" s="47">
        <f t="shared" si="1"/>
        <v>125.41090515319448</v>
      </c>
      <c r="P36" s="9"/>
    </row>
    <row r="37" spans="1:16">
      <c r="A37" s="12"/>
      <c r="B37" s="25">
        <v>341.9</v>
      </c>
      <c r="C37" s="20" t="s">
        <v>103</v>
      </c>
      <c r="D37" s="46">
        <v>495647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495647</v>
      </c>
      <c r="O37" s="47">
        <f t="shared" ref="O37:O63" si="9">(N37/O$65)</f>
        <v>6.3143767118924776</v>
      </c>
      <c r="P37" s="9"/>
    </row>
    <row r="38" spans="1:16">
      <c r="A38" s="12"/>
      <c r="B38" s="25">
        <v>342.1</v>
      </c>
      <c r="C38" s="20" t="s">
        <v>52</v>
      </c>
      <c r="D38" s="46">
        <v>1618429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1618429</v>
      </c>
      <c r="O38" s="47">
        <f t="shared" si="9"/>
        <v>20.618243200203835</v>
      </c>
      <c r="P38" s="9"/>
    </row>
    <row r="39" spans="1:16">
      <c r="A39" s="12"/>
      <c r="B39" s="25">
        <v>342.2</v>
      </c>
      <c r="C39" s="20" t="s">
        <v>53</v>
      </c>
      <c r="D39" s="46">
        <v>4042954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4042954</v>
      </c>
      <c r="O39" s="47">
        <f t="shared" si="9"/>
        <v>51.505879355372954</v>
      </c>
      <c r="P39" s="9"/>
    </row>
    <row r="40" spans="1:16">
      <c r="A40" s="12"/>
      <c r="B40" s="25">
        <v>342.4</v>
      </c>
      <c r="C40" s="20" t="s">
        <v>54</v>
      </c>
      <c r="D40" s="46">
        <v>2743648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2743648</v>
      </c>
      <c r="O40" s="47">
        <f t="shared" si="9"/>
        <v>34.953156251990571</v>
      </c>
      <c r="P40" s="9"/>
    </row>
    <row r="41" spans="1:16">
      <c r="A41" s="12"/>
      <c r="B41" s="25">
        <v>342.5</v>
      </c>
      <c r="C41" s="20" t="s">
        <v>113</v>
      </c>
      <c r="D41" s="46">
        <v>17088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17088</v>
      </c>
      <c r="O41" s="47">
        <f t="shared" si="9"/>
        <v>0.21769539461112172</v>
      </c>
      <c r="P41" s="9"/>
    </row>
    <row r="42" spans="1:16">
      <c r="A42" s="12"/>
      <c r="B42" s="25">
        <v>342.9</v>
      </c>
      <c r="C42" s="20" t="s">
        <v>55</v>
      </c>
      <c r="D42" s="46">
        <v>74200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74200</v>
      </c>
      <c r="O42" s="47">
        <f t="shared" si="9"/>
        <v>0.94528313905344286</v>
      </c>
      <c r="P42" s="9"/>
    </row>
    <row r="43" spans="1:16">
      <c r="A43" s="12"/>
      <c r="B43" s="25">
        <v>343.3</v>
      </c>
      <c r="C43" s="20" t="s">
        <v>56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24049139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24049139</v>
      </c>
      <c r="O43" s="47">
        <f t="shared" si="9"/>
        <v>306.37797311930694</v>
      </c>
      <c r="P43" s="9"/>
    </row>
    <row r="44" spans="1:16">
      <c r="A44" s="12"/>
      <c r="B44" s="25">
        <v>343.4</v>
      </c>
      <c r="C44" s="20" t="s">
        <v>57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13022899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13022899</v>
      </c>
      <c r="O44" s="47">
        <f t="shared" si="9"/>
        <v>165.90736989617173</v>
      </c>
      <c r="P44" s="9"/>
    </row>
    <row r="45" spans="1:16">
      <c r="A45" s="12"/>
      <c r="B45" s="25">
        <v>343.5</v>
      </c>
      <c r="C45" s="20" t="s">
        <v>58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25016698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25016698</v>
      </c>
      <c r="O45" s="47">
        <f t="shared" si="9"/>
        <v>318.70435059557934</v>
      </c>
      <c r="P45" s="9"/>
    </row>
    <row r="46" spans="1:16">
      <c r="A46" s="12"/>
      <c r="B46" s="25">
        <v>343.8</v>
      </c>
      <c r="C46" s="20" t="s">
        <v>59</v>
      </c>
      <c r="D46" s="46">
        <v>0</v>
      </c>
      <c r="E46" s="46">
        <v>174110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174110</v>
      </c>
      <c r="O46" s="47">
        <f t="shared" si="9"/>
        <v>2.2181030638894197</v>
      </c>
      <c r="P46" s="9"/>
    </row>
    <row r="47" spans="1:16">
      <c r="A47" s="12"/>
      <c r="B47" s="25">
        <v>343.9</v>
      </c>
      <c r="C47" s="20" t="s">
        <v>60</v>
      </c>
      <c r="D47" s="46">
        <v>6200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6200</v>
      </c>
      <c r="O47" s="47">
        <f t="shared" si="9"/>
        <v>7.8985922670233771E-2</v>
      </c>
      <c r="P47" s="9"/>
    </row>
    <row r="48" spans="1:16">
      <c r="A48" s="12"/>
      <c r="B48" s="25">
        <v>347.2</v>
      </c>
      <c r="C48" s="20" t="s">
        <v>62</v>
      </c>
      <c r="D48" s="46">
        <v>390127</v>
      </c>
      <c r="E48" s="46">
        <v>1476757</v>
      </c>
      <c r="F48" s="46">
        <v>0</v>
      </c>
      <c r="G48" s="46">
        <v>0</v>
      </c>
      <c r="H48" s="46">
        <v>0</v>
      </c>
      <c r="I48" s="46">
        <v>1948750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8"/>
        <v>3815634</v>
      </c>
      <c r="O48" s="47">
        <f t="shared" si="9"/>
        <v>48.609898719663676</v>
      </c>
      <c r="P48" s="9"/>
    </row>
    <row r="49" spans="1:119" ht="15.75">
      <c r="A49" s="29" t="s">
        <v>47</v>
      </c>
      <c r="B49" s="30"/>
      <c r="C49" s="31"/>
      <c r="D49" s="32">
        <f t="shared" ref="D49:M49" si="10">SUM(D50:D51)</f>
        <v>468382</v>
      </c>
      <c r="E49" s="32">
        <f t="shared" si="10"/>
        <v>2190200</v>
      </c>
      <c r="F49" s="32">
        <f t="shared" si="10"/>
        <v>0</v>
      </c>
      <c r="G49" s="32">
        <f t="shared" si="10"/>
        <v>0</v>
      </c>
      <c r="H49" s="32">
        <f t="shared" si="10"/>
        <v>0</v>
      </c>
      <c r="I49" s="32">
        <f t="shared" si="10"/>
        <v>0</v>
      </c>
      <c r="J49" s="32">
        <f t="shared" si="10"/>
        <v>0</v>
      </c>
      <c r="K49" s="32">
        <f t="shared" si="10"/>
        <v>0</v>
      </c>
      <c r="L49" s="32">
        <f t="shared" si="10"/>
        <v>0</v>
      </c>
      <c r="M49" s="32">
        <f t="shared" si="10"/>
        <v>0</v>
      </c>
      <c r="N49" s="32">
        <f>SUM(D49:M49)</f>
        <v>2658582</v>
      </c>
      <c r="O49" s="45">
        <f t="shared" si="9"/>
        <v>33.869443913625069</v>
      </c>
      <c r="P49" s="10"/>
    </row>
    <row r="50" spans="1:119">
      <c r="A50" s="13"/>
      <c r="B50" s="39">
        <v>354</v>
      </c>
      <c r="C50" s="21" t="s">
        <v>65</v>
      </c>
      <c r="D50" s="46">
        <v>468382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>SUM(D50:M50)</f>
        <v>468382</v>
      </c>
      <c r="O50" s="47">
        <f t="shared" si="9"/>
        <v>5.9670297471176506</v>
      </c>
      <c r="P50" s="9"/>
    </row>
    <row r="51" spans="1:119">
      <c r="A51" s="13"/>
      <c r="B51" s="39">
        <v>359</v>
      </c>
      <c r="C51" s="21" t="s">
        <v>66</v>
      </c>
      <c r="D51" s="46">
        <v>0</v>
      </c>
      <c r="E51" s="46">
        <v>2190200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>SUM(D51:M51)</f>
        <v>2190200</v>
      </c>
      <c r="O51" s="47">
        <f t="shared" si="9"/>
        <v>27.90241416650742</v>
      </c>
      <c r="P51" s="9"/>
    </row>
    <row r="52" spans="1:119" ht="15.75">
      <c r="A52" s="29" t="s">
        <v>4</v>
      </c>
      <c r="B52" s="30"/>
      <c r="C52" s="31"/>
      <c r="D52" s="32">
        <f t="shared" ref="D52:M52" si="11">SUM(D53:D59)</f>
        <v>6108376</v>
      </c>
      <c r="E52" s="32">
        <f t="shared" si="11"/>
        <v>581679</v>
      </c>
      <c r="F52" s="32">
        <f t="shared" si="11"/>
        <v>30161</v>
      </c>
      <c r="G52" s="32">
        <f t="shared" si="11"/>
        <v>825345</v>
      </c>
      <c r="H52" s="32">
        <f t="shared" si="11"/>
        <v>0</v>
      </c>
      <c r="I52" s="32">
        <f t="shared" si="11"/>
        <v>936184</v>
      </c>
      <c r="J52" s="32">
        <f t="shared" si="11"/>
        <v>378577</v>
      </c>
      <c r="K52" s="32">
        <f t="shared" si="11"/>
        <v>59805666</v>
      </c>
      <c r="L52" s="32">
        <f t="shared" si="11"/>
        <v>0</v>
      </c>
      <c r="M52" s="32">
        <f t="shared" si="11"/>
        <v>0</v>
      </c>
      <c r="N52" s="32">
        <f>SUM(D52:M52)</f>
        <v>68665988</v>
      </c>
      <c r="O52" s="45">
        <f t="shared" si="9"/>
        <v>874.78168036180648</v>
      </c>
      <c r="P52" s="10"/>
    </row>
    <row r="53" spans="1:119">
      <c r="A53" s="12"/>
      <c r="B53" s="25">
        <v>361.1</v>
      </c>
      <c r="C53" s="20" t="s">
        <v>67</v>
      </c>
      <c r="D53" s="46">
        <v>246953</v>
      </c>
      <c r="E53" s="46">
        <v>303914</v>
      </c>
      <c r="F53" s="46">
        <v>30161</v>
      </c>
      <c r="G53" s="46">
        <v>362612</v>
      </c>
      <c r="H53" s="46">
        <v>0</v>
      </c>
      <c r="I53" s="46">
        <v>793731</v>
      </c>
      <c r="J53" s="46">
        <v>15516</v>
      </c>
      <c r="K53" s="46">
        <v>6702123</v>
      </c>
      <c r="L53" s="46">
        <v>0</v>
      </c>
      <c r="M53" s="46">
        <v>0</v>
      </c>
      <c r="N53" s="46">
        <f>SUM(D53:M53)</f>
        <v>8455010</v>
      </c>
      <c r="O53" s="47">
        <f t="shared" si="9"/>
        <v>107.71399452194407</v>
      </c>
      <c r="P53" s="9"/>
    </row>
    <row r="54" spans="1:119">
      <c r="A54" s="12"/>
      <c r="B54" s="25">
        <v>361.4</v>
      </c>
      <c r="C54" s="20" t="s">
        <v>104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28779831</v>
      </c>
      <c r="L54" s="46">
        <v>0</v>
      </c>
      <c r="M54" s="46">
        <v>0</v>
      </c>
      <c r="N54" s="46">
        <f t="shared" ref="N54:N59" si="12">SUM(D54:M54)</f>
        <v>28779831</v>
      </c>
      <c r="O54" s="47">
        <f t="shared" si="9"/>
        <v>366.64540416587045</v>
      </c>
      <c r="P54" s="9"/>
    </row>
    <row r="55" spans="1:119">
      <c r="A55" s="12"/>
      <c r="B55" s="25">
        <v>362</v>
      </c>
      <c r="C55" s="20" t="s">
        <v>69</v>
      </c>
      <c r="D55" s="46">
        <v>261296</v>
      </c>
      <c r="E55" s="46">
        <v>7922</v>
      </c>
      <c r="F55" s="46">
        <v>0</v>
      </c>
      <c r="G55" s="46">
        <v>0</v>
      </c>
      <c r="H55" s="46">
        <v>0</v>
      </c>
      <c r="I55" s="46">
        <v>69621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338839</v>
      </c>
      <c r="O55" s="47">
        <f t="shared" si="9"/>
        <v>4.3166953309127969</v>
      </c>
      <c r="P55" s="9"/>
    </row>
    <row r="56" spans="1:119">
      <c r="A56" s="12"/>
      <c r="B56" s="25">
        <v>364</v>
      </c>
      <c r="C56" s="20" t="s">
        <v>105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283745</v>
      </c>
      <c r="K56" s="46">
        <v>0</v>
      </c>
      <c r="L56" s="46">
        <v>0</v>
      </c>
      <c r="M56" s="46">
        <v>0</v>
      </c>
      <c r="N56" s="46">
        <f t="shared" si="12"/>
        <v>283745</v>
      </c>
      <c r="O56" s="47">
        <f t="shared" si="9"/>
        <v>3.6148162303331421</v>
      </c>
      <c r="P56" s="9"/>
    </row>
    <row r="57" spans="1:119">
      <c r="A57" s="12"/>
      <c r="B57" s="25">
        <v>366</v>
      </c>
      <c r="C57" s="20" t="s">
        <v>72</v>
      </c>
      <c r="D57" s="46">
        <v>0</v>
      </c>
      <c r="E57" s="46">
        <v>244764</v>
      </c>
      <c r="F57" s="46">
        <v>0</v>
      </c>
      <c r="G57" s="46">
        <v>184117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428881</v>
      </c>
      <c r="O57" s="47">
        <f t="shared" si="9"/>
        <v>5.463800242053634</v>
      </c>
      <c r="P57" s="9"/>
    </row>
    <row r="58" spans="1:119">
      <c r="A58" s="12"/>
      <c r="B58" s="25">
        <v>368</v>
      </c>
      <c r="C58" s="20" t="s">
        <v>73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24319221</v>
      </c>
      <c r="L58" s="46">
        <v>0</v>
      </c>
      <c r="M58" s="46">
        <v>0</v>
      </c>
      <c r="N58" s="46">
        <f t="shared" si="12"/>
        <v>24319221</v>
      </c>
      <c r="O58" s="47">
        <f t="shared" si="9"/>
        <v>309.81872730747182</v>
      </c>
      <c r="P58" s="9"/>
    </row>
    <row r="59" spans="1:119">
      <c r="A59" s="12"/>
      <c r="B59" s="25">
        <v>369.9</v>
      </c>
      <c r="C59" s="20" t="s">
        <v>74</v>
      </c>
      <c r="D59" s="46">
        <v>5600127</v>
      </c>
      <c r="E59" s="46">
        <v>25079</v>
      </c>
      <c r="F59" s="46">
        <v>0</v>
      </c>
      <c r="G59" s="46">
        <v>278616</v>
      </c>
      <c r="H59" s="46">
        <v>0</v>
      </c>
      <c r="I59" s="46">
        <v>72832</v>
      </c>
      <c r="J59" s="46">
        <v>79316</v>
      </c>
      <c r="K59" s="46">
        <v>4491</v>
      </c>
      <c r="L59" s="46">
        <v>0</v>
      </c>
      <c r="M59" s="46">
        <v>0</v>
      </c>
      <c r="N59" s="46">
        <f t="shared" si="12"/>
        <v>6060461</v>
      </c>
      <c r="O59" s="47">
        <f t="shared" si="9"/>
        <v>77.208242563220594</v>
      </c>
      <c r="P59" s="9"/>
    </row>
    <row r="60" spans="1:119" ht="15.75">
      <c r="A60" s="29" t="s">
        <v>48</v>
      </c>
      <c r="B60" s="30"/>
      <c r="C60" s="31"/>
      <c r="D60" s="32">
        <f t="shared" ref="D60:M60" si="13">SUM(D61:D62)</f>
        <v>96495165</v>
      </c>
      <c r="E60" s="32">
        <f t="shared" si="13"/>
        <v>36171</v>
      </c>
      <c r="F60" s="32">
        <f t="shared" si="13"/>
        <v>2139852</v>
      </c>
      <c r="G60" s="32">
        <f t="shared" si="13"/>
        <v>16994001</v>
      </c>
      <c r="H60" s="32">
        <f t="shared" si="13"/>
        <v>0</v>
      </c>
      <c r="I60" s="32">
        <f t="shared" si="13"/>
        <v>10000</v>
      </c>
      <c r="J60" s="32">
        <f t="shared" si="13"/>
        <v>5152633</v>
      </c>
      <c r="K60" s="32">
        <f t="shared" si="13"/>
        <v>0</v>
      </c>
      <c r="L60" s="32">
        <f t="shared" si="13"/>
        <v>0</v>
      </c>
      <c r="M60" s="32">
        <f t="shared" si="13"/>
        <v>0</v>
      </c>
      <c r="N60" s="32">
        <f>SUM(D60:M60)</f>
        <v>120827822</v>
      </c>
      <c r="O60" s="45">
        <f t="shared" si="9"/>
        <v>1539.3059685330277</v>
      </c>
      <c r="P60" s="9"/>
    </row>
    <row r="61" spans="1:119">
      <c r="A61" s="12"/>
      <c r="B61" s="25">
        <v>381</v>
      </c>
      <c r="C61" s="20" t="s">
        <v>75</v>
      </c>
      <c r="D61" s="46">
        <v>16642000</v>
      </c>
      <c r="E61" s="46">
        <v>36171</v>
      </c>
      <c r="F61" s="46">
        <v>2139852</v>
      </c>
      <c r="G61" s="46">
        <v>16994001</v>
      </c>
      <c r="H61" s="46">
        <v>0</v>
      </c>
      <c r="I61" s="46">
        <v>10000</v>
      </c>
      <c r="J61" s="46">
        <v>5152633</v>
      </c>
      <c r="K61" s="46">
        <v>0</v>
      </c>
      <c r="L61" s="46">
        <v>0</v>
      </c>
      <c r="M61" s="46">
        <v>0</v>
      </c>
      <c r="N61" s="46">
        <f>SUM(D61:M61)</f>
        <v>40974657</v>
      </c>
      <c r="O61" s="47">
        <f t="shared" si="9"/>
        <v>522.0034014905408</v>
      </c>
      <c r="P61" s="9"/>
    </row>
    <row r="62" spans="1:119" ht="15.75" thickBot="1">
      <c r="A62" s="12"/>
      <c r="B62" s="25">
        <v>384</v>
      </c>
      <c r="C62" s="20" t="s">
        <v>107</v>
      </c>
      <c r="D62" s="46">
        <v>79853165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79853165</v>
      </c>
      <c r="O62" s="47">
        <f t="shared" si="9"/>
        <v>1017.3025670424868</v>
      </c>
      <c r="P62" s="9"/>
    </row>
    <row r="63" spans="1:119" ht="16.5" thickBot="1">
      <c r="A63" s="14" t="s">
        <v>63</v>
      </c>
      <c r="B63" s="23"/>
      <c r="C63" s="22"/>
      <c r="D63" s="15">
        <f t="shared" ref="D63:M63" si="14">SUM(D5,D14,D20,D35,D49,D52,D60)</f>
        <v>176712314</v>
      </c>
      <c r="E63" s="15">
        <f t="shared" si="14"/>
        <v>22765985</v>
      </c>
      <c r="F63" s="15">
        <f t="shared" si="14"/>
        <v>12735679</v>
      </c>
      <c r="G63" s="15">
        <f t="shared" si="14"/>
        <v>23150427</v>
      </c>
      <c r="H63" s="15">
        <f t="shared" si="14"/>
        <v>0</v>
      </c>
      <c r="I63" s="15">
        <f t="shared" si="14"/>
        <v>64987039</v>
      </c>
      <c r="J63" s="15">
        <f t="shared" si="14"/>
        <v>15375339</v>
      </c>
      <c r="K63" s="15">
        <f t="shared" si="14"/>
        <v>59805666</v>
      </c>
      <c r="L63" s="15">
        <f t="shared" si="14"/>
        <v>0</v>
      </c>
      <c r="M63" s="15">
        <f t="shared" si="14"/>
        <v>0</v>
      </c>
      <c r="N63" s="15">
        <f>SUM(D63:M63)</f>
        <v>375532449</v>
      </c>
      <c r="O63" s="38">
        <f t="shared" si="9"/>
        <v>4784.1575769157271</v>
      </c>
      <c r="P63" s="6"/>
      <c r="Q63" s="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</row>
    <row r="64" spans="1:119">
      <c r="A64" s="16"/>
      <c r="B64" s="18"/>
      <c r="C64" s="1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9"/>
    </row>
    <row r="65" spans="1:15">
      <c r="A65" s="40"/>
      <c r="B65" s="41"/>
      <c r="C65" s="41"/>
      <c r="D65" s="42"/>
      <c r="E65" s="42"/>
      <c r="F65" s="42"/>
      <c r="G65" s="42"/>
      <c r="H65" s="42"/>
      <c r="I65" s="42"/>
      <c r="J65" s="42"/>
      <c r="K65" s="42"/>
      <c r="L65" s="118" t="s">
        <v>139</v>
      </c>
      <c r="M65" s="118"/>
      <c r="N65" s="118"/>
      <c r="O65" s="43">
        <v>78495</v>
      </c>
    </row>
    <row r="66" spans="1:15">
      <c r="A66" s="119"/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7"/>
    </row>
    <row r="67" spans="1:15" ht="15.75" customHeight="1" thickBot="1">
      <c r="A67" s="120" t="s">
        <v>87</v>
      </c>
      <c r="B67" s="99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100"/>
    </row>
  </sheetData>
  <mergeCells count="10">
    <mergeCell ref="L65:N65"/>
    <mergeCell ref="A66:O66"/>
    <mergeCell ref="A67:O6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7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136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77</v>
      </c>
      <c r="B3" s="108"/>
      <c r="C3" s="109"/>
      <c r="D3" s="128" t="s">
        <v>42</v>
      </c>
      <c r="E3" s="129"/>
      <c r="F3" s="129"/>
      <c r="G3" s="129"/>
      <c r="H3" s="130"/>
      <c r="I3" s="128" t="s">
        <v>43</v>
      </c>
      <c r="J3" s="130"/>
      <c r="K3" s="128" t="s">
        <v>45</v>
      </c>
      <c r="L3" s="130"/>
      <c r="M3" s="36"/>
      <c r="N3" s="37"/>
      <c r="O3" s="131" t="s">
        <v>82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78</v>
      </c>
      <c r="F4" s="34" t="s">
        <v>79</v>
      </c>
      <c r="G4" s="34" t="s">
        <v>80</v>
      </c>
      <c r="H4" s="34" t="s">
        <v>6</v>
      </c>
      <c r="I4" s="34" t="s">
        <v>7</v>
      </c>
      <c r="J4" s="35" t="s">
        <v>81</v>
      </c>
      <c r="K4" s="35" t="s">
        <v>8</v>
      </c>
      <c r="L4" s="35" t="s">
        <v>9</v>
      </c>
      <c r="M4" s="35" t="s">
        <v>10</v>
      </c>
      <c r="N4" s="35" t="s">
        <v>44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38249696</v>
      </c>
      <c r="E5" s="27">
        <f t="shared" si="0"/>
        <v>13914194</v>
      </c>
      <c r="F5" s="27">
        <f t="shared" si="0"/>
        <v>10426347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62590237</v>
      </c>
      <c r="O5" s="33">
        <f t="shared" ref="O5:O36" si="1">(N5/O$71)</f>
        <v>805.57862695634265</v>
      </c>
      <c r="P5" s="6"/>
    </row>
    <row r="6" spans="1:133">
      <c r="A6" s="12"/>
      <c r="B6" s="25">
        <v>311</v>
      </c>
      <c r="C6" s="20" t="s">
        <v>3</v>
      </c>
      <c r="D6" s="46">
        <v>36273555</v>
      </c>
      <c r="E6" s="46">
        <v>12549087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48822642</v>
      </c>
      <c r="O6" s="47">
        <f t="shared" si="1"/>
        <v>628.38037994233935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1365107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1365107</v>
      </c>
      <c r="O7" s="47">
        <f t="shared" si="1"/>
        <v>17.569849155683691</v>
      </c>
      <c r="P7" s="9"/>
    </row>
    <row r="8" spans="1:133">
      <c r="A8" s="12"/>
      <c r="B8" s="25">
        <v>314.10000000000002</v>
      </c>
      <c r="C8" s="20" t="s">
        <v>12</v>
      </c>
      <c r="D8" s="46">
        <v>0</v>
      </c>
      <c r="E8" s="46">
        <v>0</v>
      </c>
      <c r="F8" s="46">
        <v>6395067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6395067</v>
      </c>
      <c r="O8" s="47">
        <f t="shared" si="1"/>
        <v>82.308831857495875</v>
      </c>
      <c r="P8" s="9"/>
    </row>
    <row r="9" spans="1:133">
      <c r="A9" s="12"/>
      <c r="B9" s="25">
        <v>314.3</v>
      </c>
      <c r="C9" s="20" t="s">
        <v>13</v>
      </c>
      <c r="D9" s="46">
        <v>0</v>
      </c>
      <c r="E9" s="46">
        <v>0</v>
      </c>
      <c r="F9" s="46">
        <v>1283792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1283792</v>
      </c>
      <c r="O9" s="47">
        <f t="shared" si="1"/>
        <v>16.523270181219111</v>
      </c>
      <c r="P9" s="9"/>
    </row>
    <row r="10" spans="1:133">
      <c r="A10" s="12"/>
      <c r="B10" s="25">
        <v>314.39999999999998</v>
      </c>
      <c r="C10" s="20" t="s">
        <v>14</v>
      </c>
      <c r="D10" s="46">
        <v>0</v>
      </c>
      <c r="E10" s="46">
        <v>0</v>
      </c>
      <c r="F10" s="46">
        <v>99416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99416</v>
      </c>
      <c r="O10" s="47">
        <f t="shared" si="1"/>
        <v>1.2795510708401976</v>
      </c>
      <c r="P10" s="9"/>
    </row>
    <row r="11" spans="1:133">
      <c r="A11" s="12"/>
      <c r="B11" s="25">
        <v>314.89999999999998</v>
      </c>
      <c r="C11" s="20" t="s">
        <v>15</v>
      </c>
      <c r="D11" s="46">
        <v>10000</v>
      </c>
      <c r="E11" s="46">
        <v>0</v>
      </c>
      <c r="F11" s="46">
        <v>95595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105595</v>
      </c>
      <c r="O11" s="47">
        <f t="shared" si="1"/>
        <v>1.3590789744645799</v>
      </c>
      <c r="P11" s="9"/>
    </row>
    <row r="12" spans="1:133">
      <c r="A12" s="12"/>
      <c r="B12" s="25">
        <v>315</v>
      </c>
      <c r="C12" s="20" t="s">
        <v>94</v>
      </c>
      <c r="D12" s="46">
        <v>0</v>
      </c>
      <c r="E12" s="46">
        <v>0</v>
      </c>
      <c r="F12" s="46">
        <v>2552477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2552477</v>
      </c>
      <c r="O12" s="47">
        <f t="shared" si="1"/>
        <v>32.852103068369026</v>
      </c>
      <c r="P12" s="9"/>
    </row>
    <row r="13" spans="1:133">
      <c r="A13" s="12"/>
      <c r="B13" s="25">
        <v>316</v>
      </c>
      <c r="C13" s="20" t="s">
        <v>95</v>
      </c>
      <c r="D13" s="46">
        <v>1966141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1966141</v>
      </c>
      <c r="O13" s="47">
        <f t="shared" si="1"/>
        <v>25.305562705930807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SUM(D15:D19)</f>
        <v>15604028</v>
      </c>
      <c r="E14" s="32">
        <f t="shared" si="3"/>
        <v>820114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6" si="4">SUM(D14:M14)</f>
        <v>16424142</v>
      </c>
      <c r="O14" s="45">
        <f t="shared" si="1"/>
        <v>211.38980127677101</v>
      </c>
      <c r="P14" s="10"/>
    </row>
    <row r="15" spans="1:133">
      <c r="A15" s="12"/>
      <c r="B15" s="25">
        <v>322</v>
      </c>
      <c r="C15" s="20" t="s">
        <v>0</v>
      </c>
      <c r="D15" s="46">
        <v>4042099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4042099</v>
      </c>
      <c r="O15" s="47">
        <f t="shared" si="1"/>
        <v>52.024544378088962</v>
      </c>
      <c r="P15" s="9"/>
    </row>
    <row r="16" spans="1:133">
      <c r="A16" s="12"/>
      <c r="B16" s="25">
        <v>323.10000000000002</v>
      </c>
      <c r="C16" s="20" t="s">
        <v>19</v>
      </c>
      <c r="D16" s="46">
        <v>4552537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4552537</v>
      </c>
      <c r="O16" s="47">
        <f t="shared" si="1"/>
        <v>58.594226214991764</v>
      </c>
      <c r="P16" s="9"/>
    </row>
    <row r="17" spans="1:16">
      <c r="A17" s="12"/>
      <c r="B17" s="25">
        <v>323.39999999999998</v>
      </c>
      <c r="C17" s="20" t="s">
        <v>20</v>
      </c>
      <c r="D17" s="46">
        <v>19103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19103</v>
      </c>
      <c r="O17" s="47">
        <f t="shared" si="1"/>
        <v>0.24586851317957167</v>
      </c>
      <c r="P17" s="9"/>
    </row>
    <row r="18" spans="1:16">
      <c r="A18" s="12"/>
      <c r="B18" s="25">
        <v>325.2</v>
      </c>
      <c r="C18" s="20" t="s">
        <v>22</v>
      </c>
      <c r="D18" s="46">
        <v>6773585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6773585</v>
      </c>
      <c r="O18" s="47">
        <f t="shared" si="1"/>
        <v>87.180614188632617</v>
      </c>
      <c r="P18" s="9"/>
    </row>
    <row r="19" spans="1:16">
      <c r="A19" s="12"/>
      <c r="B19" s="25">
        <v>329</v>
      </c>
      <c r="C19" s="20" t="s">
        <v>23</v>
      </c>
      <c r="D19" s="46">
        <v>216704</v>
      </c>
      <c r="E19" s="46">
        <v>820114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1036818</v>
      </c>
      <c r="O19" s="47">
        <f t="shared" si="1"/>
        <v>13.344547981878089</v>
      </c>
      <c r="P19" s="9"/>
    </row>
    <row r="20" spans="1:16" ht="15.75">
      <c r="A20" s="29" t="s">
        <v>26</v>
      </c>
      <c r="B20" s="30"/>
      <c r="C20" s="31"/>
      <c r="D20" s="32">
        <f t="shared" ref="D20:M20" si="5">SUM(D21:D39)</f>
        <v>9530300</v>
      </c>
      <c r="E20" s="32">
        <f t="shared" si="5"/>
        <v>1324420</v>
      </c>
      <c r="F20" s="32">
        <f t="shared" si="5"/>
        <v>0</v>
      </c>
      <c r="G20" s="32">
        <f t="shared" si="5"/>
        <v>6112318</v>
      </c>
      <c r="H20" s="32">
        <f t="shared" si="5"/>
        <v>0</v>
      </c>
      <c r="I20" s="32">
        <f t="shared" si="5"/>
        <v>8215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16975253</v>
      </c>
      <c r="O20" s="45">
        <f t="shared" si="1"/>
        <v>218.48297209637562</v>
      </c>
      <c r="P20" s="10"/>
    </row>
    <row r="21" spans="1:16">
      <c r="A21" s="12"/>
      <c r="B21" s="25">
        <v>331.1</v>
      </c>
      <c r="C21" s="20" t="s">
        <v>24</v>
      </c>
      <c r="D21" s="46">
        <v>0</v>
      </c>
      <c r="E21" s="46">
        <v>63212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63212</v>
      </c>
      <c r="O21" s="47">
        <f t="shared" si="1"/>
        <v>0.81358113673805599</v>
      </c>
      <c r="P21" s="9"/>
    </row>
    <row r="22" spans="1:16">
      <c r="A22" s="12"/>
      <c r="B22" s="25">
        <v>331.2</v>
      </c>
      <c r="C22" s="20" t="s">
        <v>25</v>
      </c>
      <c r="D22" s="46">
        <v>0</v>
      </c>
      <c r="E22" s="46">
        <v>206346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206346</v>
      </c>
      <c r="O22" s="47">
        <f t="shared" si="1"/>
        <v>2.6558123970345964</v>
      </c>
      <c r="P22" s="9"/>
    </row>
    <row r="23" spans="1:16">
      <c r="A23" s="12"/>
      <c r="B23" s="25">
        <v>331.5</v>
      </c>
      <c r="C23" s="20" t="s">
        <v>27</v>
      </c>
      <c r="D23" s="46">
        <v>0</v>
      </c>
      <c r="E23" s="46">
        <v>374887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374887</v>
      </c>
      <c r="O23" s="47">
        <f t="shared" si="1"/>
        <v>4.8250489085667212</v>
      </c>
      <c r="P23" s="9"/>
    </row>
    <row r="24" spans="1:16">
      <c r="A24" s="12"/>
      <c r="B24" s="25">
        <v>331.7</v>
      </c>
      <c r="C24" s="20" t="s">
        <v>128</v>
      </c>
      <c r="D24" s="46">
        <v>0</v>
      </c>
      <c r="E24" s="46">
        <v>2875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2875</v>
      </c>
      <c r="O24" s="47">
        <f t="shared" si="1"/>
        <v>3.7003191927512356E-2</v>
      </c>
      <c r="P24" s="9"/>
    </row>
    <row r="25" spans="1:16">
      <c r="A25" s="12"/>
      <c r="B25" s="25">
        <v>331.9</v>
      </c>
      <c r="C25" s="20" t="s">
        <v>28</v>
      </c>
      <c r="D25" s="46">
        <v>33763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33763</v>
      </c>
      <c r="O25" s="47">
        <f t="shared" si="1"/>
        <v>0.43455261532125206</v>
      </c>
      <c r="P25" s="9"/>
    </row>
    <row r="26" spans="1:16">
      <c r="A26" s="12"/>
      <c r="B26" s="25">
        <v>334.2</v>
      </c>
      <c r="C26" s="20" t="s">
        <v>29</v>
      </c>
      <c r="D26" s="46">
        <v>0</v>
      </c>
      <c r="E26" s="46">
        <v>10876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10876</v>
      </c>
      <c r="O26" s="47">
        <f t="shared" si="1"/>
        <v>0.13998146622734761</v>
      </c>
      <c r="P26" s="9"/>
    </row>
    <row r="27" spans="1:16">
      <c r="A27" s="12"/>
      <c r="B27" s="25">
        <v>334.5</v>
      </c>
      <c r="C27" s="20" t="s">
        <v>30</v>
      </c>
      <c r="D27" s="46">
        <v>0</v>
      </c>
      <c r="E27" s="46">
        <v>503434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5" si="6">SUM(D27:M27)</f>
        <v>503434</v>
      </c>
      <c r="O27" s="47">
        <f t="shared" si="1"/>
        <v>6.4795356260296542</v>
      </c>
      <c r="P27" s="9"/>
    </row>
    <row r="28" spans="1:16">
      <c r="A28" s="12"/>
      <c r="B28" s="25">
        <v>334.7</v>
      </c>
      <c r="C28" s="20" t="s">
        <v>31</v>
      </c>
      <c r="D28" s="46">
        <v>0</v>
      </c>
      <c r="E28" s="46">
        <v>94278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94278</v>
      </c>
      <c r="O28" s="47">
        <f t="shared" si="1"/>
        <v>1.2134215403624382</v>
      </c>
      <c r="P28" s="9"/>
    </row>
    <row r="29" spans="1:16">
      <c r="A29" s="12"/>
      <c r="B29" s="25">
        <v>334.9</v>
      </c>
      <c r="C29" s="20" t="s">
        <v>96</v>
      </c>
      <c r="D29" s="46">
        <v>0</v>
      </c>
      <c r="E29" s="46">
        <v>24199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24199</v>
      </c>
      <c r="O29" s="47">
        <f t="shared" si="1"/>
        <v>0.31145747528830314</v>
      </c>
      <c r="P29" s="9"/>
    </row>
    <row r="30" spans="1:16">
      <c r="A30" s="12"/>
      <c r="B30" s="25">
        <v>335.12</v>
      </c>
      <c r="C30" s="20" t="s">
        <v>97</v>
      </c>
      <c r="D30" s="46">
        <v>2835285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2835285</v>
      </c>
      <c r="O30" s="47">
        <f t="shared" si="1"/>
        <v>36.492033051894566</v>
      </c>
      <c r="P30" s="9"/>
    </row>
    <row r="31" spans="1:16">
      <c r="A31" s="12"/>
      <c r="B31" s="25">
        <v>335.14</v>
      </c>
      <c r="C31" s="20" t="s">
        <v>98</v>
      </c>
      <c r="D31" s="46">
        <v>59985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59985</v>
      </c>
      <c r="O31" s="47">
        <f t="shared" si="1"/>
        <v>0.77204746705107086</v>
      </c>
      <c r="P31" s="9"/>
    </row>
    <row r="32" spans="1:16">
      <c r="A32" s="12"/>
      <c r="B32" s="25">
        <v>335.15</v>
      </c>
      <c r="C32" s="20" t="s">
        <v>99</v>
      </c>
      <c r="D32" s="46">
        <v>54274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54274</v>
      </c>
      <c r="O32" s="47">
        <f t="shared" si="1"/>
        <v>0.69854303953871499</v>
      </c>
      <c r="P32" s="9"/>
    </row>
    <row r="33" spans="1:16">
      <c r="A33" s="12"/>
      <c r="B33" s="25">
        <v>335.18</v>
      </c>
      <c r="C33" s="20" t="s">
        <v>100</v>
      </c>
      <c r="D33" s="46">
        <v>6014382</v>
      </c>
      <c r="E33" s="46">
        <v>0</v>
      </c>
      <c r="F33" s="46">
        <v>0</v>
      </c>
      <c r="G33" s="46">
        <v>6044393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12058775</v>
      </c>
      <c r="O33" s="47">
        <f t="shared" si="1"/>
        <v>155.2045793863262</v>
      </c>
      <c r="P33" s="9"/>
    </row>
    <row r="34" spans="1:16">
      <c r="A34" s="12"/>
      <c r="B34" s="25">
        <v>335.19</v>
      </c>
      <c r="C34" s="20" t="s">
        <v>101</v>
      </c>
      <c r="D34" s="46">
        <v>49956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49956</v>
      </c>
      <c r="O34" s="47">
        <f t="shared" si="1"/>
        <v>0.64296746293245466</v>
      </c>
      <c r="P34" s="9"/>
    </row>
    <row r="35" spans="1:16">
      <c r="A35" s="12"/>
      <c r="B35" s="25">
        <v>335.29</v>
      </c>
      <c r="C35" s="20" t="s">
        <v>36</v>
      </c>
      <c r="D35" s="46">
        <v>330119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330119</v>
      </c>
      <c r="O35" s="47">
        <f t="shared" si="1"/>
        <v>4.2488545098846791</v>
      </c>
      <c r="P35" s="9"/>
    </row>
    <row r="36" spans="1:16">
      <c r="A36" s="12"/>
      <c r="B36" s="25">
        <v>337.2</v>
      </c>
      <c r="C36" s="20" t="s">
        <v>37</v>
      </c>
      <c r="D36" s="46">
        <v>0</v>
      </c>
      <c r="E36" s="46">
        <v>16503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16503</v>
      </c>
      <c r="O36" s="47">
        <f t="shared" si="1"/>
        <v>0.21240475700164746</v>
      </c>
      <c r="P36" s="9"/>
    </row>
    <row r="37" spans="1:16">
      <c r="A37" s="12"/>
      <c r="B37" s="25">
        <v>337.7</v>
      </c>
      <c r="C37" s="20" t="s">
        <v>39</v>
      </c>
      <c r="D37" s="46">
        <v>0</v>
      </c>
      <c r="E37" s="46">
        <v>27810</v>
      </c>
      <c r="F37" s="46">
        <v>0</v>
      </c>
      <c r="G37" s="46">
        <v>67925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95735</v>
      </c>
      <c r="O37" s="47">
        <f t="shared" ref="O37:O68" si="7">(N37/O$71)</f>
        <v>1.2321741144975289</v>
      </c>
      <c r="P37" s="9"/>
    </row>
    <row r="38" spans="1:16">
      <c r="A38" s="12"/>
      <c r="B38" s="25">
        <v>338</v>
      </c>
      <c r="C38" s="20" t="s">
        <v>40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8215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8215</v>
      </c>
      <c r="O38" s="47">
        <f t="shared" si="7"/>
        <v>0.10573259884678748</v>
      </c>
      <c r="P38" s="9"/>
    </row>
    <row r="39" spans="1:16">
      <c r="A39" s="12"/>
      <c r="B39" s="25">
        <v>339</v>
      </c>
      <c r="C39" s="20" t="s">
        <v>41</v>
      </c>
      <c r="D39" s="46">
        <v>152536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152536</v>
      </c>
      <c r="O39" s="47">
        <f t="shared" si="7"/>
        <v>1.9632413509060955</v>
      </c>
      <c r="P39" s="9"/>
    </row>
    <row r="40" spans="1:16" ht="15.75">
      <c r="A40" s="29" t="s">
        <v>46</v>
      </c>
      <c r="B40" s="30"/>
      <c r="C40" s="31"/>
      <c r="D40" s="32">
        <f t="shared" ref="D40:M40" si="8">SUM(D41:D54)</f>
        <v>9495811</v>
      </c>
      <c r="E40" s="32">
        <f t="shared" si="8"/>
        <v>1945031</v>
      </c>
      <c r="F40" s="32">
        <f t="shared" si="8"/>
        <v>0</v>
      </c>
      <c r="G40" s="32">
        <f t="shared" si="8"/>
        <v>0</v>
      </c>
      <c r="H40" s="32">
        <f t="shared" si="8"/>
        <v>0</v>
      </c>
      <c r="I40" s="32">
        <f t="shared" si="8"/>
        <v>64317613</v>
      </c>
      <c r="J40" s="32">
        <f t="shared" si="8"/>
        <v>8710010</v>
      </c>
      <c r="K40" s="32">
        <f t="shared" si="8"/>
        <v>0</v>
      </c>
      <c r="L40" s="32">
        <f t="shared" si="8"/>
        <v>0</v>
      </c>
      <c r="M40" s="32">
        <f t="shared" si="8"/>
        <v>0</v>
      </c>
      <c r="N40" s="32">
        <f>SUM(D40:M40)</f>
        <v>84468465</v>
      </c>
      <c r="O40" s="45">
        <f t="shared" si="7"/>
        <v>1087.1661990321252</v>
      </c>
      <c r="P40" s="10"/>
    </row>
    <row r="41" spans="1:16">
      <c r="A41" s="12"/>
      <c r="B41" s="25">
        <v>341.2</v>
      </c>
      <c r="C41" s="20" t="s">
        <v>102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8710010</v>
      </c>
      <c r="K41" s="46">
        <v>0</v>
      </c>
      <c r="L41" s="46">
        <v>0</v>
      </c>
      <c r="M41" s="46">
        <v>0</v>
      </c>
      <c r="N41" s="46">
        <f t="shared" ref="N41:N54" si="9">SUM(D41:M41)</f>
        <v>8710010</v>
      </c>
      <c r="O41" s="47">
        <f t="shared" si="7"/>
        <v>112.10371190280065</v>
      </c>
      <c r="P41" s="9"/>
    </row>
    <row r="42" spans="1:16">
      <c r="A42" s="12"/>
      <c r="B42" s="25">
        <v>341.9</v>
      </c>
      <c r="C42" s="20" t="s">
        <v>103</v>
      </c>
      <c r="D42" s="46">
        <v>523494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523494</v>
      </c>
      <c r="O42" s="47">
        <f t="shared" si="7"/>
        <v>6.7377213756177925</v>
      </c>
      <c r="P42" s="9"/>
    </row>
    <row r="43" spans="1:16">
      <c r="A43" s="12"/>
      <c r="B43" s="25">
        <v>342.1</v>
      </c>
      <c r="C43" s="20" t="s">
        <v>52</v>
      </c>
      <c r="D43" s="46">
        <v>3084415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3084415</v>
      </c>
      <c r="O43" s="47">
        <f t="shared" si="7"/>
        <v>39.698504427512354</v>
      </c>
      <c r="P43" s="9"/>
    </row>
    <row r="44" spans="1:16">
      <c r="A44" s="12"/>
      <c r="B44" s="25">
        <v>342.2</v>
      </c>
      <c r="C44" s="20" t="s">
        <v>53</v>
      </c>
      <c r="D44" s="46">
        <v>3933276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3933276</v>
      </c>
      <c r="O44" s="47">
        <f t="shared" si="7"/>
        <v>50.623918863261942</v>
      </c>
      <c r="P44" s="9"/>
    </row>
    <row r="45" spans="1:16">
      <c r="A45" s="12"/>
      <c r="B45" s="25">
        <v>342.4</v>
      </c>
      <c r="C45" s="20" t="s">
        <v>54</v>
      </c>
      <c r="D45" s="46">
        <v>1470921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1470921</v>
      </c>
      <c r="O45" s="47">
        <f t="shared" si="7"/>
        <v>18.931746808072489</v>
      </c>
      <c r="P45" s="9"/>
    </row>
    <row r="46" spans="1:16">
      <c r="A46" s="12"/>
      <c r="B46" s="25">
        <v>342.5</v>
      </c>
      <c r="C46" s="20" t="s">
        <v>113</v>
      </c>
      <c r="D46" s="46">
        <v>4950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4950</v>
      </c>
      <c r="O46" s="47">
        <f t="shared" si="7"/>
        <v>6.3709843492586488E-2</v>
      </c>
      <c r="P46" s="9"/>
    </row>
    <row r="47" spans="1:16">
      <c r="A47" s="12"/>
      <c r="B47" s="25">
        <v>342.9</v>
      </c>
      <c r="C47" s="20" t="s">
        <v>55</v>
      </c>
      <c r="D47" s="46">
        <v>72683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72683</v>
      </c>
      <c r="O47" s="47">
        <f t="shared" si="7"/>
        <v>0.93547930395387147</v>
      </c>
      <c r="P47" s="9"/>
    </row>
    <row r="48" spans="1:16">
      <c r="A48" s="12"/>
      <c r="B48" s="25">
        <v>343.3</v>
      </c>
      <c r="C48" s="20" t="s">
        <v>56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24223166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24223166</v>
      </c>
      <c r="O48" s="47">
        <f t="shared" si="7"/>
        <v>311.76850803130151</v>
      </c>
      <c r="P48" s="9"/>
    </row>
    <row r="49" spans="1:16">
      <c r="A49" s="12"/>
      <c r="B49" s="25">
        <v>343.4</v>
      </c>
      <c r="C49" s="20" t="s">
        <v>57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12614802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12614802</v>
      </c>
      <c r="O49" s="47">
        <f t="shared" si="7"/>
        <v>162.36102244645798</v>
      </c>
      <c r="P49" s="9"/>
    </row>
    <row r="50" spans="1:16">
      <c r="A50" s="12"/>
      <c r="B50" s="25">
        <v>343.5</v>
      </c>
      <c r="C50" s="20" t="s">
        <v>58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25562736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25562736</v>
      </c>
      <c r="O50" s="47">
        <f t="shared" si="7"/>
        <v>329.00967874794071</v>
      </c>
      <c r="P50" s="9"/>
    </row>
    <row r="51" spans="1:16">
      <c r="A51" s="12"/>
      <c r="B51" s="25">
        <v>343.8</v>
      </c>
      <c r="C51" s="20" t="s">
        <v>59</v>
      </c>
      <c r="D51" s="46">
        <v>0</v>
      </c>
      <c r="E51" s="46">
        <v>154045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154045</v>
      </c>
      <c r="O51" s="47">
        <f t="shared" si="7"/>
        <v>1.9826632001647446</v>
      </c>
      <c r="P51" s="9"/>
    </row>
    <row r="52" spans="1:16">
      <c r="A52" s="12"/>
      <c r="B52" s="25">
        <v>343.9</v>
      </c>
      <c r="C52" s="20" t="s">
        <v>60</v>
      </c>
      <c r="D52" s="46">
        <v>16681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16681</v>
      </c>
      <c r="O52" s="47">
        <f t="shared" si="7"/>
        <v>0.21469573723228996</v>
      </c>
      <c r="P52" s="9"/>
    </row>
    <row r="53" spans="1:16">
      <c r="A53" s="12"/>
      <c r="B53" s="25">
        <v>347.2</v>
      </c>
      <c r="C53" s="20" t="s">
        <v>62</v>
      </c>
      <c r="D53" s="46">
        <v>389391</v>
      </c>
      <c r="E53" s="46">
        <v>1789291</v>
      </c>
      <c r="F53" s="46">
        <v>0</v>
      </c>
      <c r="G53" s="46">
        <v>0</v>
      </c>
      <c r="H53" s="46">
        <v>0</v>
      </c>
      <c r="I53" s="46">
        <v>1916909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4095591</v>
      </c>
      <c r="O53" s="47">
        <f t="shared" si="7"/>
        <v>52.713022549423393</v>
      </c>
      <c r="P53" s="9"/>
    </row>
    <row r="54" spans="1:16">
      <c r="A54" s="12"/>
      <c r="B54" s="25">
        <v>349</v>
      </c>
      <c r="C54" s="20" t="s">
        <v>1</v>
      </c>
      <c r="D54" s="46">
        <v>0</v>
      </c>
      <c r="E54" s="46">
        <v>1695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1695</v>
      </c>
      <c r="O54" s="47">
        <f t="shared" si="7"/>
        <v>2.181579489291598E-2</v>
      </c>
      <c r="P54" s="9"/>
    </row>
    <row r="55" spans="1:16" ht="15.75">
      <c r="A55" s="29" t="s">
        <v>47</v>
      </c>
      <c r="B55" s="30"/>
      <c r="C55" s="31"/>
      <c r="D55" s="32">
        <f t="shared" ref="D55:M55" si="10">SUM(D56:D57)</f>
        <v>494456</v>
      </c>
      <c r="E55" s="32">
        <f t="shared" si="10"/>
        <v>2044237</v>
      </c>
      <c r="F55" s="32">
        <f t="shared" si="10"/>
        <v>0</v>
      </c>
      <c r="G55" s="32">
        <f t="shared" si="10"/>
        <v>0</v>
      </c>
      <c r="H55" s="32">
        <f t="shared" si="10"/>
        <v>0</v>
      </c>
      <c r="I55" s="32">
        <f t="shared" si="10"/>
        <v>0</v>
      </c>
      <c r="J55" s="32">
        <f t="shared" si="10"/>
        <v>0</v>
      </c>
      <c r="K55" s="32">
        <f t="shared" si="10"/>
        <v>0</v>
      </c>
      <c r="L55" s="32">
        <f t="shared" si="10"/>
        <v>0</v>
      </c>
      <c r="M55" s="32">
        <f t="shared" si="10"/>
        <v>0</v>
      </c>
      <c r="N55" s="32">
        <f>SUM(D55:M55)</f>
        <v>2538693</v>
      </c>
      <c r="O55" s="45">
        <f t="shared" si="7"/>
        <v>32.674693677924218</v>
      </c>
      <c r="P55" s="10"/>
    </row>
    <row r="56" spans="1:16">
      <c r="A56" s="13"/>
      <c r="B56" s="39">
        <v>354</v>
      </c>
      <c r="C56" s="21" t="s">
        <v>65</v>
      </c>
      <c r="D56" s="46">
        <v>494456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494456</v>
      </c>
      <c r="O56" s="47">
        <f t="shared" si="7"/>
        <v>6.3639827018121915</v>
      </c>
      <c r="P56" s="9"/>
    </row>
    <row r="57" spans="1:16">
      <c r="A57" s="13"/>
      <c r="B57" s="39">
        <v>359</v>
      </c>
      <c r="C57" s="21" t="s">
        <v>66</v>
      </c>
      <c r="D57" s="46">
        <v>0</v>
      </c>
      <c r="E57" s="46">
        <v>2044237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2044237</v>
      </c>
      <c r="O57" s="47">
        <f t="shared" si="7"/>
        <v>26.310710976112027</v>
      </c>
      <c r="P57" s="9"/>
    </row>
    <row r="58" spans="1:16" ht="15.75">
      <c r="A58" s="29" t="s">
        <v>4</v>
      </c>
      <c r="B58" s="30"/>
      <c r="C58" s="31"/>
      <c r="D58" s="32">
        <f t="shared" ref="D58:M58" si="11">SUM(D59:D65)</f>
        <v>3679756</v>
      </c>
      <c r="E58" s="32">
        <f t="shared" si="11"/>
        <v>742924</v>
      </c>
      <c r="F58" s="32">
        <f t="shared" si="11"/>
        <v>46324</v>
      </c>
      <c r="G58" s="32">
        <f t="shared" si="11"/>
        <v>1934977</v>
      </c>
      <c r="H58" s="32">
        <f t="shared" si="11"/>
        <v>0</v>
      </c>
      <c r="I58" s="32">
        <f t="shared" si="11"/>
        <v>1636610</v>
      </c>
      <c r="J58" s="32">
        <f t="shared" si="11"/>
        <v>668510</v>
      </c>
      <c r="K58" s="32">
        <f t="shared" si="11"/>
        <v>45268935</v>
      </c>
      <c r="L58" s="32">
        <f t="shared" si="11"/>
        <v>0</v>
      </c>
      <c r="M58" s="32">
        <f t="shared" si="11"/>
        <v>0</v>
      </c>
      <c r="N58" s="32">
        <f>SUM(D58:M58)</f>
        <v>53978036</v>
      </c>
      <c r="O58" s="45">
        <f t="shared" si="7"/>
        <v>694.73378294892916</v>
      </c>
      <c r="P58" s="10"/>
    </row>
    <row r="59" spans="1:16">
      <c r="A59" s="12"/>
      <c r="B59" s="25">
        <v>361.1</v>
      </c>
      <c r="C59" s="20" t="s">
        <v>67</v>
      </c>
      <c r="D59" s="46">
        <v>323014</v>
      </c>
      <c r="E59" s="46">
        <v>477304</v>
      </c>
      <c r="F59" s="46">
        <v>46324</v>
      </c>
      <c r="G59" s="46">
        <v>313804</v>
      </c>
      <c r="H59" s="46">
        <v>0</v>
      </c>
      <c r="I59" s="46">
        <v>1434870</v>
      </c>
      <c r="J59" s="46">
        <v>18966</v>
      </c>
      <c r="K59" s="46">
        <v>5980426</v>
      </c>
      <c r="L59" s="46">
        <v>0</v>
      </c>
      <c r="M59" s="46">
        <v>0</v>
      </c>
      <c r="N59" s="46">
        <f>SUM(D59:M59)</f>
        <v>8594708</v>
      </c>
      <c r="O59" s="47">
        <f t="shared" si="7"/>
        <v>110.61969728171334</v>
      </c>
      <c r="P59" s="9"/>
    </row>
    <row r="60" spans="1:16">
      <c r="A60" s="12"/>
      <c r="B60" s="25">
        <v>361.4</v>
      </c>
      <c r="C60" s="20" t="s">
        <v>104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14252293</v>
      </c>
      <c r="L60" s="46">
        <v>0</v>
      </c>
      <c r="M60" s="46">
        <v>0</v>
      </c>
      <c r="N60" s="46">
        <f t="shared" ref="N60:N65" si="12">SUM(D60:M60)</f>
        <v>14252293</v>
      </c>
      <c r="O60" s="47">
        <f t="shared" si="7"/>
        <v>183.43663766474464</v>
      </c>
      <c r="P60" s="9"/>
    </row>
    <row r="61" spans="1:16">
      <c r="A61" s="12"/>
      <c r="B61" s="25">
        <v>362</v>
      </c>
      <c r="C61" s="20" t="s">
        <v>69</v>
      </c>
      <c r="D61" s="46">
        <v>477669</v>
      </c>
      <c r="E61" s="46">
        <v>9035</v>
      </c>
      <c r="F61" s="46">
        <v>0</v>
      </c>
      <c r="G61" s="46">
        <v>0</v>
      </c>
      <c r="H61" s="46">
        <v>0</v>
      </c>
      <c r="I61" s="46">
        <v>72100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2"/>
        <v>558804</v>
      </c>
      <c r="O61" s="47">
        <f t="shared" si="7"/>
        <v>7.1921849258649093</v>
      </c>
      <c r="P61" s="9"/>
    </row>
    <row r="62" spans="1:16">
      <c r="A62" s="12"/>
      <c r="B62" s="25">
        <v>364</v>
      </c>
      <c r="C62" s="20" t="s">
        <v>105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178434</v>
      </c>
      <c r="K62" s="46">
        <v>0</v>
      </c>
      <c r="L62" s="46">
        <v>0</v>
      </c>
      <c r="M62" s="46">
        <v>0</v>
      </c>
      <c r="N62" s="46">
        <f t="shared" si="12"/>
        <v>178434</v>
      </c>
      <c r="O62" s="47">
        <f t="shared" si="7"/>
        <v>2.296566103789127</v>
      </c>
      <c r="P62" s="9"/>
    </row>
    <row r="63" spans="1:16">
      <c r="A63" s="12"/>
      <c r="B63" s="25">
        <v>366</v>
      </c>
      <c r="C63" s="20" t="s">
        <v>72</v>
      </c>
      <c r="D63" s="46">
        <v>0</v>
      </c>
      <c r="E63" s="46">
        <v>214311</v>
      </c>
      <c r="F63" s="46">
        <v>0</v>
      </c>
      <c r="G63" s="46">
        <v>21173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2"/>
        <v>235484</v>
      </c>
      <c r="O63" s="47">
        <f t="shared" si="7"/>
        <v>3.0308381383855023</v>
      </c>
      <c r="P63" s="9"/>
    </row>
    <row r="64" spans="1:16">
      <c r="A64" s="12"/>
      <c r="B64" s="25">
        <v>368</v>
      </c>
      <c r="C64" s="20" t="s">
        <v>73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25011045</v>
      </c>
      <c r="L64" s="46">
        <v>0</v>
      </c>
      <c r="M64" s="46">
        <v>0</v>
      </c>
      <c r="N64" s="46">
        <f t="shared" si="12"/>
        <v>25011045</v>
      </c>
      <c r="O64" s="47">
        <f t="shared" si="7"/>
        <v>321.90904293657331</v>
      </c>
      <c r="P64" s="9"/>
    </row>
    <row r="65" spans="1:119">
      <c r="A65" s="12"/>
      <c r="B65" s="25">
        <v>369.9</v>
      </c>
      <c r="C65" s="20" t="s">
        <v>74</v>
      </c>
      <c r="D65" s="46">
        <v>2879073</v>
      </c>
      <c r="E65" s="46">
        <v>42274</v>
      </c>
      <c r="F65" s="46">
        <v>0</v>
      </c>
      <c r="G65" s="46">
        <v>1600000</v>
      </c>
      <c r="H65" s="46">
        <v>0</v>
      </c>
      <c r="I65" s="46">
        <v>129640</v>
      </c>
      <c r="J65" s="46">
        <v>471110</v>
      </c>
      <c r="K65" s="46">
        <v>25171</v>
      </c>
      <c r="L65" s="46">
        <v>0</v>
      </c>
      <c r="M65" s="46">
        <v>0</v>
      </c>
      <c r="N65" s="46">
        <f t="shared" si="12"/>
        <v>5147268</v>
      </c>
      <c r="O65" s="47">
        <f t="shared" si="7"/>
        <v>66.248815897858321</v>
      </c>
      <c r="P65" s="9"/>
    </row>
    <row r="66" spans="1:119" ht="15.75">
      <c r="A66" s="29" t="s">
        <v>48</v>
      </c>
      <c r="B66" s="30"/>
      <c r="C66" s="31"/>
      <c r="D66" s="32">
        <f t="shared" ref="D66:M66" si="13">SUM(D67:D68)</f>
        <v>15927000</v>
      </c>
      <c r="E66" s="32">
        <f t="shared" si="13"/>
        <v>248826</v>
      </c>
      <c r="F66" s="32">
        <f t="shared" si="13"/>
        <v>2136465</v>
      </c>
      <c r="G66" s="32">
        <f t="shared" si="13"/>
        <v>17854301</v>
      </c>
      <c r="H66" s="32">
        <f t="shared" si="13"/>
        <v>0</v>
      </c>
      <c r="I66" s="32">
        <f t="shared" si="13"/>
        <v>10000</v>
      </c>
      <c r="J66" s="32">
        <f t="shared" si="13"/>
        <v>5004550</v>
      </c>
      <c r="K66" s="32">
        <f t="shared" si="13"/>
        <v>0</v>
      </c>
      <c r="L66" s="32">
        <f t="shared" si="13"/>
        <v>0</v>
      </c>
      <c r="M66" s="32">
        <f t="shared" si="13"/>
        <v>0</v>
      </c>
      <c r="N66" s="32">
        <f>SUM(D66:M66)</f>
        <v>41181142</v>
      </c>
      <c r="O66" s="45">
        <f t="shared" si="7"/>
        <v>530.02911346787482</v>
      </c>
      <c r="P66" s="9"/>
    </row>
    <row r="67" spans="1:119">
      <c r="A67" s="12"/>
      <c r="B67" s="25">
        <v>381</v>
      </c>
      <c r="C67" s="20" t="s">
        <v>75</v>
      </c>
      <c r="D67" s="46">
        <v>15927000</v>
      </c>
      <c r="E67" s="46">
        <v>248826</v>
      </c>
      <c r="F67" s="46">
        <v>2136465</v>
      </c>
      <c r="G67" s="46">
        <v>9167303</v>
      </c>
      <c r="H67" s="46">
        <v>0</v>
      </c>
      <c r="I67" s="46">
        <v>10000</v>
      </c>
      <c r="J67" s="46">
        <v>5004550</v>
      </c>
      <c r="K67" s="46">
        <v>0</v>
      </c>
      <c r="L67" s="46">
        <v>0</v>
      </c>
      <c r="M67" s="46">
        <v>0</v>
      </c>
      <c r="N67" s="46">
        <f>SUM(D67:M67)</f>
        <v>32494144</v>
      </c>
      <c r="O67" s="47">
        <f t="shared" si="7"/>
        <v>418.22158154859966</v>
      </c>
      <c r="P67" s="9"/>
    </row>
    <row r="68" spans="1:119" ht="15.75" thickBot="1">
      <c r="A68" s="12"/>
      <c r="B68" s="25">
        <v>384</v>
      </c>
      <c r="C68" s="20" t="s">
        <v>107</v>
      </c>
      <c r="D68" s="46">
        <v>0</v>
      </c>
      <c r="E68" s="46">
        <v>0</v>
      </c>
      <c r="F68" s="46">
        <v>0</v>
      </c>
      <c r="G68" s="46">
        <v>8686998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>SUM(D68:M68)</f>
        <v>8686998</v>
      </c>
      <c r="O68" s="47">
        <f t="shared" si="7"/>
        <v>111.80753191927512</v>
      </c>
      <c r="P68" s="9"/>
    </row>
    <row r="69" spans="1:119" ht="16.5" thickBot="1">
      <c r="A69" s="14" t="s">
        <v>63</v>
      </c>
      <c r="B69" s="23"/>
      <c r="C69" s="22"/>
      <c r="D69" s="15">
        <f t="shared" ref="D69:M69" si="14">SUM(D5,D14,D20,D40,D55,D58,D66)</f>
        <v>92981047</v>
      </c>
      <c r="E69" s="15">
        <f t="shared" si="14"/>
        <v>21039746</v>
      </c>
      <c r="F69" s="15">
        <f t="shared" si="14"/>
        <v>12609136</v>
      </c>
      <c r="G69" s="15">
        <f t="shared" si="14"/>
        <v>25901596</v>
      </c>
      <c r="H69" s="15">
        <f t="shared" si="14"/>
        <v>0</v>
      </c>
      <c r="I69" s="15">
        <f t="shared" si="14"/>
        <v>65972438</v>
      </c>
      <c r="J69" s="15">
        <f t="shared" si="14"/>
        <v>14383070</v>
      </c>
      <c r="K69" s="15">
        <f t="shared" si="14"/>
        <v>45268935</v>
      </c>
      <c r="L69" s="15">
        <f t="shared" si="14"/>
        <v>0</v>
      </c>
      <c r="M69" s="15">
        <f t="shared" si="14"/>
        <v>0</v>
      </c>
      <c r="N69" s="15">
        <f>SUM(D69:M69)</f>
        <v>278155968</v>
      </c>
      <c r="O69" s="38">
        <f>(N69/O$71)</f>
        <v>3580.0551894563428</v>
      </c>
      <c r="P69" s="6"/>
      <c r="Q69" s="2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</row>
    <row r="70" spans="1:119">
      <c r="A70" s="16"/>
      <c r="B70" s="18"/>
      <c r="C70" s="18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9"/>
    </row>
    <row r="71" spans="1:119">
      <c r="A71" s="40"/>
      <c r="B71" s="41"/>
      <c r="C71" s="41"/>
      <c r="D71" s="42"/>
      <c r="E71" s="42"/>
      <c r="F71" s="42"/>
      <c r="G71" s="42"/>
      <c r="H71" s="42"/>
      <c r="I71" s="42"/>
      <c r="J71" s="42"/>
      <c r="K71" s="42"/>
      <c r="L71" s="118" t="s">
        <v>137</v>
      </c>
      <c r="M71" s="118"/>
      <c r="N71" s="118"/>
      <c r="O71" s="43">
        <v>77696</v>
      </c>
    </row>
    <row r="72" spans="1:119">
      <c r="A72" s="119"/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7"/>
    </row>
    <row r="73" spans="1:119" ht="15.75" customHeight="1" thickBot="1">
      <c r="A73" s="120" t="s">
        <v>87</v>
      </c>
      <c r="B73" s="99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100"/>
    </row>
  </sheetData>
  <mergeCells count="10">
    <mergeCell ref="L71:N71"/>
    <mergeCell ref="A72:O72"/>
    <mergeCell ref="A73:O7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7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77</v>
      </c>
      <c r="B3" s="108"/>
      <c r="C3" s="109"/>
      <c r="D3" s="128" t="s">
        <v>42</v>
      </c>
      <c r="E3" s="129"/>
      <c r="F3" s="129"/>
      <c r="G3" s="129"/>
      <c r="H3" s="130"/>
      <c r="I3" s="128" t="s">
        <v>43</v>
      </c>
      <c r="J3" s="130"/>
      <c r="K3" s="128" t="s">
        <v>45</v>
      </c>
      <c r="L3" s="130"/>
      <c r="M3" s="36"/>
      <c r="N3" s="37"/>
      <c r="O3" s="131" t="s">
        <v>82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78</v>
      </c>
      <c r="F4" s="34" t="s">
        <v>79</v>
      </c>
      <c r="G4" s="34" t="s">
        <v>80</v>
      </c>
      <c r="H4" s="34" t="s">
        <v>6</v>
      </c>
      <c r="I4" s="34" t="s">
        <v>7</v>
      </c>
      <c r="J4" s="35" t="s">
        <v>81</v>
      </c>
      <c r="K4" s="35" t="s">
        <v>8</v>
      </c>
      <c r="L4" s="35" t="s">
        <v>9</v>
      </c>
      <c r="M4" s="35" t="s">
        <v>10</v>
      </c>
      <c r="N4" s="35" t="s">
        <v>44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35573431</v>
      </c>
      <c r="E5" s="27">
        <f t="shared" si="0"/>
        <v>13126901</v>
      </c>
      <c r="F5" s="27">
        <f t="shared" si="0"/>
        <v>10060286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58760618</v>
      </c>
      <c r="O5" s="33">
        <f t="shared" ref="O5:O36" si="1">(N5/O$71)</f>
        <v>765.5508103601021</v>
      </c>
      <c r="P5" s="6"/>
    </row>
    <row r="6" spans="1:133">
      <c r="A6" s="12"/>
      <c r="B6" s="25">
        <v>311</v>
      </c>
      <c r="C6" s="20" t="s">
        <v>3</v>
      </c>
      <c r="D6" s="46">
        <v>33819753</v>
      </c>
      <c r="E6" s="46">
        <v>11776329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45596082</v>
      </c>
      <c r="O6" s="47">
        <f t="shared" si="1"/>
        <v>594.03931940174061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1350572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1350572</v>
      </c>
      <c r="O7" s="47">
        <f t="shared" si="1"/>
        <v>17.595653759966648</v>
      </c>
      <c r="P7" s="9"/>
    </row>
    <row r="8" spans="1:133">
      <c r="A8" s="12"/>
      <c r="B8" s="25">
        <v>314.10000000000002</v>
      </c>
      <c r="C8" s="20" t="s">
        <v>12</v>
      </c>
      <c r="D8" s="46">
        <v>0</v>
      </c>
      <c r="E8" s="46">
        <v>0</v>
      </c>
      <c r="F8" s="46">
        <v>6389825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6389825</v>
      </c>
      <c r="O8" s="47">
        <f t="shared" si="1"/>
        <v>83.248540830684249</v>
      </c>
      <c r="P8" s="9"/>
    </row>
    <row r="9" spans="1:133">
      <c r="A9" s="12"/>
      <c r="B9" s="25">
        <v>314.3</v>
      </c>
      <c r="C9" s="20" t="s">
        <v>13</v>
      </c>
      <c r="D9" s="46">
        <v>0</v>
      </c>
      <c r="E9" s="46">
        <v>0</v>
      </c>
      <c r="F9" s="46">
        <v>1238321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1238321</v>
      </c>
      <c r="O9" s="47">
        <f t="shared" si="1"/>
        <v>16.133214341549845</v>
      </c>
      <c r="P9" s="9"/>
    </row>
    <row r="10" spans="1:133">
      <c r="A10" s="12"/>
      <c r="B10" s="25">
        <v>314.39999999999998</v>
      </c>
      <c r="C10" s="20" t="s">
        <v>14</v>
      </c>
      <c r="D10" s="46">
        <v>0</v>
      </c>
      <c r="E10" s="46">
        <v>0</v>
      </c>
      <c r="F10" s="46">
        <v>107128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107128</v>
      </c>
      <c r="O10" s="47">
        <f t="shared" si="1"/>
        <v>1.3956954505185262</v>
      </c>
      <c r="P10" s="9"/>
    </row>
    <row r="11" spans="1:133">
      <c r="A11" s="12"/>
      <c r="B11" s="25">
        <v>315</v>
      </c>
      <c r="C11" s="20" t="s">
        <v>94</v>
      </c>
      <c r="D11" s="46">
        <v>0</v>
      </c>
      <c r="E11" s="46">
        <v>0</v>
      </c>
      <c r="F11" s="46">
        <v>2325012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2325012</v>
      </c>
      <c r="O11" s="47">
        <f t="shared" si="1"/>
        <v>30.290947938923342</v>
      </c>
      <c r="P11" s="9"/>
    </row>
    <row r="12" spans="1:133">
      <c r="A12" s="12"/>
      <c r="B12" s="25">
        <v>316</v>
      </c>
      <c r="C12" s="20" t="s">
        <v>95</v>
      </c>
      <c r="D12" s="46">
        <v>1753678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1753678</v>
      </c>
      <c r="O12" s="47">
        <f t="shared" si="1"/>
        <v>22.847438636718955</v>
      </c>
      <c r="P12" s="9"/>
    </row>
    <row r="13" spans="1:133" ht="15.75">
      <c r="A13" s="29" t="s">
        <v>18</v>
      </c>
      <c r="B13" s="30"/>
      <c r="C13" s="31"/>
      <c r="D13" s="32">
        <f t="shared" ref="D13:M13" si="3">SUM(D14:D19)</f>
        <v>15236863</v>
      </c>
      <c r="E13" s="32">
        <f t="shared" si="3"/>
        <v>368656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5" si="4">SUM(D13:M13)</f>
        <v>15605519</v>
      </c>
      <c r="O13" s="45">
        <f t="shared" si="1"/>
        <v>203.31334358226067</v>
      </c>
      <c r="P13" s="10"/>
    </row>
    <row r="14" spans="1:133">
      <c r="A14" s="12"/>
      <c r="B14" s="25">
        <v>322</v>
      </c>
      <c r="C14" s="20" t="s">
        <v>0</v>
      </c>
      <c r="D14" s="46">
        <v>3480743</v>
      </c>
      <c r="E14" s="46">
        <v>80883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3561626</v>
      </c>
      <c r="O14" s="47">
        <f t="shared" si="1"/>
        <v>46.401922976705407</v>
      </c>
      <c r="P14" s="9"/>
    </row>
    <row r="15" spans="1:133">
      <c r="A15" s="12"/>
      <c r="B15" s="25">
        <v>323.10000000000002</v>
      </c>
      <c r="C15" s="20" t="s">
        <v>19</v>
      </c>
      <c r="D15" s="46">
        <v>4475200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4475200</v>
      </c>
      <c r="O15" s="47">
        <f t="shared" si="1"/>
        <v>58.304236802334671</v>
      </c>
      <c r="P15" s="9"/>
    </row>
    <row r="16" spans="1:133">
      <c r="A16" s="12"/>
      <c r="B16" s="25">
        <v>323.39999999999998</v>
      </c>
      <c r="C16" s="20" t="s">
        <v>20</v>
      </c>
      <c r="D16" s="46">
        <v>5487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5487</v>
      </c>
      <c r="O16" s="47">
        <f t="shared" si="1"/>
        <v>7.1486268174474954E-2</v>
      </c>
      <c r="P16" s="9"/>
    </row>
    <row r="17" spans="1:16">
      <c r="A17" s="12"/>
      <c r="B17" s="25">
        <v>323.89999999999998</v>
      </c>
      <c r="C17" s="20" t="s">
        <v>127</v>
      </c>
      <c r="D17" s="46">
        <v>234998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234998</v>
      </c>
      <c r="O17" s="47">
        <f t="shared" si="1"/>
        <v>3.0616238469956745</v>
      </c>
      <c r="P17" s="9"/>
    </row>
    <row r="18" spans="1:16">
      <c r="A18" s="12"/>
      <c r="B18" s="25">
        <v>325.2</v>
      </c>
      <c r="C18" s="20" t="s">
        <v>22</v>
      </c>
      <c r="D18" s="46">
        <v>6859493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6859493</v>
      </c>
      <c r="O18" s="47">
        <f t="shared" si="1"/>
        <v>89.367515243108031</v>
      </c>
      <c r="P18" s="9"/>
    </row>
    <row r="19" spans="1:16">
      <c r="A19" s="12"/>
      <c r="B19" s="25">
        <v>329</v>
      </c>
      <c r="C19" s="20" t="s">
        <v>23</v>
      </c>
      <c r="D19" s="46">
        <v>180942</v>
      </c>
      <c r="E19" s="46">
        <v>287773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468715</v>
      </c>
      <c r="O19" s="47">
        <f t="shared" si="1"/>
        <v>6.1065584449424151</v>
      </c>
      <c r="P19" s="9"/>
    </row>
    <row r="20" spans="1:16" ht="15.75">
      <c r="A20" s="29" t="s">
        <v>26</v>
      </c>
      <c r="B20" s="30"/>
      <c r="C20" s="31"/>
      <c r="D20" s="32">
        <f t="shared" ref="D20:M20" si="5">SUM(D21:D40)</f>
        <v>10991122</v>
      </c>
      <c r="E20" s="32">
        <f t="shared" si="5"/>
        <v>1265790</v>
      </c>
      <c r="F20" s="32">
        <f t="shared" si="5"/>
        <v>0</v>
      </c>
      <c r="G20" s="32">
        <f t="shared" si="5"/>
        <v>5291879</v>
      </c>
      <c r="H20" s="32">
        <f t="shared" si="5"/>
        <v>0</v>
      </c>
      <c r="I20" s="32">
        <f t="shared" si="5"/>
        <v>21855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17570646</v>
      </c>
      <c r="O20" s="45">
        <f t="shared" si="1"/>
        <v>228.91560268904058</v>
      </c>
      <c r="P20" s="10"/>
    </row>
    <row r="21" spans="1:16">
      <c r="A21" s="12"/>
      <c r="B21" s="25">
        <v>331.1</v>
      </c>
      <c r="C21" s="20" t="s">
        <v>24</v>
      </c>
      <c r="D21" s="46">
        <v>1614628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1614628</v>
      </c>
      <c r="O21" s="47">
        <f t="shared" si="1"/>
        <v>21.035853874615665</v>
      </c>
      <c r="P21" s="9"/>
    </row>
    <row r="22" spans="1:16">
      <c r="A22" s="12"/>
      <c r="B22" s="25">
        <v>331.2</v>
      </c>
      <c r="C22" s="20" t="s">
        <v>25</v>
      </c>
      <c r="D22" s="46">
        <v>0</v>
      </c>
      <c r="E22" s="46">
        <v>20174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20174</v>
      </c>
      <c r="O22" s="47">
        <f t="shared" si="1"/>
        <v>0.26283287300015634</v>
      </c>
      <c r="P22" s="9"/>
    </row>
    <row r="23" spans="1:16">
      <c r="A23" s="12"/>
      <c r="B23" s="25">
        <v>331.5</v>
      </c>
      <c r="C23" s="20" t="s">
        <v>27</v>
      </c>
      <c r="D23" s="46">
        <v>0</v>
      </c>
      <c r="E23" s="46">
        <v>472377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472377</v>
      </c>
      <c r="O23" s="47">
        <f t="shared" si="1"/>
        <v>6.1542680702485804</v>
      </c>
      <c r="P23" s="9"/>
    </row>
    <row r="24" spans="1:16">
      <c r="A24" s="12"/>
      <c r="B24" s="25">
        <v>331.7</v>
      </c>
      <c r="C24" s="20" t="s">
        <v>128</v>
      </c>
      <c r="D24" s="46">
        <v>0</v>
      </c>
      <c r="E24" s="46">
        <v>46000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46000</v>
      </c>
      <c r="O24" s="47">
        <f t="shared" si="1"/>
        <v>0.59930168325603206</v>
      </c>
      <c r="P24" s="9"/>
    </row>
    <row r="25" spans="1:16">
      <c r="A25" s="12"/>
      <c r="B25" s="25">
        <v>331.9</v>
      </c>
      <c r="C25" s="20" t="s">
        <v>28</v>
      </c>
      <c r="D25" s="46">
        <v>0</v>
      </c>
      <c r="E25" s="46">
        <v>10501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10501</v>
      </c>
      <c r="O25" s="47">
        <f t="shared" si="1"/>
        <v>0.13681015164938246</v>
      </c>
      <c r="P25" s="9"/>
    </row>
    <row r="26" spans="1:16">
      <c r="A26" s="12"/>
      <c r="B26" s="25">
        <v>334.42</v>
      </c>
      <c r="C26" s="20" t="s">
        <v>129</v>
      </c>
      <c r="D26" s="46">
        <v>0</v>
      </c>
      <c r="E26" s="46">
        <v>85528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5" si="6">SUM(D26:M26)</f>
        <v>85528</v>
      </c>
      <c r="O26" s="47">
        <f t="shared" si="1"/>
        <v>1.114284225337433</v>
      </c>
      <c r="P26" s="9"/>
    </row>
    <row r="27" spans="1:16">
      <c r="A27" s="12"/>
      <c r="B27" s="25">
        <v>334.49</v>
      </c>
      <c r="C27" s="20" t="s">
        <v>130</v>
      </c>
      <c r="D27" s="46">
        <v>0</v>
      </c>
      <c r="E27" s="46">
        <v>7957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7957</v>
      </c>
      <c r="O27" s="47">
        <f t="shared" si="1"/>
        <v>0.10366616290583147</v>
      </c>
      <c r="P27" s="9"/>
    </row>
    <row r="28" spans="1:16">
      <c r="A28" s="12"/>
      <c r="B28" s="25">
        <v>334.5</v>
      </c>
      <c r="C28" s="20" t="s">
        <v>30</v>
      </c>
      <c r="D28" s="46">
        <v>0</v>
      </c>
      <c r="E28" s="46">
        <v>459662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459662</v>
      </c>
      <c r="O28" s="47">
        <f t="shared" si="1"/>
        <v>5.9886132680181356</v>
      </c>
      <c r="P28" s="9"/>
    </row>
    <row r="29" spans="1:16">
      <c r="A29" s="12"/>
      <c r="B29" s="25">
        <v>334.7</v>
      </c>
      <c r="C29" s="20" t="s">
        <v>31</v>
      </c>
      <c r="D29" s="46">
        <v>0</v>
      </c>
      <c r="E29" s="46">
        <v>42207</v>
      </c>
      <c r="F29" s="46">
        <v>0</v>
      </c>
      <c r="G29" s="46">
        <v>50000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92207</v>
      </c>
      <c r="O29" s="47">
        <f t="shared" si="1"/>
        <v>1.2013002240867163</v>
      </c>
      <c r="P29" s="9"/>
    </row>
    <row r="30" spans="1:16">
      <c r="A30" s="12"/>
      <c r="B30" s="25">
        <v>335.12</v>
      </c>
      <c r="C30" s="20" t="s">
        <v>97</v>
      </c>
      <c r="D30" s="46">
        <v>2719455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2719455</v>
      </c>
      <c r="O30" s="47">
        <f t="shared" si="1"/>
        <v>35.429868674761579</v>
      </c>
      <c r="P30" s="9"/>
    </row>
    <row r="31" spans="1:16">
      <c r="A31" s="12"/>
      <c r="B31" s="25">
        <v>335.14</v>
      </c>
      <c r="C31" s="20" t="s">
        <v>98</v>
      </c>
      <c r="D31" s="46">
        <v>54406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54406</v>
      </c>
      <c r="O31" s="47">
        <f t="shared" si="1"/>
        <v>0.70881755172234095</v>
      </c>
      <c r="P31" s="9"/>
    </row>
    <row r="32" spans="1:16">
      <c r="A32" s="12"/>
      <c r="B32" s="25">
        <v>335.15</v>
      </c>
      <c r="C32" s="20" t="s">
        <v>99</v>
      </c>
      <c r="D32" s="46">
        <v>64770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64770</v>
      </c>
      <c r="O32" s="47">
        <f t="shared" si="1"/>
        <v>0.84384282661941734</v>
      </c>
      <c r="P32" s="9"/>
    </row>
    <row r="33" spans="1:16">
      <c r="A33" s="12"/>
      <c r="B33" s="25">
        <v>335.18</v>
      </c>
      <c r="C33" s="20" t="s">
        <v>100</v>
      </c>
      <c r="D33" s="46">
        <v>5920903</v>
      </c>
      <c r="E33" s="46">
        <v>0</v>
      </c>
      <c r="F33" s="46">
        <v>0</v>
      </c>
      <c r="G33" s="46">
        <v>5241879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11162782</v>
      </c>
      <c r="O33" s="47">
        <f t="shared" si="1"/>
        <v>145.43204440043775</v>
      </c>
      <c r="P33" s="9"/>
    </row>
    <row r="34" spans="1:16">
      <c r="A34" s="12"/>
      <c r="B34" s="25">
        <v>335.19</v>
      </c>
      <c r="C34" s="20" t="s">
        <v>101</v>
      </c>
      <c r="D34" s="46">
        <v>51214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51214</v>
      </c>
      <c r="O34" s="47">
        <f t="shared" si="1"/>
        <v>0.66723122622335718</v>
      </c>
      <c r="P34" s="9"/>
    </row>
    <row r="35" spans="1:16">
      <c r="A35" s="12"/>
      <c r="B35" s="25">
        <v>335.21</v>
      </c>
      <c r="C35" s="20" t="s">
        <v>131</v>
      </c>
      <c r="D35" s="46">
        <v>100089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100089</v>
      </c>
      <c r="O35" s="47">
        <f t="shared" si="1"/>
        <v>1.3039892646828912</v>
      </c>
      <c r="P35" s="9"/>
    </row>
    <row r="36" spans="1:16">
      <c r="A36" s="12"/>
      <c r="B36" s="25">
        <v>337.1</v>
      </c>
      <c r="C36" s="20" t="s">
        <v>116</v>
      </c>
      <c r="D36" s="46">
        <v>0</v>
      </c>
      <c r="E36" s="46">
        <v>16000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1" si="7">SUM(D36:M36)</f>
        <v>16000</v>
      </c>
      <c r="O36" s="47">
        <f t="shared" si="1"/>
        <v>0.20845275939340246</v>
      </c>
      <c r="P36" s="9"/>
    </row>
    <row r="37" spans="1:16">
      <c r="A37" s="12"/>
      <c r="B37" s="25">
        <v>337.2</v>
      </c>
      <c r="C37" s="20" t="s">
        <v>37</v>
      </c>
      <c r="D37" s="46">
        <v>0</v>
      </c>
      <c r="E37" s="46">
        <v>7186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7186</v>
      </c>
      <c r="O37" s="47">
        <f t="shared" ref="O37:O68" si="8">(N37/O$71)</f>
        <v>9.3621345562561881E-2</v>
      </c>
      <c r="P37" s="9"/>
    </row>
    <row r="38" spans="1:16">
      <c r="A38" s="12"/>
      <c r="B38" s="25">
        <v>337.4</v>
      </c>
      <c r="C38" s="20" t="s">
        <v>132</v>
      </c>
      <c r="D38" s="46">
        <v>0</v>
      </c>
      <c r="E38" s="46">
        <v>29914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29914</v>
      </c>
      <c r="O38" s="47">
        <f t="shared" si="8"/>
        <v>0.38972849028089007</v>
      </c>
      <c r="P38" s="9"/>
    </row>
    <row r="39" spans="1:16">
      <c r="A39" s="12"/>
      <c r="B39" s="25">
        <v>338</v>
      </c>
      <c r="C39" s="20" t="s">
        <v>40</v>
      </c>
      <c r="D39" s="46">
        <v>328001</v>
      </c>
      <c r="E39" s="46">
        <v>56342</v>
      </c>
      <c r="F39" s="46">
        <v>0</v>
      </c>
      <c r="G39" s="46">
        <v>0</v>
      </c>
      <c r="H39" s="46">
        <v>0</v>
      </c>
      <c r="I39" s="46">
        <v>21855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406198</v>
      </c>
      <c r="O39" s="47">
        <f t="shared" si="8"/>
        <v>5.2920683725050814</v>
      </c>
      <c r="P39" s="9"/>
    </row>
    <row r="40" spans="1:16">
      <c r="A40" s="12"/>
      <c r="B40" s="25">
        <v>339</v>
      </c>
      <c r="C40" s="20" t="s">
        <v>41</v>
      </c>
      <c r="D40" s="46">
        <v>137656</v>
      </c>
      <c r="E40" s="46">
        <v>11942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149598</v>
      </c>
      <c r="O40" s="47">
        <f t="shared" si="8"/>
        <v>1.949007243733389</v>
      </c>
      <c r="P40" s="9"/>
    </row>
    <row r="41" spans="1:16" ht="15.75">
      <c r="A41" s="29" t="s">
        <v>46</v>
      </c>
      <c r="B41" s="30"/>
      <c r="C41" s="31"/>
      <c r="D41" s="32">
        <f t="shared" ref="D41:M41" si="9">SUM(D42:D55)</f>
        <v>7271404</v>
      </c>
      <c r="E41" s="32">
        <f t="shared" si="9"/>
        <v>1879448</v>
      </c>
      <c r="F41" s="32">
        <f t="shared" si="9"/>
        <v>0</v>
      </c>
      <c r="G41" s="32">
        <f t="shared" si="9"/>
        <v>0</v>
      </c>
      <c r="H41" s="32">
        <f t="shared" si="9"/>
        <v>0</v>
      </c>
      <c r="I41" s="32">
        <f t="shared" si="9"/>
        <v>59856872</v>
      </c>
      <c r="J41" s="32">
        <f t="shared" si="9"/>
        <v>8928453</v>
      </c>
      <c r="K41" s="32">
        <f t="shared" si="9"/>
        <v>0</v>
      </c>
      <c r="L41" s="32">
        <f t="shared" si="9"/>
        <v>0</v>
      </c>
      <c r="M41" s="32">
        <f t="shared" si="9"/>
        <v>0</v>
      </c>
      <c r="N41" s="32">
        <f t="shared" si="7"/>
        <v>77936177</v>
      </c>
      <c r="O41" s="45">
        <f t="shared" si="8"/>
        <v>1015.3756970139142</v>
      </c>
      <c r="P41" s="10"/>
    </row>
    <row r="42" spans="1:16">
      <c r="A42" s="12"/>
      <c r="B42" s="25">
        <v>341.2</v>
      </c>
      <c r="C42" s="20" t="s">
        <v>102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8928453</v>
      </c>
      <c r="K42" s="46">
        <v>0</v>
      </c>
      <c r="L42" s="46">
        <v>0</v>
      </c>
      <c r="M42" s="46">
        <v>0</v>
      </c>
      <c r="N42" s="46">
        <f t="shared" ref="N42:N55" si="10">SUM(D42:M42)</f>
        <v>8928453</v>
      </c>
      <c r="O42" s="47">
        <f t="shared" si="8"/>
        <v>116.3225415602689</v>
      </c>
      <c r="P42" s="9"/>
    </row>
    <row r="43" spans="1:16">
      <c r="A43" s="12"/>
      <c r="B43" s="25">
        <v>341.9</v>
      </c>
      <c r="C43" s="20" t="s">
        <v>103</v>
      </c>
      <c r="D43" s="46">
        <v>588660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588660</v>
      </c>
      <c r="O43" s="47">
        <f t="shared" si="8"/>
        <v>7.6692375840325182</v>
      </c>
      <c r="P43" s="9"/>
    </row>
    <row r="44" spans="1:16">
      <c r="A44" s="12"/>
      <c r="B44" s="25">
        <v>342.1</v>
      </c>
      <c r="C44" s="20" t="s">
        <v>52</v>
      </c>
      <c r="D44" s="46">
        <v>781259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781259</v>
      </c>
      <c r="O44" s="47">
        <f t="shared" si="8"/>
        <v>10.17847464693314</v>
      </c>
      <c r="P44" s="9"/>
    </row>
    <row r="45" spans="1:16">
      <c r="A45" s="12"/>
      <c r="B45" s="25">
        <v>342.2</v>
      </c>
      <c r="C45" s="20" t="s">
        <v>53</v>
      </c>
      <c r="D45" s="46">
        <v>2596183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2596183</v>
      </c>
      <c r="O45" s="47">
        <f t="shared" si="8"/>
        <v>33.823844390015111</v>
      </c>
      <c r="P45" s="9"/>
    </row>
    <row r="46" spans="1:16">
      <c r="A46" s="12"/>
      <c r="B46" s="25">
        <v>342.4</v>
      </c>
      <c r="C46" s="20" t="s">
        <v>54</v>
      </c>
      <c r="D46" s="46">
        <v>2771327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2771327</v>
      </c>
      <c r="O46" s="47">
        <f t="shared" si="8"/>
        <v>36.10567252071499</v>
      </c>
      <c r="P46" s="9"/>
    </row>
    <row r="47" spans="1:16">
      <c r="A47" s="12"/>
      <c r="B47" s="25">
        <v>342.5</v>
      </c>
      <c r="C47" s="20" t="s">
        <v>113</v>
      </c>
      <c r="D47" s="46">
        <v>2100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2100</v>
      </c>
      <c r="O47" s="47">
        <f t="shared" si="8"/>
        <v>2.7359424670384075E-2</v>
      </c>
      <c r="P47" s="9"/>
    </row>
    <row r="48" spans="1:16">
      <c r="A48" s="12"/>
      <c r="B48" s="25">
        <v>342.9</v>
      </c>
      <c r="C48" s="20" t="s">
        <v>55</v>
      </c>
      <c r="D48" s="46">
        <v>102593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102593</v>
      </c>
      <c r="O48" s="47">
        <f t="shared" si="8"/>
        <v>1.3366121215279587</v>
      </c>
      <c r="P48" s="9"/>
    </row>
    <row r="49" spans="1:16">
      <c r="A49" s="12"/>
      <c r="B49" s="25">
        <v>343.3</v>
      </c>
      <c r="C49" s="20" t="s">
        <v>56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23420190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23420190</v>
      </c>
      <c r="O49" s="47">
        <f t="shared" si="8"/>
        <v>305.12520193861064</v>
      </c>
      <c r="P49" s="9"/>
    </row>
    <row r="50" spans="1:16">
      <c r="A50" s="12"/>
      <c r="B50" s="25">
        <v>343.4</v>
      </c>
      <c r="C50" s="20" t="s">
        <v>57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11890131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11890131</v>
      </c>
      <c r="O50" s="47">
        <f t="shared" si="8"/>
        <v>154.90816353118976</v>
      </c>
      <c r="P50" s="9"/>
    </row>
    <row r="51" spans="1:16">
      <c r="A51" s="12"/>
      <c r="B51" s="25">
        <v>343.5</v>
      </c>
      <c r="C51" s="20" t="s">
        <v>58</v>
      </c>
      <c r="D51" s="46">
        <v>5000</v>
      </c>
      <c r="E51" s="46">
        <v>0</v>
      </c>
      <c r="F51" s="46">
        <v>0</v>
      </c>
      <c r="G51" s="46">
        <v>0</v>
      </c>
      <c r="H51" s="46">
        <v>0</v>
      </c>
      <c r="I51" s="46">
        <v>22976869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22981869</v>
      </c>
      <c r="O51" s="47">
        <f t="shared" si="8"/>
        <v>299.41462556673093</v>
      </c>
      <c r="P51" s="9"/>
    </row>
    <row r="52" spans="1:16">
      <c r="A52" s="12"/>
      <c r="B52" s="25">
        <v>343.8</v>
      </c>
      <c r="C52" s="20" t="s">
        <v>59</v>
      </c>
      <c r="D52" s="46">
        <v>0</v>
      </c>
      <c r="E52" s="46">
        <v>132819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132819</v>
      </c>
      <c r="O52" s="47">
        <f t="shared" si="8"/>
        <v>1.7304054406170202</v>
      </c>
      <c r="P52" s="9"/>
    </row>
    <row r="53" spans="1:16">
      <c r="A53" s="12"/>
      <c r="B53" s="25">
        <v>343.9</v>
      </c>
      <c r="C53" s="20" t="s">
        <v>60</v>
      </c>
      <c r="D53" s="46">
        <v>20339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20339</v>
      </c>
      <c r="O53" s="47">
        <f t="shared" si="8"/>
        <v>0.26498254208140082</v>
      </c>
      <c r="P53" s="9"/>
    </row>
    <row r="54" spans="1:16">
      <c r="A54" s="12"/>
      <c r="B54" s="25">
        <v>345.9</v>
      </c>
      <c r="C54" s="20" t="s">
        <v>133</v>
      </c>
      <c r="D54" s="46">
        <v>0</v>
      </c>
      <c r="E54" s="46">
        <v>5247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5247</v>
      </c>
      <c r="O54" s="47">
        <f t="shared" si="8"/>
        <v>6.8359476783573916E-2</v>
      </c>
      <c r="P54" s="9"/>
    </row>
    <row r="55" spans="1:16">
      <c r="A55" s="12"/>
      <c r="B55" s="25">
        <v>347.2</v>
      </c>
      <c r="C55" s="20" t="s">
        <v>62</v>
      </c>
      <c r="D55" s="46">
        <v>403943</v>
      </c>
      <c r="E55" s="46">
        <v>1741382</v>
      </c>
      <c r="F55" s="46">
        <v>0</v>
      </c>
      <c r="G55" s="46">
        <v>0</v>
      </c>
      <c r="H55" s="46">
        <v>0</v>
      </c>
      <c r="I55" s="46">
        <v>1569682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3715007</v>
      </c>
      <c r="O55" s="47">
        <f t="shared" si="8"/>
        <v>48.400216269737868</v>
      </c>
      <c r="P55" s="9"/>
    </row>
    <row r="56" spans="1:16" ht="15.75">
      <c r="A56" s="29" t="s">
        <v>47</v>
      </c>
      <c r="B56" s="30"/>
      <c r="C56" s="31"/>
      <c r="D56" s="32">
        <f t="shared" ref="D56:M56" si="11">SUM(D57:D58)</f>
        <v>266310</v>
      </c>
      <c r="E56" s="32">
        <f t="shared" si="11"/>
        <v>1605712</v>
      </c>
      <c r="F56" s="32">
        <f t="shared" si="11"/>
        <v>0</v>
      </c>
      <c r="G56" s="32">
        <f t="shared" si="11"/>
        <v>0</v>
      </c>
      <c r="H56" s="32">
        <f t="shared" si="11"/>
        <v>0</v>
      </c>
      <c r="I56" s="32">
        <f t="shared" si="11"/>
        <v>0</v>
      </c>
      <c r="J56" s="32">
        <f t="shared" si="11"/>
        <v>0</v>
      </c>
      <c r="K56" s="32">
        <f t="shared" si="11"/>
        <v>0</v>
      </c>
      <c r="L56" s="32">
        <f t="shared" si="11"/>
        <v>0</v>
      </c>
      <c r="M56" s="32">
        <f t="shared" si="11"/>
        <v>0</v>
      </c>
      <c r="N56" s="32">
        <f>SUM(D56:M56)</f>
        <v>1872022</v>
      </c>
      <c r="O56" s="45">
        <f t="shared" si="8"/>
        <v>24.389259471572256</v>
      </c>
      <c r="P56" s="10"/>
    </row>
    <row r="57" spans="1:16">
      <c r="A57" s="13"/>
      <c r="B57" s="39">
        <v>352</v>
      </c>
      <c r="C57" s="21" t="s">
        <v>134</v>
      </c>
      <c r="D57" s="46">
        <v>17803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17803</v>
      </c>
      <c r="O57" s="47">
        <f t="shared" si="8"/>
        <v>0.23194277971754651</v>
      </c>
      <c r="P57" s="9"/>
    </row>
    <row r="58" spans="1:16">
      <c r="A58" s="13"/>
      <c r="B58" s="39">
        <v>354</v>
      </c>
      <c r="C58" s="21" t="s">
        <v>65</v>
      </c>
      <c r="D58" s="46">
        <v>248507</v>
      </c>
      <c r="E58" s="46">
        <v>1605712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1854219</v>
      </c>
      <c r="O58" s="47">
        <f t="shared" si="8"/>
        <v>24.15731669185471</v>
      </c>
      <c r="P58" s="9"/>
    </row>
    <row r="59" spans="1:16" ht="15.75">
      <c r="A59" s="29" t="s">
        <v>4</v>
      </c>
      <c r="B59" s="30"/>
      <c r="C59" s="31"/>
      <c r="D59" s="32">
        <f t="shared" ref="D59:M59" si="12">SUM(D60:D66)</f>
        <v>4137148</v>
      </c>
      <c r="E59" s="32">
        <f t="shared" si="12"/>
        <v>507405</v>
      </c>
      <c r="F59" s="32">
        <f t="shared" si="12"/>
        <v>13410</v>
      </c>
      <c r="G59" s="32">
        <f t="shared" si="12"/>
        <v>4304604</v>
      </c>
      <c r="H59" s="32">
        <f t="shared" si="12"/>
        <v>0</v>
      </c>
      <c r="I59" s="32">
        <f t="shared" si="12"/>
        <v>1543586</v>
      </c>
      <c r="J59" s="32">
        <f t="shared" si="12"/>
        <v>474291</v>
      </c>
      <c r="K59" s="32">
        <f t="shared" si="12"/>
        <v>56931501</v>
      </c>
      <c r="L59" s="32">
        <f t="shared" si="12"/>
        <v>0</v>
      </c>
      <c r="M59" s="32">
        <f t="shared" si="12"/>
        <v>0</v>
      </c>
      <c r="N59" s="32">
        <f>SUM(D59:M59)</f>
        <v>67911945</v>
      </c>
      <c r="O59" s="45">
        <f t="shared" si="8"/>
        <v>884.77702068893632</v>
      </c>
      <c r="P59" s="10"/>
    </row>
    <row r="60" spans="1:16">
      <c r="A60" s="12"/>
      <c r="B60" s="25">
        <v>361.1</v>
      </c>
      <c r="C60" s="20" t="s">
        <v>67</v>
      </c>
      <c r="D60" s="46">
        <v>777946</v>
      </c>
      <c r="E60" s="46">
        <v>170148</v>
      </c>
      <c r="F60" s="46">
        <v>13410</v>
      </c>
      <c r="G60" s="46">
        <v>2275354</v>
      </c>
      <c r="H60" s="46">
        <v>0</v>
      </c>
      <c r="I60" s="46">
        <v>54395</v>
      </c>
      <c r="J60" s="46">
        <v>4190</v>
      </c>
      <c r="K60" s="46">
        <v>5352569</v>
      </c>
      <c r="L60" s="46">
        <v>0</v>
      </c>
      <c r="M60" s="46">
        <v>0</v>
      </c>
      <c r="N60" s="46">
        <f>SUM(D60:M60)</f>
        <v>8648012</v>
      </c>
      <c r="O60" s="47">
        <f t="shared" si="8"/>
        <v>112.66887279170358</v>
      </c>
      <c r="P60" s="9"/>
    </row>
    <row r="61" spans="1:16">
      <c r="A61" s="12"/>
      <c r="B61" s="25">
        <v>361.4</v>
      </c>
      <c r="C61" s="20" t="s">
        <v>104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27368956</v>
      </c>
      <c r="L61" s="46">
        <v>0</v>
      </c>
      <c r="M61" s="46">
        <v>0</v>
      </c>
      <c r="N61" s="46">
        <f t="shared" ref="N61:N66" si="13">SUM(D61:M61)</f>
        <v>27368956</v>
      </c>
      <c r="O61" s="47">
        <f t="shared" si="8"/>
        <v>356.5708999947887</v>
      </c>
      <c r="P61" s="9"/>
    </row>
    <row r="62" spans="1:16">
      <c r="A62" s="12"/>
      <c r="B62" s="25">
        <v>362</v>
      </c>
      <c r="C62" s="20" t="s">
        <v>69</v>
      </c>
      <c r="D62" s="46">
        <v>437947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3"/>
        <v>437947</v>
      </c>
      <c r="O62" s="47">
        <f t="shared" si="8"/>
        <v>5.7057037886289024</v>
      </c>
      <c r="P62" s="9"/>
    </row>
    <row r="63" spans="1:16">
      <c r="A63" s="12"/>
      <c r="B63" s="25">
        <v>365</v>
      </c>
      <c r="C63" s="20" t="s">
        <v>106</v>
      </c>
      <c r="D63" s="46">
        <v>3536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122097</v>
      </c>
      <c r="K63" s="46">
        <v>0</v>
      </c>
      <c r="L63" s="46">
        <v>0</v>
      </c>
      <c r="M63" s="46">
        <v>0</v>
      </c>
      <c r="N63" s="46">
        <f t="shared" si="13"/>
        <v>125633</v>
      </c>
      <c r="O63" s="47">
        <f t="shared" si="8"/>
        <v>1.6367840950544583</v>
      </c>
      <c r="P63" s="9"/>
    </row>
    <row r="64" spans="1:16">
      <c r="A64" s="12"/>
      <c r="B64" s="25">
        <v>366</v>
      </c>
      <c r="C64" s="20" t="s">
        <v>72</v>
      </c>
      <c r="D64" s="46">
        <v>0</v>
      </c>
      <c r="E64" s="46">
        <v>279181</v>
      </c>
      <c r="F64" s="46">
        <v>0</v>
      </c>
      <c r="G64" s="46">
        <v>0</v>
      </c>
      <c r="H64" s="46">
        <v>0</v>
      </c>
      <c r="I64" s="46">
        <v>1391769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3"/>
        <v>1670950</v>
      </c>
      <c r="O64" s="47">
        <f t="shared" si="8"/>
        <v>21.769633644275366</v>
      </c>
      <c r="P64" s="9"/>
    </row>
    <row r="65" spans="1:119">
      <c r="A65" s="12"/>
      <c r="B65" s="25">
        <v>368</v>
      </c>
      <c r="C65" s="20" t="s">
        <v>73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24170643</v>
      </c>
      <c r="L65" s="46">
        <v>0</v>
      </c>
      <c r="M65" s="46">
        <v>0</v>
      </c>
      <c r="N65" s="46">
        <f t="shared" si="13"/>
        <v>24170643</v>
      </c>
      <c r="O65" s="47">
        <f t="shared" si="8"/>
        <v>314.90232685392675</v>
      </c>
      <c r="P65" s="9"/>
    </row>
    <row r="66" spans="1:119">
      <c r="A66" s="12"/>
      <c r="B66" s="25">
        <v>369.9</v>
      </c>
      <c r="C66" s="20" t="s">
        <v>74</v>
      </c>
      <c r="D66" s="46">
        <v>2917719</v>
      </c>
      <c r="E66" s="46">
        <v>58076</v>
      </c>
      <c r="F66" s="46">
        <v>0</v>
      </c>
      <c r="G66" s="46">
        <v>2029250</v>
      </c>
      <c r="H66" s="46">
        <v>0</v>
      </c>
      <c r="I66" s="46">
        <v>97422</v>
      </c>
      <c r="J66" s="46">
        <v>348004</v>
      </c>
      <c r="K66" s="46">
        <v>39333</v>
      </c>
      <c r="L66" s="46">
        <v>0</v>
      </c>
      <c r="M66" s="46">
        <v>0</v>
      </c>
      <c r="N66" s="46">
        <f t="shared" si="13"/>
        <v>5489804</v>
      </c>
      <c r="O66" s="47">
        <f t="shared" si="8"/>
        <v>71.52279952055865</v>
      </c>
      <c r="P66" s="9"/>
    </row>
    <row r="67" spans="1:119" ht="15.75">
      <c r="A67" s="29" t="s">
        <v>48</v>
      </c>
      <c r="B67" s="30"/>
      <c r="C67" s="31"/>
      <c r="D67" s="32">
        <f t="shared" ref="D67:M67" si="14">SUM(D68:D68)</f>
        <v>15067850</v>
      </c>
      <c r="E67" s="32">
        <f t="shared" si="14"/>
        <v>254274</v>
      </c>
      <c r="F67" s="32">
        <f t="shared" si="14"/>
        <v>2140955</v>
      </c>
      <c r="G67" s="32">
        <f t="shared" si="14"/>
        <v>10776595</v>
      </c>
      <c r="H67" s="32">
        <f t="shared" si="14"/>
        <v>0</v>
      </c>
      <c r="I67" s="32">
        <f t="shared" si="14"/>
        <v>10000</v>
      </c>
      <c r="J67" s="32">
        <f t="shared" si="14"/>
        <v>4680112</v>
      </c>
      <c r="K67" s="32">
        <f t="shared" si="14"/>
        <v>0</v>
      </c>
      <c r="L67" s="32">
        <f t="shared" si="14"/>
        <v>0</v>
      </c>
      <c r="M67" s="32">
        <f t="shared" si="14"/>
        <v>0</v>
      </c>
      <c r="N67" s="32">
        <f>SUM(D67:M67)</f>
        <v>32929786</v>
      </c>
      <c r="O67" s="45">
        <f t="shared" si="8"/>
        <v>429.01904737088955</v>
      </c>
      <c r="P67" s="9"/>
    </row>
    <row r="68" spans="1:119" ht="15.75" thickBot="1">
      <c r="A68" s="12"/>
      <c r="B68" s="25">
        <v>381</v>
      </c>
      <c r="C68" s="20" t="s">
        <v>75</v>
      </c>
      <c r="D68" s="46">
        <v>15067850</v>
      </c>
      <c r="E68" s="46">
        <v>254274</v>
      </c>
      <c r="F68" s="46">
        <v>2140955</v>
      </c>
      <c r="G68" s="46">
        <v>10776595</v>
      </c>
      <c r="H68" s="46">
        <v>0</v>
      </c>
      <c r="I68" s="46">
        <v>10000</v>
      </c>
      <c r="J68" s="46">
        <v>4680112</v>
      </c>
      <c r="K68" s="46">
        <v>0</v>
      </c>
      <c r="L68" s="46">
        <v>0</v>
      </c>
      <c r="M68" s="46">
        <v>0</v>
      </c>
      <c r="N68" s="46">
        <f>SUM(D68:M68)</f>
        <v>32929786</v>
      </c>
      <c r="O68" s="47">
        <f t="shared" si="8"/>
        <v>429.01904737088955</v>
      </c>
      <c r="P68" s="9"/>
    </row>
    <row r="69" spans="1:119" ht="16.5" thickBot="1">
      <c r="A69" s="14" t="s">
        <v>63</v>
      </c>
      <c r="B69" s="23"/>
      <c r="C69" s="22"/>
      <c r="D69" s="15">
        <f t="shared" ref="D69:M69" si="15">SUM(D5,D13,D20,D41,D56,D59,D67)</f>
        <v>88544128</v>
      </c>
      <c r="E69" s="15">
        <f t="shared" si="15"/>
        <v>19008186</v>
      </c>
      <c r="F69" s="15">
        <f t="shared" si="15"/>
        <v>12214651</v>
      </c>
      <c r="G69" s="15">
        <f t="shared" si="15"/>
        <v>20373078</v>
      </c>
      <c r="H69" s="15">
        <f t="shared" si="15"/>
        <v>0</v>
      </c>
      <c r="I69" s="15">
        <f t="shared" si="15"/>
        <v>61432313</v>
      </c>
      <c r="J69" s="15">
        <f t="shared" si="15"/>
        <v>14082856</v>
      </c>
      <c r="K69" s="15">
        <f t="shared" si="15"/>
        <v>56931501</v>
      </c>
      <c r="L69" s="15">
        <f t="shared" si="15"/>
        <v>0</v>
      </c>
      <c r="M69" s="15">
        <f t="shared" si="15"/>
        <v>0</v>
      </c>
      <c r="N69" s="15">
        <f>SUM(D69:M69)</f>
        <v>272586713</v>
      </c>
      <c r="O69" s="38">
        <f>(N69/O$71)</f>
        <v>3551.3407811767156</v>
      </c>
      <c r="P69" s="6"/>
      <c r="Q69" s="2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</row>
    <row r="70" spans="1:119">
      <c r="A70" s="16"/>
      <c r="B70" s="18"/>
      <c r="C70" s="18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9"/>
    </row>
    <row r="71" spans="1:119">
      <c r="A71" s="40"/>
      <c r="B71" s="41"/>
      <c r="C71" s="41"/>
      <c r="D71" s="42"/>
      <c r="E71" s="42"/>
      <c r="F71" s="42"/>
      <c r="G71" s="42"/>
      <c r="H71" s="42"/>
      <c r="I71" s="42"/>
      <c r="J71" s="42"/>
      <c r="K71" s="42"/>
      <c r="L71" s="118" t="s">
        <v>135</v>
      </c>
      <c r="M71" s="118"/>
      <c r="N71" s="118"/>
      <c r="O71" s="43">
        <v>76756</v>
      </c>
    </row>
    <row r="72" spans="1:119">
      <c r="A72" s="119"/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7"/>
    </row>
    <row r="73" spans="1:119" ht="15.75" customHeight="1" thickBot="1">
      <c r="A73" s="120" t="s">
        <v>87</v>
      </c>
      <c r="B73" s="99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100"/>
    </row>
  </sheetData>
  <mergeCells count="10">
    <mergeCell ref="L71:N71"/>
    <mergeCell ref="A72:O72"/>
    <mergeCell ref="A73:O7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6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77</v>
      </c>
      <c r="B3" s="108"/>
      <c r="C3" s="109"/>
      <c r="D3" s="128" t="s">
        <v>42</v>
      </c>
      <c r="E3" s="129"/>
      <c r="F3" s="129"/>
      <c r="G3" s="129"/>
      <c r="H3" s="130"/>
      <c r="I3" s="128" t="s">
        <v>43</v>
      </c>
      <c r="J3" s="130"/>
      <c r="K3" s="128" t="s">
        <v>45</v>
      </c>
      <c r="L3" s="130"/>
      <c r="M3" s="36"/>
      <c r="N3" s="37"/>
      <c r="O3" s="131" t="s">
        <v>82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78</v>
      </c>
      <c r="F4" s="34" t="s">
        <v>79</v>
      </c>
      <c r="G4" s="34" t="s">
        <v>80</v>
      </c>
      <c r="H4" s="34" t="s">
        <v>6</v>
      </c>
      <c r="I4" s="34" t="s">
        <v>7</v>
      </c>
      <c r="J4" s="35" t="s">
        <v>81</v>
      </c>
      <c r="K4" s="35" t="s">
        <v>8</v>
      </c>
      <c r="L4" s="35" t="s">
        <v>9</v>
      </c>
      <c r="M4" s="35" t="s">
        <v>10</v>
      </c>
      <c r="N4" s="35" t="s">
        <v>44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33601876</v>
      </c>
      <c r="E5" s="27">
        <f t="shared" si="0"/>
        <v>11947812</v>
      </c>
      <c r="F5" s="27">
        <f t="shared" si="0"/>
        <v>10134492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55684180</v>
      </c>
      <c r="O5" s="33">
        <f t="shared" ref="O5:O36" si="1">(N5/O$67)</f>
        <v>752.57027786787762</v>
      </c>
      <c r="P5" s="6"/>
    </row>
    <row r="6" spans="1:133">
      <c r="A6" s="12"/>
      <c r="B6" s="25">
        <v>311</v>
      </c>
      <c r="C6" s="20" t="s">
        <v>3</v>
      </c>
      <c r="D6" s="46">
        <v>31704673</v>
      </c>
      <c r="E6" s="46">
        <v>10579150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42283823</v>
      </c>
      <c r="O6" s="47">
        <f t="shared" si="1"/>
        <v>571.46479349118829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1368662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1368662</v>
      </c>
      <c r="O7" s="47">
        <f t="shared" si="1"/>
        <v>18.49743215482755</v>
      </c>
      <c r="P7" s="9"/>
    </row>
    <row r="8" spans="1:133">
      <c r="A8" s="12"/>
      <c r="B8" s="25">
        <v>314.10000000000002</v>
      </c>
      <c r="C8" s="20" t="s">
        <v>12</v>
      </c>
      <c r="D8" s="46">
        <v>0</v>
      </c>
      <c r="E8" s="46">
        <v>0</v>
      </c>
      <c r="F8" s="46">
        <v>6200908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6200908</v>
      </c>
      <c r="O8" s="47">
        <f t="shared" si="1"/>
        <v>83.805114066385556</v>
      </c>
      <c r="P8" s="9"/>
    </row>
    <row r="9" spans="1:133">
      <c r="A9" s="12"/>
      <c r="B9" s="25">
        <v>314.3</v>
      </c>
      <c r="C9" s="20" t="s">
        <v>13</v>
      </c>
      <c r="D9" s="46">
        <v>0</v>
      </c>
      <c r="E9" s="46">
        <v>0</v>
      </c>
      <c r="F9" s="46">
        <v>1256285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1256285</v>
      </c>
      <c r="O9" s="47">
        <f t="shared" si="1"/>
        <v>16.978659855119471</v>
      </c>
      <c r="P9" s="9"/>
    </row>
    <row r="10" spans="1:133">
      <c r="A10" s="12"/>
      <c r="B10" s="25">
        <v>314.39999999999998</v>
      </c>
      <c r="C10" s="20" t="s">
        <v>14</v>
      </c>
      <c r="D10" s="46">
        <v>0</v>
      </c>
      <c r="E10" s="46">
        <v>0</v>
      </c>
      <c r="F10" s="46">
        <v>108881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108881</v>
      </c>
      <c r="O10" s="47">
        <f t="shared" si="1"/>
        <v>1.4715239485349767</v>
      </c>
      <c r="P10" s="9"/>
    </row>
    <row r="11" spans="1:133">
      <c r="A11" s="12"/>
      <c r="B11" s="25">
        <v>314.89999999999998</v>
      </c>
      <c r="C11" s="20" t="s">
        <v>15</v>
      </c>
      <c r="D11" s="46">
        <v>234998</v>
      </c>
      <c r="E11" s="46">
        <v>0</v>
      </c>
      <c r="F11" s="46">
        <v>10149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245147</v>
      </c>
      <c r="O11" s="47">
        <f t="shared" si="1"/>
        <v>3.3131554762677045</v>
      </c>
      <c r="P11" s="9"/>
    </row>
    <row r="12" spans="1:133">
      <c r="A12" s="12"/>
      <c r="B12" s="25">
        <v>315</v>
      </c>
      <c r="C12" s="20" t="s">
        <v>94</v>
      </c>
      <c r="D12" s="46">
        <v>0</v>
      </c>
      <c r="E12" s="46">
        <v>0</v>
      </c>
      <c r="F12" s="46">
        <v>2558269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2558269</v>
      </c>
      <c r="O12" s="47">
        <f t="shared" si="1"/>
        <v>34.574940534111796</v>
      </c>
      <c r="P12" s="9"/>
    </row>
    <row r="13" spans="1:133">
      <c r="A13" s="12"/>
      <c r="B13" s="25">
        <v>316</v>
      </c>
      <c r="C13" s="20" t="s">
        <v>95</v>
      </c>
      <c r="D13" s="46">
        <v>1662205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1662205</v>
      </c>
      <c r="O13" s="47">
        <f t="shared" si="1"/>
        <v>22.46465834144232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SUM(D15:D19)</f>
        <v>13008502</v>
      </c>
      <c r="E14" s="32">
        <f t="shared" si="3"/>
        <v>64077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3" si="4">SUM(D14:M14)</f>
        <v>13072579</v>
      </c>
      <c r="O14" s="45">
        <f t="shared" si="1"/>
        <v>176.67557303492271</v>
      </c>
      <c r="P14" s="10"/>
    </row>
    <row r="15" spans="1:133">
      <c r="A15" s="12"/>
      <c r="B15" s="25">
        <v>322</v>
      </c>
      <c r="C15" s="20" t="s">
        <v>0</v>
      </c>
      <c r="D15" s="46">
        <v>2320370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2320370</v>
      </c>
      <c r="O15" s="47">
        <f t="shared" si="1"/>
        <v>31.359741593685804</v>
      </c>
      <c r="P15" s="9"/>
    </row>
    <row r="16" spans="1:133">
      <c r="A16" s="12"/>
      <c r="B16" s="25">
        <v>323.10000000000002</v>
      </c>
      <c r="C16" s="20" t="s">
        <v>19</v>
      </c>
      <c r="D16" s="46">
        <v>4525056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4525056</v>
      </c>
      <c r="O16" s="47">
        <f t="shared" si="1"/>
        <v>61.15601686668829</v>
      </c>
      <c r="P16" s="9"/>
    </row>
    <row r="17" spans="1:16">
      <c r="A17" s="12"/>
      <c r="B17" s="25">
        <v>323.39999999999998</v>
      </c>
      <c r="C17" s="20" t="s">
        <v>20</v>
      </c>
      <c r="D17" s="46">
        <v>24681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24681</v>
      </c>
      <c r="O17" s="47">
        <f t="shared" si="1"/>
        <v>0.33356308790139477</v>
      </c>
      <c r="P17" s="9"/>
    </row>
    <row r="18" spans="1:16">
      <c r="A18" s="12"/>
      <c r="B18" s="25">
        <v>325.2</v>
      </c>
      <c r="C18" s="20" t="s">
        <v>22</v>
      </c>
      <c r="D18" s="46">
        <v>5692928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5692928</v>
      </c>
      <c r="O18" s="47">
        <f t="shared" si="1"/>
        <v>76.939777273218724</v>
      </c>
      <c r="P18" s="9"/>
    </row>
    <row r="19" spans="1:16">
      <c r="A19" s="12"/>
      <c r="B19" s="25">
        <v>329</v>
      </c>
      <c r="C19" s="20" t="s">
        <v>23</v>
      </c>
      <c r="D19" s="46">
        <v>445467</v>
      </c>
      <c r="E19" s="46">
        <v>64077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509544</v>
      </c>
      <c r="O19" s="47">
        <f t="shared" si="1"/>
        <v>6.8864742134284791</v>
      </c>
      <c r="P19" s="9"/>
    </row>
    <row r="20" spans="1:16" ht="15.75">
      <c r="A20" s="29" t="s">
        <v>26</v>
      </c>
      <c r="B20" s="30"/>
      <c r="C20" s="31"/>
      <c r="D20" s="32">
        <f t="shared" ref="D20:M20" si="5">SUM(D21:D36)</f>
        <v>10642905</v>
      </c>
      <c r="E20" s="32">
        <f t="shared" si="5"/>
        <v>796317</v>
      </c>
      <c r="F20" s="32">
        <f t="shared" si="5"/>
        <v>0</v>
      </c>
      <c r="G20" s="32">
        <f t="shared" si="5"/>
        <v>3177508</v>
      </c>
      <c r="H20" s="32">
        <f t="shared" si="5"/>
        <v>0</v>
      </c>
      <c r="I20" s="32">
        <f t="shared" si="5"/>
        <v>73610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14690340</v>
      </c>
      <c r="O20" s="45">
        <f t="shared" si="1"/>
        <v>198.53957184560494</v>
      </c>
      <c r="P20" s="10"/>
    </row>
    <row r="21" spans="1:16">
      <c r="A21" s="12"/>
      <c r="B21" s="25">
        <v>331.2</v>
      </c>
      <c r="C21" s="20" t="s">
        <v>25</v>
      </c>
      <c r="D21" s="46">
        <v>0</v>
      </c>
      <c r="E21" s="46">
        <v>74539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74539</v>
      </c>
      <c r="O21" s="47">
        <f t="shared" si="1"/>
        <v>1.0073926911017408</v>
      </c>
      <c r="P21" s="9"/>
    </row>
    <row r="22" spans="1:16">
      <c r="A22" s="12"/>
      <c r="B22" s="25">
        <v>331.5</v>
      </c>
      <c r="C22" s="20" t="s">
        <v>27</v>
      </c>
      <c r="D22" s="46">
        <v>0</v>
      </c>
      <c r="E22" s="46">
        <v>492796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492796</v>
      </c>
      <c r="O22" s="47">
        <f t="shared" si="1"/>
        <v>6.6601254189642125</v>
      </c>
      <c r="P22" s="9"/>
    </row>
    <row r="23" spans="1:16">
      <c r="A23" s="12"/>
      <c r="B23" s="25">
        <v>334.2</v>
      </c>
      <c r="C23" s="20" t="s">
        <v>29</v>
      </c>
      <c r="D23" s="46">
        <v>0</v>
      </c>
      <c r="E23" s="46">
        <v>39002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39002</v>
      </c>
      <c r="O23" s="47">
        <f t="shared" si="1"/>
        <v>0.52711103903124668</v>
      </c>
      <c r="P23" s="9"/>
    </row>
    <row r="24" spans="1:16">
      <c r="A24" s="12"/>
      <c r="B24" s="25">
        <v>334.5</v>
      </c>
      <c r="C24" s="20" t="s">
        <v>30</v>
      </c>
      <c r="D24" s="46">
        <v>0</v>
      </c>
      <c r="E24" s="46">
        <v>72568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2" si="6">SUM(D24:M24)</f>
        <v>72568</v>
      </c>
      <c r="O24" s="47">
        <f t="shared" si="1"/>
        <v>0.98075467618120882</v>
      </c>
      <c r="P24" s="9"/>
    </row>
    <row r="25" spans="1:16">
      <c r="A25" s="12"/>
      <c r="B25" s="25">
        <v>334.7</v>
      </c>
      <c r="C25" s="20" t="s">
        <v>31</v>
      </c>
      <c r="D25" s="46">
        <v>0</v>
      </c>
      <c r="E25" s="46">
        <v>68945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68945</v>
      </c>
      <c r="O25" s="47">
        <f t="shared" si="1"/>
        <v>0.93178992323494436</v>
      </c>
      <c r="P25" s="9"/>
    </row>
    <row r="26" spans="1:16">
      <c r="A26" s="12"/>
      <c r="B26" s="25">
        <v>334.9</v>
      </c>
      <c r="C26" s="20" t="s">
        <v>96</v>
      </c>
      <c r="D26" s="46">
        <v>0</v>
      </c>
      <c r="E26" s="46">
        <v>11795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11795</v>
      </c>
      <c r="O26" s="47">
        <f t="shared" si="1"/>
        <v>0.15940912531084442</v>
      </c>
      <c r="P26" s="9"/>
    </row>
    <row r="27" spans="1:16">
      <c r="A27" s="12"/>
      <c r="B27" s="25">
        <v>335.12</v>
      </c>
      <c r="C27" s="20" t="s">
        <v>97</v>
      </c>
      <c r="D27" s="46">
        <v>2638921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2638921</v>
      </c>
      <c r="O27" s="47">
        <f t="shared" si="1"/>
        <v>35.664950264893506</v>
      </c>
      <c r="P27" s="9"/>
    </row>
    <row r="28" spans="1:16">
      <c r="A28" s="12"/>
      <c r="B28" s="25">
        <v>335.14</v>
      </c>
      <c r="C28" s="20" t="s">
        <v>98</v>
      </c>
      <c r="D28" s="46">
        <v>52065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52065</v>
      </c>
      <c r="O28" s="47">
        <f t="shared" si="1"/>
        <v>0.70365715212455404</v>
      </c>
      <c r="P28" s="9"/>
    </row>
    <row r="29" spans="1:16">
      <c r="A29" s="12"/>
      <c r="B29" s="25">
        <v>335.15</v>
      </c>
      <c r="C29" s="20" t="s">
        <v>99</v>
      </c>
      <c r="D29" s="46">
        <v>58909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58909</v>
      </c>
      <c r="O29" s="47">
        <f t="shared" si="1"/>
        <v>0.79615363823116014</v>
      </c>
      <c r="P29" s="9"/>
    </row>
    <row r="30" spans="1:16">
      <c r="A30" s="12"/>
      <c r="B30" s="25">
        <v>335.18</v>
      </c>
      <c r="C30" s="20" t="s">
        <v>100</v>
      </c>
      <c r="D30" s="46">
        <v>5738661</v>
      </c>
      <c r="E30" s="46">
        <v>0</v>
      </c>
      <c r="F30" s="46">
        <v>0</v>
      </c>
      <c r="G30" s="46">
        <v>3177508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8916169</v>
      </c>
      <c r="O30" s="47">
        <f t="shared" si="1"/>
        <v>120.50179749162072</v>
      </c>
      <c r="P30" s="9"/>
    </row>
    <row r="31" spans="1:16">
      <c r="A31" s="12"/>
      <c r="B31" s="25">
        <v>335.19</v>
      </c>
      <c r="C31" s="20" t="s">
        <v>101</v>
      </c>
      <c r="D31" s="46">
        <v>60840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60840</v>
      </c>
      <c r="O31" s="47">
        <f t="shared" si="1"/>
        <v>0.82225105416801814</v>
      </c>
      <c r="P31" s="9"/>
    </row>
    <row r="32" spans="1:16">
      <c r="A32" s="12"/>
      <c r="B32" s="25">
        <v>335.29</v>
      </c>
      <c r="C32" s="20" t="s">
        <v>36</v>
      </c>
      <c r="D32" s="46">
        <v>1721874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1721874</v>
      </c>
      <c r="O32" s="47">
        <f t="shared" si="1"/>
        <v>23.271083360363281</v>
      </c>
      <c r="P32" s="9"/>
    </row>
    <row r="33" spans="1:16">
      <c r="A33" s="12"/>
      <c r="B33" s="25">
        <v>337.2</v>
      </c>
      <c r="C33" s="20" t="s">
        <v>37</v>
      </c>
      <c r="D33" s="46">
        <v>0</v>
      </c>
      <c r="E33" s="46">
        <v>9454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9454</v>
      </c>
      <c r="O33" s="47">
        <f t="shared" si="1"/>
        <v>0.12777056979132878</v>
      </c>
      <c r="P33" s="9"/>
    </row>
    <row r="34" spans="1:16">
      <c r="A34" s="12"/>
      <c r="B34" s="25">
        <v>337.7</v>
      </c>
      <c r="C34" s="20" t="s">
        <v>39</v>
      </c>
      <c r="D34" s="46">
        <v>0</v>
      </c>
      <c r="E34" s="46">
        <v>27218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27218</v>
      </c>
      <c r="O34" s="47">
        <f t="shared" si="1"/>
        <v>0.36785057844091251</v>
      </c>
      <c r="P34" s="9"/>
    </row>
    <row r="35" spans="1:16">
      <c r="A35" s="12"/>
      <c r="B35" s="25">
        <v>338</v>
      </c>
      <c r="C35" s="20" t="s">
        <v>40</v>
      </c>
      <c r="D35" s="46">
        <v>236802</v>
      </c>
      <c r="E35" s="46">
        <v>0</v>
      </c>
      <c r="F35" s="46">
        <v>0</v>
      </c>
      <c r="G35" s="46">
        <v>0</v>
      </c>
      <c r="H35" s="46">
        <v>0</v>
      </c>
      <c r="I35" s="46">
        <v>73610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310412</v>
      </c>
      <c r="O35" s="47">
        <f t="shared" si="1"/>
        <v>4.1952102930046493</v>
      </c>
      <c r="P35" s="9"/>
    </row>
    <row r="36" spans="1:16">
      <c r="A36" s="12"/>
      <c r="B36" s="25">
        <v>339</v>
      </c>
      <c r="C36" s="20" t="s">
        <v>41</v>
      </c>
      <c r="D36" s="46">
        <v>134833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134833</v>
      </c>
      <c r="O36" s="47">
        <f t="shared" si="1"/>
        <v>1.82226456914261</v>
      </c>
      <c r="P36" s="9"/>
    </row>
    <row r="37" spans="1:16" ht="15.75">
      <c r="A37" s="29" t="s">
        <v>46</v>
      </c>
      <c r="B37" s="30"/>
      <c r="C37" s="31"/>
      <c r="D37" s="32">
        <f t="shared" ref="D37:M37" si="7">SUM(D38:D49)</f>
        <v>7578059</v>
      </c>
      <c r="E37" s="32">
        <f t="shared" si="7"/>
        <v>1861615</v>
      </c>
      <c r="F37" s="32">
        <f t="shared" si="7"/>
        <v>0</v>
      </c>
      <c r="G37" s="32">
        <f t="shared" si="7"/>
        <v>0</v>
      </c>
      <c r="H37" s="32">
        <f t="shared" si="7"/>
        <v>0</v>
      </c>
      <c r="I37" s="32">
        <f t="shared" si="7"/>
        <v>59102674</v>
      </c>
      <c r="J37" s="32">
        <f t="shared" si="7"/>
        <v>8191952</v>
      </c>
      <c r="K37" s="32">
        <f t="shared" si="7"/>
        <v>0</v>
      </c>
      <c r="L37" s="32">
        <f t="shared" si="7"/>
        <v>0</v>
      </c>
      <c r="M37" s="32">
        <f t="shared" si="7"/>
        <v>0</v>
      </c>
      <c r="N37" s="32">
        <f>SUM(D37:M37)</f>
        <v>76734300</v>
      </c>
      <c r="O37" s="45">
        <f t="shared" ref="O37:O65" si="8">(N37/O$67)</f>
        <v>1037.0621148232242</v>
      </c>
      <c r="P37" s="10"/>
    </row>
    <row r="38" spans="1:16">
      <c r="A38" s="12"/>
      <c r="B38" s="25">
        <v>341.2</v>
      </c>
      <c r="C38" s="20" t="s">
        <v>102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8191952</v>
      </c>
      <c r="K38" s="46">
        <v>0</v>
      </c>
      <c r="L38" s="46">
        <v>0</v>
      </c>
      <c r="M38" s="46">
        <v>0</v>
      </c>
      <c r="N38" s="46">
        <f t="shared" ref="N38:N49" si="9">SUM(D38:M38)</f>
        <v>8191952</v>
      </c>
      <c r="O38" s="47">
        <f t="shared" si="8"/>
        <v>110.7140231376365</v>
      </c>
      <c r="P38" s="9"/>
    </row>
    <row r="39" spans="1:16">
      <c r="A39" s="12"/>
      <c r="B39" s="25">
        <v>341.9</v>
      </c>
      <c r="C39" s="20" t="s">
        <v>103</v>
      </c>
      <c r="D39" s="46">
        <v>764148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764148</v>
      </c>
      <c r="O39" s="47">
        <f t="shared" si="8"/>
        <v>10.327440804411287</v>
      </c>
      <c r="P39" s="9"/>
    </row>
    <row r="40" spans="1:16">
      <c r="A40" s="12"/>
      <c r="B40" s="25">
        <v>342.1</v>
      </c>
      <c r="C40" s="20" t="s">
        <v>52</v>
      </c>
      <c r="D40" s="46">
        <v>667080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667080</v>
      </c>
      <c r="O40" s="47">
        <f t="shared" si="8"/>
        <v>9.0155692507298077</v>
      </c>
      <c r="P40" s="9"/>
    </row>
    <row r="41" spans="1:16">
      <c r="A41" s="12"/>
      <c r="B41" s="25">
        <v>342.2</v>
      </c>
      <c r="C41" s="20" t="s">
        <v>53</v>
      </c>
      <c r="D41" s="46">
        <v>2374940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2374940</v>
      </c>
      <c r="O41" s="47">
        <f t="shared" si="8"/>
        <v>32.097253757162939</v>
      </c>
      <c r="P41" s="9"/>
    </row>
    <row r="42" spans="1:16">
      <c r="A42" s="12"/>
      <c r="B42" s="25">
        <v>342.4</v>
      </c>
      <c r="C42" s="20" t="s">
        <v>54</v>
      </c>
      <c r="D42" s="46">
        <v>3314940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3314940</v>
      </c>
      <c r="O42" s="47">
        <f t="shared" si="8"/>
        <v>44.801329873499839</v>
      </c>
      <c r="P42" s="9"/>
    </row>
    <row r="43" spans="1:16">
      <c r="A43" s="12"/>
      <c r="B43" s="25">
        <v>342.9</v>
      </c>
      <c r="C43" s="20" t="s">
        <v>55</v>
      </c>
      <c r="D43" s="46">
        <v>7690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7690</v>
      </c>
      <c r="O43" s="47">
        <f t="shared" si="8"/>
        <v>0.10393015461130933</v>
      </c>
      <c r="P43" s="9"/>
    </row>
    <row r="44" spans="1:16">
      <c r="A44" s="12"/>
      <c r="B44" s="25">
        <v>343.3</v>
      </c>
      <c r="C44" s="20" t="s">
        <v>56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23369589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23369589</v>
      </c>
      <c r="O44" s="47">
        <f t="shared" si="8"/>
        <v>315.83940155692505</v>
      </c>
      <c r="P44" s="9"/>
    </row>
    <row r="45" spans="1:16">
      <c r="A45" s="12"/>
      <c r="B45" s="25">
        <v>343.4</v>
      </c>
      <c r="C45" s="20" t="s">
        <v>57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11781261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11781261</v>
      </c>
      <c r="O45" s="47">
        <f t="shared" si="8"/>
        <v>159.22344307492702</v>
      </c>
      <c r="P45" s="9"/>
    </row>
    <row r="46" spans="1:16">
      <c r="A46" s="12"/>
      <c r="B46" s="25">
        <v>343.5</v>
      </c>
      <c r="C46" s="20" t="s">
        <v>58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22687238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22687238</v>
      </c>
      <c r="O46" s="47">
        <f t="shared" si="8"/>
        <v>306.61744512920313</v>
      </c>
      <c r="P46" s="9"/>
    </row>
    <row r="47" spans="1:16">
      <c r="A47" s="12"/>
      <c r="B47" s="25">
        <v>343.8</v>
      </c>
      <c r="C47" s="20" t="s">
        <v>59</v>
      </c>
      <c r="D47" s="46">
        <v>0</v>
      </c>
      <c r="E47" s="46">
        <v>143100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143100</v>
      </c>
      <c r="O47" s="47">
        <f t="shared" si="8"/>
        <v>1.9339928640934154</v>
      </c>
      <c r="P47" s="9"/>
    </row>
    <row r="48" spans="1:16">
      <c r="A48" s="12"/>
      <c r="B48" s="25">
        <v>347.2</v>
      </c>
      <c r="C48" s="20" t="s">
        <v>62</v>
      </c>
      <c r="D48" s="46">
        <v>449261</v>
      </c>
      <c r="E48" s="46">
        <v>1701769</v>
      </c>
      <c r="F48" s="46">
        <v>0</v>
      </c>
      <c r="G48" s="46">
        <v>0</v>
      </c>
      <c r="H48" s="46">
        <v>0</v>
      </c>
      <c r="I48" s="46">
        <v>1264586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3415616</v>
      </c>
      <c r="O48" s="47">
        <f t="shared" si="8"/>
        <v>46.161963455508705</v>
      </c>
      <c r="P48" s="9"/>
    </row>
    <row r="49" spans="1:16">
      <c r="A49" s="12"/>
      <c r="B49" s="25">
        <v>349</v>
      </c>
      <c r="C49" s="20" t="s">
        <v>1</v>
      </c>
      <c r="D49" s="46">
        <v>0</v>
      </c>
      <c r="E49" s="46">
        <v>16746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16746</v>
      </c>
      <c r="O49" s="47">
        <f t="shared" si="8"/>
        <v>0.22632176451508271</v>
      </c>
      <c r="P49" s="9"/>
    </row>
    <row r="50" spans="1:16" ht="15.75">
      <c r="A50" s="29" t="s">
        <v>47</v>
      </c>
      <c r="B50" s="30"/>
      <c r="C50" s="31"/>
      <c r="D50" s="32">
        <f t="shared" ref="D50:M50" si="10">SUM(D51:D52)</f>
        <v>600889</v>
      </c>
      <c r="E50" s="32">
        <f t="shared" si="10"/>
        <v>944155</v>
      </c>
      <c r="F50" s="32">
        <f t="shared" si="10"/>
        <v>0</v>
      </c>
      <c r="G50" s="32">
        <f t="shared" si="10"/>
        <v>0</v>
      </c>
      <c r="H50" s="32">
        <f t="shared" si="10"/>
        <v>0</v>
      </c>
      <c r="I50" s="32">
        <f t="shared" si="10"/>
        <v>0</v>
      </c>
      <c r="J50" s="32">
        <f t="shared" si="10"/>
        <v>0</v>
      </c>
      <c r="K50" s="32">
        <f t="shared" si="10"/>
        <v>0</v>
      </c>
      <c r="L50" s="32">
        <f t="shared" si="10"/>
        <v>0</v>
      </c>
      <c r="M50" s="32">
        <f t="shared" si="10"/>
        <v>0</v>
      </c>
      <c r="N50" s="32">
        <f>SUM(D50:M50)</f>
        <v>1545044</v>
      </c>
      <c r="O50" s="45">
        <f t="shared" si="8"/>
        <v>20.881230403286843</v>
      </c>
      <c r="P50" s="10"/>
    </row>
    <row r="51" spans="1:16">
      <c r="A51" s="13"/>
      <c r="B51" s="39">
        <v>354</v>
      </c>
      <c r="C51" s="21" t="s">
        <v>65</v>
      </c>
      <c r="D51" s="46">
        <v>600889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>SUM(D51:M51)</f>
        <v>600889</v>
      </c>
      <c r="O51" s="47">
        <f t="shared" si="8"/>
        <v>8.1209995675208138</v>
      </c>
      <c r="P51" s="9"/>
    </row>
    <row r="52" spans="1:16">
      <c r="A52" s="13"/>
      <c r="B52" s="39">
        <v>359</v>
      </c>
      <c r="C52" s="21" t="s">
        <v>66</v>
      </c>
      <c r="D52" s="46">
        <v>0</v>
      </c>
      <c r="E52" s="46">
        <v>944155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>SUM(D52:M52)</f>
        <v>944155</v>
      </c>
      <c r="O52" s="47">
        <f t="shared" si="8"/>
        <v>12.760230835766029</v>
      </c>
      <c r="P52" s="9"/>
    </row>
    <row r="53" spans="1:16" ht="15.75">
      <c r="A53" s="29" t="s">
        <v>4</v>
      </c>
      <c r="B53" s="30"/>
      <c r="C53" s="31"/>
      <c r="D53" s="32">
        <f t="shared" ref="D53:M53" si="11">SUM(D54:D61)</f>
        <v>1526732</v>
      </c>
      <c r="E53" s="32">
        <f t="shared" si="11"/>
        <v>557517</v>
      </c>
      <c r="F53" s="32">
        <f t="shared" si="11"/>
        <v>8700</v>
      </c>
      <c r="G53" s="32">
        <f t="shared" si="11"/>
        <v>178508</v>
      </c>
      <c r="H53" s="32">
        <f t="shared" si="11"/>
        <v>0</v>
      </c>
      <c r="I53" s="32">
        <f t="shared" si="11"/>
        <v>374392</v>
      </c>
      <c r="J53" s="32">
        <f t="shared" si="11"/>
        <v>962147</v>
      </c>
      <c r="K53" s="32">
        <f t="shared" si="11"/>
        <v>62249179</v>
      </c>
      <c r="L53" s="32">
        <f t="shared" si="11"/>
        <v>0</v>
      </c>
      <c r="M53" s="32">
        <f t="shared" si="11"/>
        <v>0</v>
      </c>
      <c r="N53" s="32">
        <f>SUM(D53:M53)</f>
        <v>65857175</v>
      </c>
      <c r="O53" s="45">
        <f t="shared" si="8"/>
        <v>890.05804681587199</v>
      </c>
      <c r="P53" s="10"/>
    </row>
    <row r="54" spans="1:16">
      <c r="A54" s="12"/>
      <c r="B54" s="25">
        <v>361.1</v>
      </c>
      <c r="C54" s="20" t="s">
        <v>67</v>
      </c>
      <c r="D54" s="46">
        <v>148509</v>
      </c>
      <c r="E54" s="46">
        <v>57106</v>
      </c>
      <c r="F54" s="46">
        <v>8700</v>
      </c>
      <c r="G54" s="46">
        <v>91484</v>
      </c>
      <c r="H54" s="46">
        <v>0</v>
      </c>
      <c r="I54" s="46">
        <v>314624</v>
      </c>
      <c r="J54" s="46">
        <v>3127</v>
      </c>
      <c r="K54" s="46">
        <v>5021315</v>
      </c>
      <c r="L54" s="46">
        <v>0</v>
      </c>
      <c r="M54" s="46">
        <v>0</v>
      </c>
      <c r="N54" s="46">
        <f>SUM(D54:M54)</f>
        <v>5644865</v>
      </c>
      <c r="O54" s="47">
        <f t="shared" si="8"/>
        <v>76.290207049410753</v>
      </c>
      <c r="P54" s="9"/>
    </row>
    <row r="55" spans="1:16">
      <c r="A55" s="12"/>
      <c r="B55" s="25">
        <v>361.4</v>
      </c>
      <c r="C55" s="20" t="s">
        <v>104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35369469</v>
      </c>
      <c r="L55" s="46">
        <v>0</v>
      </c>
      <c r="M55" s="46">
        <v>0</v>
      </c>
      <c r="N55" s="46">
        <f t="shared" ref="N55:N61" si="12">SUM(D55:M55)</f>
        <v>35369469</v>
      </c>
      <c r="O55" s="47">
        <f t="shared" si="8"/>
        <v>478.01747486214725</v>
      </c>
      <c r="P55" s="9"/>
    </row>
    <row r="56" spans="1:16">
      <c r="A56" s="12"/>
      <c r="B56" s="25">
        <v>362</v>
      </c>
      <c r="C56" s="20" t="s">
        <v>69</v>
      </c>
      <c r="D56" s="46">
        <v>413386</v>
      </c>
      <c r="E56" s="46">
        <v>0</v>
      </c>
      <c r="F56" s="46">
        <v>0</v>
      </c>
      <c r="G56" s="46">
        <v>0</v>
      </c>
      <c r="H56" s="46">
        <v>0</v>
      </c>
      <c r="I56" s="46">
        <v>19590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432976</v>
      </c>
      <c r="O56" s="47">
        <f t="shared" si="8"/>
        <v>5.8516596388798785</v>
      </c>
      <c r="P56" s="9"/>
    </row>
    <row r="57" spans="1:16">
      <c r="A57" s="12"/>
      <c r="B57" s="25">
        <v>364</v>
      </c>
      <c r="C57" s="20" t="s">
        <v>105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229017</v>
      </c>
      <c r="K57" s="46">
        <v>0</v>
      </c>
      <c r="L57" s="46">
        <v>0</v>
      </c>
      <c r="M57" s="46">
        <v>0</v>
      </c>
      <c r="N57" s="46">
        <f t="shared" si="12"/>
        <v>229017</v>
      </c>
      <c r="O57" s="47">
        <f t="shared" si="8"/>
        <v>3.0951589361012002</v>
      </c>
      <c r="P57" s="9"/>
    </row>
    <row r="58" spans="1:16">
      <c r="A58" s="12"/>
      <c r="B58" s="25">
        <v>365</v>
      </c>
      <c r="C58" s="20" t="s">
        <v>106</v>
      </c>
      <c r="D58" s="46">
        <v>2827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2827</v>
      </c>
      <c r="O58" s="47">
        <f t="shared" si="8"/>
        <v>3.8206833171153635E-2</v>
      </c>
      <c r="P58" s="9"/>
    </row>
    <row r="59" spans="1:16">
      <c r="A59" s="12"/>
      <c r="B59" s="25">
        <v>366</v>
      </c>
      <c r="C59" s="20" t="s">
        <v>72</v>
      </c>
      <c r="D59" s="46">
        <v>0</v>
      </c>
      <c r="E59" s="46">
        <v>337763</v>
      </c>
      <c r="F59" s="46">
        <v>0</v>
      </c>
      <c r="G59" s="46">
        <v>83024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420787</v>
      </c>
      <c r="O59" s="47">
        <f t="shared" si="8"/>
        <v>5.6869256135798461</v>
      </c>
      <c r="P59" s="9"/>
    </row>
    <row r="60" spans="1:16">
      <c r="A60" s="12"/>
      <c r="B60" s="25">
        <v>368</v>
      </c>
      <c r="C60" s="20" t="s">
        <v>73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21844295</v>
      </c>
      <c r="L60" s="46">
        <v>0</v>
      </c>
      <c r="M60" s="46">
        <v>0</v>
      </c>
      <c r="N60" s="46">
        <f t="shared" si="12"/>
        <v>21844295</v>
      </c>
      <c r="O60" s="47">
        <f t="shared" si="8"/>
        <v>295.22509190182723</v>
      </c>
      <c r="P60" s="9"/>
    </row>
    <row r="61" spans="1:16">
      <c r="A61" s="12"/>
      <c r="B61" s="25">
        <v>369.9</v>
      </c>
      <c r="C61" s="20" t="s">
        <v>74</v>
      </c>
      <c r="D61" s="46">
        <v>962010</v>
      </c>
      <c r="E61" s="46">
        <v>162648</v>
      </c>
      <c r="F61" s="46">
        <v>0</v>
      </c>
      <c r="G61" s="46">
        <v>4000</v>
      </c>
      <c r="H61" s="46">
        <v>0</v>
      </c>
      <c r="I61" s="46">
        <v>40178</v>
      </c>
      <c r="J61" s="46">
        <v>730003</v>
      </c>
      <c r="K61" s="46">
        <v>14100</v>
      </c>
      <c r="L61" s="46">
        <v>0</v>
      </c>
      <c r="M61" s="46">
        <v>0</v>
      </c>
      <c r="N61" s="46">
        <f t="shared" si="12"/>
        <v>1912939</v>
      </c>
      <c r="O61" s="47">
        <f t="shared" si="8"/>
        <v>25.853321980754675</v>
      </c>
      <c r="P61" s="9"/>
    </row>
    <row r="62" spans="1:16" ht="15.75">
      <c r="A62" s="29" t="s">
        <v>48</v>
      </c>
      <c r="B62" s="30"/>
      <c r="C62" s="31"/>
      <c r="D62" s="32">
        <f t="shared" ref="D62:M62" si="13">SUM(D63:D64)</f>
        <v>14842000</v>
      </c>
      <c r="E62" s="32">
        <f t="shared" si="13"/>
        <v>277295</v>
      </c>
      <c r="F62" s="32">
        <f t="shared" si="13"/>
        <v>2140220</v>
      </c>
      <c r="G62" s="32">
        <f t="shared" si="13"/>
        <v>8438535</v>
      </c>
      <c r="H62" s="32">
        <f t="shared" si="13"/>
        <v>0</v>
      </c>
      <c r="I62" s="32">
        <f t="shared" si="13"/>
        <v>525756</v>
      </c>
      <c r="J62" s="32">
        <f t="shared" si="13"/>
        <v>4498657</v>
      </c>
      <c r="K62" s="32">
        <f t="shared" si="13"/>
        <v>0</v>
      </c>
      <c r="L62" s="32">
        <f t="shared" si="13"/>
        <v>0</v>
      </c>
      <c r="M62" s="32">
        <f t="shared" si="13"/>
        <v>0</v>
      </c>
      <c r="N62" s="32">
        <f>SUM(D62:M62)</f>
        <v>30722463</v>
      </c>
      <c r="O62" s="45">
        <f t="shared" si="8"/>
        <v>415.2133068439831</v>
      </c>
      <c r="P62" s="9"/>
    </row>
    <row r="63" spans="1:16">
      <c r="A63" s="12"/>
      <c r="B63" s="25">
        <v>381</v>
      </c>
      <c r="C63" s="20" t="s">
        <v>75</v>
      </c>
      <c r="D63" s="46">
        <v>14842000</v>
      </c>
      <c r="E63" s="46">
        <v>277295</v>
      </c>
      <c r="F63" s="46">
        <v>2140220</v>
      </c>
      <c r="G63" s="46">
        <v>8438535</v>
      </c>
      <c r="H63" s="46">
        <v>0</v>
      </c>
      <c r="I63" s="46">
        <v>310000</v>
      </c>
      <c r="J63" s="46">
        <v>4498657</v>
      </c>
      <c r="K63" s="46">
        <v>0</v>
      </c>
      <c r="L63" s="46">
        <v>0</v>
      </c>
      <c r="M63" s="46">
        <v>0</v>
      </c>
      <c r="N63" s="46">
        <f>SUM(D63:M63)</f>
        <v>30506707</v>
      </c>
      <c r="O63" s="47">
        <f t="shared" si="8"/>
        <v>412.29736998594444</v>
      </c>
      <c r="P63" s="9"/>
    </row>
    <row r="64" spans="1:16" ht="15.75" thickBot="1">
      <c r="A64" s="12"/>
      <c r="B64" s="25">
        <v>389.9</v>
      </c>
      <c r="C64" s="20" t="s">
        <v>108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215756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215756</v>
      </c>
      <c r="O64" s="47">
        <f t="shared" si="8"/>
        <v>2.9159368580387071</v>
      </c>
      <c r="P64" s="9"/>
    </row>
    <row r="65" spans="1:119" ht="16.5" thickBot="1">
      <c r="A65" s="14" t="s">
        <v>63</v>
      </c>
      <c r="B65" s="23"/>
      <c r="C65" s="22"/>
      <c r="D65" s="15">
        <f t="shared" ref="D65:M65" si="14">SUM(D5,D14,D20,D37,D50,D53,D62)</f>
        <v>81800963</v>
      </c>
      <c r="E65" s="15">
        <f t="shared" si="14"/>
        <v>16448788</v>
      </c>
      <c r="F65" s="15">
        <f t="shared" si="14"/>
        <v>12283412</v>
      </c>
      <c r="G65" s="15">
        <f t="shared" si="14"/>
        <v>11794551</v>
      </c>
      <c r="H65" s="15">
        <f t="shared" si="14"/>
        <v>0</v>
      </c>
      <c r="I65" s="15">
        <f t="shared" si="14"/>
        <v>60076432</v>
      </c>
      <c r="J65" s="15">
        <f t="shared" si="14"/>
        <v>13652756</v>
      </c>
      <c r="K65" s="15">
        <f t="shared" si="14"/>
        <v>62249179</v>
      </c>
      <c r="L65" s="15">
        <f t="shared" si="14"/>
        <v>0</v>
      </c>
      <c r="M65" s="15">
        <f t="shared" si="14"/>
        <v>0</v>
      </c>
      <c r="N65" s="15">
        <f>SUM(D65:M65)</f>
        <v>258306081</v>
      </c>
      <c r="O65" s="38">
        <f t="shared" si="8"/>
        <v>3491.0001216347714</v>
      </c>
      <c r="P65" s="6"/>
      <c r="Q65" s="2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</row>
    <row r="66" spans="1:119">
      <c r="A66" s="16"/>
      <c r="B66" s="18"/>
      <c r="C66" s="18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9"/>
    </row>
    <row r="67" spans="1:119">
      <c r="A67" s="40"/>
      <c r="B67" s="41"/>
      <c r="C67" s="41"/>
      <c r="D67" s="42"/>
      <c r="E67" s="42"/>
      <c r="F67" s="42"/>
      <c r="G67" s="42"/>
      <c r="H67" s="42"/>
      <c r="I67" s="42"/>
      <c r="J67" s="42"/>
      <c r="K67" s="42"/>
      <c r="L67" s="118" t="s">
        <v>125</v>
      </c>
      <c r="M67" s="118"/>
      <c r="N67" s="118"/>
      <c r="O67" s="43">
        <v>73992</v>
      </c>
    </row>
    <row r="68" spans="1:119">
      <c r="A68" s="119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7"/>
    </row>
    <row r="69" spans="1:119" ht="15.75" customHeight="1" thickBot="1">
      <c r="A69" s="120" t="s">
        <v>87</v>
      </c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100"/>
    </row>
  </sheetData>
  <mergeCells count="10">
    <mergeCell ref="L67:N67"/>
    <mergeCell ref="A68:O68"/>
    <mergeCell ref="A69:O6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6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77</v>
      </c>
      <c r="B3" s="108"/>
      <c r="C3" s="109"/>
      <c r="D3" s="128" t="s">
        <v>42</v>
      </c>
      <c r="E3" s="129"/>
      <c r="F3" s="129"/>
      <c r="G3" s="129"/>
      <c r="H3" s="130"/>
      <c r="I3" s="128" t="s">
        <v>43</v>
      </c>
      <c r="J3" s="130"/>
      <c r="K3" s="128" t="s">
        <v>45</v>
      </c>
      <c r="L3" s="130"/>
      <c r="M3" s="36"/>
      <c r="N3" s="37"/>
      <c r="O3" s="131" t="s">
        <v>82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78</v>
      </c>
      <c r="F4" s="34" t="s">
        <v>79</v>
      </c>
      <c r="G4" s="34" t="s">
        <v>80</v>
      </c>
      <c r="H4" s="34" t="s">
        <v>6</v>
      </c>
      <c r="I4" s="34" t="s">
        <v>7</v>
      </c>
      <c r="J4" s="35" t="s">
        <v>81</v>
      </c>
      <c r="K4" s="35" t="s">
        <v>8</v>
      </c>
      <c r="L4" s="35" t="s">
        <v>9</v>
      </c>
      <c r="M4" s="35" t="s">
        <v>10</v>
      </c>
      <c r="N4" s="35" t="s">
        <v>44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31517069</v>
      </c>
      <c r="E5" s="27">
        <f t="shared" si="0"/>
        <v>10899230</v>
      </c>
      <c r="F5" s="27">
        <f t="shared" si="0"/>
        <v>9736186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52152485</v>
      </c>
      <c r="O5" s="33">
        <f t="shared" ref="O5:O36" si="1">(N5/O$67)</f>
        <v>712.82595027541242</v>
      </c>
      <c r="P5" s="6"/>
    </row>
    <row r="6" spans="1:133">
      <c r="A6" s="12"/>
      <c r="B6" s="25">
        <v>311</v>
      </c>
      <c r="C6" s="20" t="s">
        <v>3</v>
      </c>
      <c r="D6" s="46">
        <v>29642315</v>
      </c>
      <c r="E6" s="46">
        <v>9585902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39228217</v>
      </c>
      <c r="O6" s="47">
        <f t="shared" si="1"/>
        <v>536.17562155734458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1313328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1313328</v>
      </c>
      <c r="O7" s="47">
        <f t="shared" si="1"/>
        <v>17.950712791985019</v>
      </c>
      <c r="P7" s="9"/>
    </row>
    <row r="8" spans="1:133">
      <c r="A8" s="12"/>
      <c r="B8" s="25">
        <v>314.10000000000002</v>
      </c>
      <c r="C8" s="20" t="s">
        <v>12</v>
      </c>
      <c r="D8" s="46">
        <v>0</v>
      </c>
      <c r="E8" s="46">
        <v>0</v>
      </c>
      <c r="F8" s="46">
        <v>6010311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6010311</v>
      </c>
      <c r="O8" s="47">
        <f t="shared" si="1"/>
        <v>82.149597474133103</v>
      </c>
      <c r="P8" s="9"/>
    </row>
    <row r="9" spans="1:133">
      <c r="A9" s="12"/>
      <c r="B9" s="25">
        <v>314.3</v>
      </c>
      <c r="C9" s="20" t="s">
        <v>13</v>
      </c>
      <c r="D9" s="46">
        <v>0</v>
      </c>
      <c r="E9" s="46">
        <v>0</v>
      </c>
      <c r="F9" s="46">
        <v>1227687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1227687</v>
      </c>
      <c r="O9" s="47">
        <f t="shared" si="1"/>
        <v>16.780162103795636</v>
      </c>
      <c r="P9" s="9"/>
    </row>
    <row r="10" spans="1:133">
      <c r="A10" s="12"/>
      <c r="B10" s="25">
        <v>314.39999999999998</v>
      </c>
      <c r="C10" s="20" t="s">
        <v>14</v>
      </c>
      <c r="D10" s="46">
        <v>0</v>
      </c>
      <c r="E10" s="46">
        <v>0</v>
      </c>
      <c r="F10" s="46">
        <v>97025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97025</v>
      </c>
      <c r="O10" s="47">
        <f t="shared" si="1"/>
        <v>1.3261484630209259</v>
      </c>
      <c r="P10" s="9"/>
    </row>
    <row r="11" spans="1:133">
      <c r="A11" s="12"/>
      <c r="B11" s="25">
        <v>314.89999999999998</v>
      </c>
      <c r="C11" s="20" t="s">
        <v>15</v>
      </c>
      <c r="D11" s="46">
        <v>234998</v>
      </c>
      <c r="E11" s="46">
        <v>0</v>
      </c>
      <c r="F11" s="46">
        <v>17189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252187</v>
      </c>
      <c r="O11" s="47">
        <f t="shared" si="1"/>
        <v>3.4469198912018371</v>
      </c>
      <c r="P11" s="9"/>
    </row>
    <row r="12" spans="1:133">
      <c r="A12" s="12"/>
      <c r="B12" s="25">
        <v>315</v>
      </c>
      <c r="C12" s="20" t="s">
        <v>94</v>
      </c>
      <c r="D12" s="46">
        <v>0</v>
      </c>
      <c r="E12" s="46">
        <v>0</v>
      </c>
      <c r="F12" s="46">
        <v>2383974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2383974</v>
      </c>
      <c r="O12" s="47">
        <f t="shared" si="1"/>
        <v>32.584421087161545</v>
      </c>
      <c r="P12" s="9"/>
    </row>
    <row r="13" spans="1:133">
      <c r="A13" s="12"/>
      <c r="B13" s="25">
        <v>316</v>
      </c>
      <c r="C13" s="20" t="s">
        <v>95</v>
      </c>
      <c r="D13" s="46">
        <v>1639756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1639756</v>
      </c>
      <c r="O13" s="47">
        <f t="shared" si="1"/>
        <v>22.412366906769815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SUM(D15:D19)</f>
        <v>12930415</v>
      </c>
      <c r="E14" s="32">
        <f t="shared" si="3"/>
        <v>95587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3" si="4">SUM(D14:M14)</f>
        <v>13026002</v>
      </c>
      <c r="O14" s="45">
        <f t="shared" si="1"/>
        <v>178.04084031546</v>
      </c>
      <c r="P14" s="10"/>
    </row>
    <row r="15" spans="1:133">
      <c r="A15" s="12"/>
      <c r="B15" s="25">
        <v>322</v>
      </c>
      <c r="C15" s="20" t="s">
        <v>0</v>
      </c>
      <c r="D15" s="46">
        <v>2320233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2320233</v>
      </c>
      <c r="O15" s="47">
        <f t="shared" si="1"/>
        <v>31.713202028347663</v>
      </c>
      <c r="P15" s="9"/>
    </row>
    <row r="16" spans="1:133">
      <c r="A16" s="12"/>
      <c r="B16" s="25">
        <v>323.10000000000002</v>
      </c>
      <c r="C16" s="20" t="s">
        <v>19</v>
      </c>
      <c r="D16" s="46">
        <v>4411417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4411417</v>
      </c>
      <c r="O16" s="47">
        <f t="shared" si="1"/>
        <v>60.295736916200809</v>
      </c>
      <c r="P16" s="9"/>
    </row>
    <row r="17" spans="1:16">
      <c r="A17" s="12"/>
      <c r="B17" s="25">
        <v>323.39999999999998</v>
      </c>
      <c r="C17" s="20" t="s">
        <v>20</v>
      </c>
      <c r="D17" s="46">
        <v>22644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22644</v>
      </c>
      <c r="O17" s="47">
        <f t="shared" si="1"/>
        <v>0.30950070390771289</v>
      </c>
      <c r="P17" s="9"/>
    </row>
    <row r="18" spans="1:16">
      <c r="A18" s="12"/>
      <c r="B18" s="25">
        <v>325.2</v>
      </c>
      <c r="C18" s="20" t="s">
        <v>22</v>
      </c>
      <c r="D18" s="46">
        <v>5680335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5680335</v>
      </c>
      <c r="O18" s="47">
        <f t="shared" si="1"/>
        <v>77.639448901767281</v>
      </c>
      <c r="P18" s="9"/>
    </row>
    <row r="19" spans="1:16">
      <c r="A19" s="12"/>
      <c r="B19" s="25">
        <v>329</v>
      </c>
      <c r="C19" s="20" t="s">
        <v>23</v>
      </c>
      <c r="D19" s="46">
        <v>495786</v>
      </c>
      <c r="E19" s="46">
        <v>95587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591373</v>
      </c>
      <c r="O19" s="47">
        <f t="shared" si="1"/>
        <v>8.0829517652365261</v>
      </c>
      <c r="P19" s="9"/>
    </row>
    <row r="20" spans="1:16" ht="15.75">
      <c r="A20" s="29" t="s">
        <v>26</v>
      </c>
      <c r="B20" s="30"/>
      <c r="C20" s="31"/>
      <c r="D20" s="32">
        <f t="shared" ref="D20:M20" si="5">SUM(D21:D36)</f>
        <v>9536313</v>
      </c>
      <c r="E20" s="32">
        <f t="shared" si="5"/>
        <v>928100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30228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10494641</v>
      </c>
      <c r="O20" s="45">
        <f t="shared" si="1"/>
        <v>143.44191736260132</v>
      </c>
      <c r="P20" s="10"/>
    </row>
    <row r="21" spans="1:16">
      <c r="A21" s="12"/>
      <c r="B21" s="25">
        <v>331.2</v>
      </c>
      <c r="C21" s="20" t="s">
        <v>25</v>
      </c>
      <c r="D21" s="46">
        <v>0</v>
      </c>
      <c r="E21" s="46">
        <v>23914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23914</v>
      </c>
      <c r="O21" s="47">
        <f t="shared" si="1"/>
        <v>0.32685920478930608</v>
      </c>
      <c r="P21" s="9"/>
    </row>
    <row r="22" spans="1:16">
      <c r="A22" s="12"/>
      <c r="B22" s="25">
        <v>331.5</v>
      </c>
      <c r="C22" s="20" t="s">
        <v>27</v>
      </c>
      <c r="D22" s="46">
        <v>0</v>
      </c>
      <c r="E22" s="46">
        <v>511300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511300</v>
      </c>
      <c r="O22" s="47">
        <f t="shared" si="1"/>
        <v>6.9885051187075433</v>
      </c>
      <c r="P22" s="9"/>
    </row>
    <row r="23" spans="1:16">
      <c r="A23" s="12"/>
      <c r="B23" s="25">
        <v>334.2</v>
      </c>
      <c r="C23" s="20" t="s">
        <v>29</v>
      </c>
      <c r="D23" s="46">
        <v>0</v>
      </c>
      <c r="E23" s="46">
        <v>70145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70145</v>
      </c>
      <c r="O23" s="47">
        <f t="shared" si="1"/>
        <v>0.95874964121208806</v>
      </c>
      <c r="P23" s="9"/>
    </row>
    <row r="24" spans="1:16">
      <c r="A24" s="12"/>
      <c r="B24" s="25">
        <v>334.5</v>
      </c>
      <c r="C24" s="20" t="s">
        <v>30</v>
      </c>
      <c r="D24" s="46">
        <v>0</v>
      </c>
      <c r="E24" s="46">
        <v>203358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2" si="6">SUM(D24:M24)</f>
        <v>203358</v>
      </c>
      <c r="O24" s="47">
        <f t="shared" si="1"/>
        <v>2.7795197025819061</v>
      </c>
      <c r="P24" s="9"/>
    </row>
    <row r="25" spans="1:16">
      <c r="A25" s="12"/>
      <c r="B25" s="25">
        <v>334.7</v>
      </c>
      <c r="C25" s="20" t="s">
        <v>31</v>
      </c>
      <c r="D25" s="46">
        <v>0</v>
      </c>
      <c r="E25" s="46">
        <v>78006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78006</v>
      </c>
      <c r="O25" s="47">
        <f t="shared" si="1"/>
        <v>1.0661946612358706</v>
      </c>
      <c r="P25" s="9"/>
    </row>
    <row r="26" spans="1:16">
      <c r="A26" s="12"/>
      <c r="B26" s="25">
        <v>334.9</v>
      </c>
      <c r="C26" s="20" t="s">
        <v>96</v>
      </c>
      <c r="D26" s="46">
        <v>0</v>
      </c>
      <c r="E26" s="46">
        <v>22610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22610</v>
      </c>
      <c r="O26" s="47">
        <f t="shared" si="1"/>
        <v>0.30903598813607969</v>
      </c>
      <c r="P26" s="9"/>
    </row>
    <row r="27" spans="1:16">
      <c r="A27" s="12"/>
      <c r="B27" s="25">
        <v>335.12</v>
      </c>
      <c r="C27" s="20" t="s">
        <v>97</v>
      </c>
      <c r="D27" s="46">
        <v>2484312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2484312</v>
      </c>
      <c r="O27" s="47">
        <f t="shared" si="1"/>
        <v>33.955852001694844</v>
      </c>
      <c r="P27" s="9"/>
    </row>
    <row r="28" spans="1:16">
      <c r="A28" s="12"/>
      <c r="B28" s="25">
        <v>335.14</v>
      </c>
      <c r="C28" s="20" t="s">
        <v>98</v>
      </c>
      <c r="D28" s="46">
        <v>49339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49339</v>
      </c>
      <c r="O28" s="47">
        <f t="shared" si="1"/>
        <v>0.67437092519442887</v>
      </c>
      <c r="P28" s="9"/>
    </row>
    <row r="29" spans="1:16">
      <c r="A29" s="12"/>
      <c r="B29" s="25">
        <v>335.15</v>
      </c>
      <c r="C29" s="20" t="s">
        <v>99</v>
      </c>
      <c r="D29" s="46">
        <v>55944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55944</v>
      </c>
      <c r="O29" s="47">
        <f t="shared" si="1"/>
        <v>0.76464879788964368</v>
      </c>
      <c r="P29" s="9"/>
    </row>
    <row r="30" spans="1:16">
      <c r="A30" s="12"/>
      <c r="B30" s="25">
        <v>335.18</v>
      </c>
      <c r="C30" s="20" t="s">
        <v>100</v>
      </c>
      <c r="D30" s="46">
        <v>4760885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4760885</v>
      </c>
      <c r="O30" s="47">
        <f t="shared" si="1"/>
        <v>65.072304306821749</v>
      </c>
      <c r="P30" s="9"/>
    </row>
    <row r="31" spans="1:16">
      <c r="A31" s="12"/>
      <c r="B31" s="25">
        <v>335.19</v>
      </c>
      <c r="C31" s="20" t="s">
        <v>101</v>
      </c>
      <c r="D31" s="46">
        <v>70464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70464</v>
      </c>
      <c r="O31" s="47">
        <f t="shared" si="1"/>
        <v>0.96310976859888198</v>
      </c>
      <c r="P31" s="9"/>
    </row>
    <row r="32" spans="1:16">
      <c r="A32" s="12"/>
      <c r="B32" s="25">
        <v>335.29</v>
      </c>
      <c r="C32" s="20" t="s">
        <v>36</v>
      </c>
      <c r="D32" s="46">
        <v>1733945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1733945</v>
      </c>
      <c r="O32" s="47">
        <f t="shared" si="1"/>
        <v>23.69975260719216</v>
      </c>
      <c r="P32" s="9"/>
    </row>
    <row r="33" spans="1:16">
      <c r="A33" s="12"/>
      <c r="B33" s="25">
        <v>337.2</v>
      </c>
      <c r="C33" s="20" t="s">
        <v>37</v>
      </c>
      <c r="D33" s="46">
        <v>0</v>
      </c>
      <c r="E33" s="46">
        <v>15267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15267</v>
      </c>
      <c r="O33" s="47">
        <f t="shared" si="1"/>
        <v>0.20867104957423835</v>
      </c>
      <c r="P33" s="9"/>
    </row>
    <row r="34" spans="1:16">
      <c r="A34" s="12"/>
      <c r="B34" s="25">
        <v>337.7</v>
      </c>
      <c r="C34" s="20" t="s">
        <v>39</v>
      </c>
      <c r="D34" s="46">
        <v>0</v>
      </c>
      <c r="E34" s="46">
        <v>3500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3500</v>
      </c>
      <c r="O34" s="47">
        <f t="shared" si="1"/>
        <v>4.7838388256359089E-2</v>
      </c>
      <c r="P34" s="9"/>
    </row>
    <row r="35" spans="1:16">
      <c r="A35" s="12"/>
      <c r="B35" s="25">
        <v>338</v>
      </c>
      <c r="C35" s="20" t="s">
        <v>40</v>
      </c>
      <c r="D35" s="46">
        <v>261291</v>
      </c>
      <c r="E35" s="46">
        <v>0</v>
      </c>
      <c r="F35" s="46">
        <v>0</v>
      </c>
      <c r="G35" s="46">
        <v>0</v>
      </c>
      <c r="H35" s="46">
        <v>0</v>
      </c>
      <c r="I35" s="46">
        <v>30228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291519</v>
      </c>
      <c r="O35" s="47">
        <f t="shared" si="1"/>
        <v>3.9845140303158701</v>
      </c>
      <c r="P35" s="9"/>
    </row>
    <row r="36" spans="1:16">
      <c r="A36" s="12"/>
      <c r="B36" s="25">
        <v>339</v>
      </c>
      <c r="C36" s="20" t="s">
        <v>41</v>
      </c>
      <c r="D36" s="46">
        <v>120133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120133</v>
      </c>
      <c r="O36" s="47">
        <f t="shared" si="1"/>
        <v>1.6419911704003389</v>
      </c>
      <c r="P36" s="9"/>
    </row>
    <row r="37" spans="1:16" ht="15.75">
      <c r="A37" s="29" t="s">
        <v>46</v>
      </c>
      <c r="B37" s="30"/>
      <c r="C37" s="31"/>
      <c r="D37" s="32">
        <f t="shared" ref="D37:M37" si="7">SUM(D38:D49)</f>
        <v>6324450</v>
      </c>
      <c r="E37" s="32">
        <f t="shared" si="7"/>
        <v>1863266</v>
      </c>
      <c r="F37" s="32">
        <f t="shared" si="7"/>
        <v>0</v>
      </c>
      <c r="G37" s="32">
        <f t="shared" si="7"/>
        <v>0</v>
      </c>
      <c r="H37" s="32">
        <f t="shared" si="7"/>
        <v>0</v>
      </c>
      <c r="I37" s="32">
        <f t="shared" si="7"/>
        <v>57857190</v>
      </c>
      <c r="J37" s="32">
        <f t="shared" si="7"/>
        <v>7778856</v>
      </c>
      <c r="K37" s="32">
        <f t="shared" si="7"/>
        <v>0</v>
      </c>
      <c r="L37" s="32">
        <f t="shared" si="7"/>
        <v>0</v>
      </c>
      <c r="M37" s="32">
        <f t="shared" si="7"/>
        <v>0</v>
      </c>
      <c r="N37" s="32">
        <f>SUM(D37:M37)</f>
        <v>73823762</v>
      </c>
      <c r="O37" s="45">
        <f t="shared" ref="O37:O65" si="8">(N37/O$67)</f>
        <v>1009.0313683145853</v>
      </c>
      <c r="P37" s="10"/>
    </row>
    <row r="38" spans="1:16">
      <c r="A38" s="12"/>
      <c r="B38" s="25">
        <v>341.2</v>
      </c>
      <c r="C38" s="20" t="s">
        <v>102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7778856</v>
      </c>
      <c r="K38" s="46">
        <v>0</v>
      </c>
      <c r="L38" s="46">
        <v>0</v>
      </c>
      <c r="M38" s="46">
        <v>0</v>
      </c>
      <c r="N38" s="46">
        <f t="shared" ref="N38:N49" si="9">SUM(D38:M38)</f>
        <v>7778856</v>
      </c>
      <c r="O38" s="47">
        <f t="shared" si="8"/>
        <v>106.32226671951669</v>
      </c>
      <c r="P38" s="9"/>
    </row>
    <row r="39" spans="1:16">
      <c r="A39" s="12"/>
      <c r="B39" s="25">
        <v>341.9</v>
      </c>
      <c r="C39" s="20" t="s">
        <v>103</v>
      </c>
      <c r="D39" s="46">
        <v>713205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713205</v>
      </c>
      <c r="O39" s="47">
        <f t="shared" si="8"/>
        <v>9.7481650561075952</v>
      </c>
      <c r="P39" s="9"/>
    </row>
    <row r="40" spans="1:16">
      <c r="A40" s="12"/>
      <c r="B40" s="25">
        <v>342.1</v>
      </c>
      <c r="C40" s="20" t="s">
        <v>52</v>
      </c>
      <c r="D40" s="46">
        <v>747627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747627</v>
      </c>
      <c r="O40" s="47">
        <f t="shared" si="8"/>
        <v>10.218648770553422</v>
      </c>
      <c r="P40" s="9"/>
    </row>
    <row r="41" spans="1:16">
      <c r="A41" s="12"/>
      <c r="B41" s="25">
        <v>342.2</v>
      </c>
      <c r="C41" s="20" t="s">
        <v>53</v>
      </c>
      <c r="D41" s="46">
        <v>2357194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2357194</v>
      </c>
      <c r="O41" s="47">
        <f t="shared" si="8"/>
        <v>32.218389076445746</v>
      </c>
      <c r="P41" s="9"/>
    </row>
    <row r="42" spans="1:16">
      <c r="A42" s="12"/>
      <c r="B42" s="25">
        <v>342.4</v>
      </c>
      <c r="C42" s="20" t="s">
        <v>54</v>
      </c>
      <c r="D42" s="46">
        <v>2061704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2061704</v>
      </c>
      <c r="O42" s="47">
        <f t="shared" si="8"/>
        <v>28.179598977625304</v>
      </c>
      <c r="P42" s="9"/>
    </row>
    <row r="43" spans="1:16">
      <c r="A43" s="12"/>
      <c r="B43" s="25">
        <v>342.9</v>
      </c>
      <c r="C43" s="20" t="s">
        <v>55</v>
      </c>
      <c r="D43" s="46">
        <v>3485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3485</v>
      </c>
      <c r="O43" s="47">
        <f t="shared" si="8"/>
        <v>4.7633366592403262E-2</v>
      </c>
      <c r="P43" s="9"/>
    </row>
    <row r="44" spans="1:16">
      <c r="A44" s="12"/>
      <c r="B44" s="25">
        <v>343.3</v>
      </c>
      <c r="C44" s="20" t="s">
        <v>56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22509380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22509380</v>
      </c>
      <c r="O44" s="47">
        <f t="shared" si="8"/>
        <v>307.66070281426403</v>
      </c>
      <c r="P44" s="9"/>
    </row>
    <row r="45" spans="1:16">
      <c r="A45" s="12"/>
      <c r="B45" s="25">
        <v>343.4</v>
      </c>
      <c r="C45" s="20" t="s">
        <v>57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11292553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11292553</v>
      </c>
      <c r="O45" s="47">
        <f t="shared" si="8"/>
        <v>154.34786709128932</v>
      </c>
      <c r="P45" s="9"/>
    </row>
    <row r="46" spans="1:16">
      <c r="A46" s="12"/>
      <c r="B46" s="25">
        <v>343.5</v>
      </c>
      <c r="C46" s="20" t="s">
        <v>58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22622878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22622878</v>
      </c>
      <c r="O46" s="47">
        <f t="shared" si="8"/>
        <v>309.21200606864124</v>
      </c>
      <c r="P46" s="9"/>
    </row>
    <row r="47" spans="1:16">
      <c r="A47" s="12"/>
      <c r="B47" s="25">
        <v>343.8</v>
      </c>
      <c r="C47" s="20" t="s">
        <v>59</v>
      </c>
      <c r="D47" s="46">
        <v>0</v>
      </c>
      <c r="E47" s="46">
        <v>86225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86225</v>
      </c>
      <c r="O47" s="47">
        <f t="shared" si="8"/>
        <v>1.178532864972732</v>
      </c>
      <c r="P47" s="9"/>
    </row>
    <row r="48" spans="1:16">
      <c r="A48" s="12"/>
      <c r="B48" s="25">
        <v>347.2</v>
      </c>
      <c r="C48" s="20" t="s">
        <v>62</v>
      </c>
      <c r="D48" s="46">
        <v>441235</v>
      </c>
      <c r="E48" s="46">
        <v>1759456</v>
      </c>
      <c r="F48" s="46">
        <v>0</v>
      </c>
      <c r="G48" s="46">
        <v>0</v>
      </c>
      <c r="H48" s="46">
        <v>0</v>
      </c>
      <c r="I48" s="46">
        <v>1432379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3633070</v>
      </c>
      <c r="O48" s="47">
        <f t="shared" si="8"/>
        <v>49.65720377786586</v>
      </c>
      <c r="P48" s="9"/>
    </row>
    <row r="49" spans="1:16">
      <c r="A49" s="12"/>
      <c r="B49" s="25">
        <v>349</v>
      </c>
      <c r="C49" s="20" t="s">
        <v>1</v>
      </c>
      <c r="D49" s="46">
        <v>0</v>
      </c>
      <c r="E49" s="46">
        <v>17585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17585</v>
      </c>
      <c r="O49" s="47">
        <f t="shared" si="8"/>
        <v>0.24035373071087845</v>
      </c>
      <c r="P49" s="9"/>
    </row>
    <row r="50" spans="1:16" ht="15.75">
      <c r="A50" s="29" t="s">
        <v>47</v>
      </c>
      <c r="B50" s="30"/>
      <c r="C50" s="31"/>
      <c r="D50" s="32">
        <f t="shared" ref="D50:M50" si="10">SUM(D51:D52)</f>
        <v>718396</v>
      </c>
      <c r="E50" s="32">
        <f t="shared" si="10"/>
        <v>1726754</v>
      </c>
      <c r="F50" s="32">
        <f t="shared" si="10"/>
        <v>0</v>
      </c>
      <c r="G50" s="32">
        <f t="shared" si="10"/>
        <v>0</v>
      </c>
      <c r="H50" s="32">
        <f t="shared" si="10"/>
        <v>0</v>
      </c>
      <c r="I50" s="32">
        <f t="shared" si="10"/>
        <v>0</v>
      </c>
      <c r="J50" s="32">
        <f t="shared" si="10"/>
        <v>0</v>
      </c>
      <c r="K50" s="32">
        <f t="shared" si="10"/>
        <v>0</v>
      </c>
      <c r="L50" s="32">
        <f t="shared" si="10"/>
        <v>0</v>
      </c>
      <c r="M50" s="32">
        <f t="shared" si="10"/>
        <v>0</v>
      </c>
      <c r="N50" s="32">
        <f>SUM(D50:M50)</f>
        <v>2445150</v>
      </c>
      <c r="O50" s="45">
        <f t="shared" si="8"/>
        <v>33.420581441438976</v>
      </c>
      <c r="P50" s="10"/>
    </row>
    <row r="51" spans="1:16">
      <c r="A51" s="13"/>
      <c r="B51" s="39">
        <v>354</v>
      </c>
      <c r="C51" s="21" t="s">
        <v>65</v>
      </c>
      <c r="D51" s="46">
        <v>718396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>SUM(D51:M51)</f>
        <v>718396</v>
      </c>
      <c r="O51" s="47">
        <f t="shared" si="8"/>
        <v>9.8191162199472419</v>
      </c>
      <c r="P51" s="9"/>
    </row>
    <row r="52" spans="1:16">
      <c r="A52" s="13"/>
      <c r="B52" s="39">
        <v>359</v>
      </c>
      <c r="C52" s="21" t="s">
        <v>66</v>
      </c>
      <c r="D52" s="46">
        <v>0</v>
      </c>
      <c r="E52" s="46">
        <v>1726754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>SUM(D52:M52)</f>
        <v>1726754</v>
      </c>
      <c r="O52" s="47">
        <f t="shared" si="8"/>
        <v>23.601465221491736</v>
      </c>
      <c r="P52" s="9"/>
    </row>
    <row r="53" spans="1:16" ht="15.75">
      <c r="A53" s="29" t="s">
        <v>4</v>
      </c>
      <c r="B53" s="30"/>
      <c r="C53" s="31"/>
      <c r="D53" s="32">
        <f t="shared" ref="D53:M53" si="11">SUM(D54:D61)</f>
        <v>837894</v>
      </c>
      <c r="E53" s="32">
        <f t="shared" si="11"/>
        <v>322266</v>
      </c>
      <c r="F53" s="32">
        <f t="shared" si="11"/>
        <v>5737</v>
      </c>
      <c r="G53" s="32">
        <f t="shared" si="11"/>
        <v>843203</v>
      </c>
      <c r="H53" s="32">
        <f t="shared" si="11"/>
        <v>0</v>
      </c>
      <c r="I53" s="32">
        <f t="shared" si="11"/>
        <v>760589</v>
      </c>
      <c r="J53" s="32">
        <f t="shared" si="11"/>
        <v>331130</v>
      </c>
      <c r="K53" s="32">
        <f t="shared" si="11"/>
        <v>57460828</v>
      </c>
      <c r="L53" s="32">
        <f t="shared" si="11"/>
        <v>0</v>
      </c>
      <c r="M53" s="32">
        <f t="shared" si="11"/>
        <v>0</v>
      </c>
      <c r="N53" s="32">
        <f>SUM(D53:M53)</f>
        <v>60561647</v>
      </c>
      <c r="O53" s="45">
        <f t="shared" si="8"/>
        <v>827.76330932301846</v>
      </c>
      <c r="P53" s="10"/>
    </row>
    <row r="54" spans="1:16">
      <c r="A54" s="12"/>
      <c r="B54" s="25">
        <v>361.1</v>
      </c>
      <c r="C54" s="20" t="s">
        <v>67</v>
      </c>
      <c r="D54" s="46">
        <v>127956</v>
      </c>
      <c r="E54" s="46">
        <v>68819</v>
      </c>
      <c r="F54" s="46">
        <v>5737</v>
      </c>
      <c r="G54" s="46">
        <v>40995</v>
      </c>
      <c r="H54" s="46">
        <v>0</v>
      </c>
      <c r="I54" s="46">
        <v>694324</v>
      </c>
      <c r="J54" s="46">
        <v>5398</v>
      </c>
      <c r="K54" s="46">
        <v>5581524</v>
      </c>
      <c r="L54" s="46">
        <v>0</v>
      </c>
      <c r="M54" s="46">
        <v>0</v>
      </c>
      <c r="N54" s="46">
        <f>SUM(D54:M54)</f>
        <v>6524753</v>
      </c>
      <c r="O54" s="47">
        <f t="shared" si="8"/>
        <v>89.181047797383926</v>
      </c>
      <c r="P54" s="9"/>
    </row>
    <row r="55" spans="1:16">
      <c r="A55" s="12"/>
      <c r="B55" s="25">
        <v>361.4</v>
      </c>
      <c r="C55" s="20" t="s">
        <v>104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29759381</v>
      </c>
      <c r="L55" s="46">
        <v>0</v>
      </c>
      <c r="M55" s="46">
        <v>0</v>
      </c>
      <c r="N55" s="46">
        <f t="shared" ref="N55:N61" si="12">SUM(D55:M55)</f>
        <v>29759381</v>
      </c>
      <c r="O55" s="47">
        <f t="shared" si="8"/>
        <v>406.75452072769025</v>
      </c>
      <c r="P55" s="9"/>
    </row>
    <row r="56" spans="1:16">
      <c r="A56" s="12"/>
      <c r="B56" s="25">
        <v>362</v>
      </c>
      <c r="C56" s="20" t="s">
        <v>69</v>
      </c>
      <c r="D56" s="46">
        <v>404255</v>
      </c>
      <c r="E56" s="46">
        <v>0</v>
      </c>
      <c r="F56" s="46">
        <v>0</v>
      </c>
      <c r="G56" s="46">
        <v>0</v>
      </c>
      <c r="H56" s="46">
        <v>0</v>
      </c>
      <c r="I56" s="46">
        <v>19555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423810</v>
      </c>
      <c r="O56" s="47">
        <f t="shared" si="8"/>
        <v>5.79268209340787</v>
      </c>
      <c r="P56" s="9"/>
    </row>
    <row r="57" spans="1:16">
      <c r="A57" s="12"/>
      <c r="B57" s="25">
        <v>364</v>
      </c>
      <c r="C57" s="20" t="s">
        <v>105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182532</v>
      </c>
      <c r="K57" s="46">
        <v>0</v>
      </c>
      <c r="L57" s="46">
        <v>0</v>
      </c>
      <c r="M57" s="46">
        <v>0</v>
      </c>
      <c r="N57" s="46">
        <f t="shared" si="12"/>
        <v>182532</v>
      </c>
      <c r="O57" s="47">
        <f t="shared" si="8"/>
        <v>2.4948676243456394</v>
      </c>
      <c r="P57" s="9"/>
    </row>
    <row r="58" spans="1:16">
      <c r="A58" s="12"/>
      <c r="B58" s="25">
        <v>365</v>
      </c>
      <c r="C58" s="20" t="s">
        <v>106</v>
      </c>
      <c r="D58" s="46">
        <v>2129</v>
      </c>
      <c r="E58" s="46">
        <v>0</v>
      </c>
      <c r="F58" s="46">
        <v>0</v>
      </c>
      <c r="G58" s="46">
        <v>556001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558130</v>
      </c>
      <c r="O58" s="47">
        <f t="shared" si="8"/>
        <v>7.6285827535776276</v>
      </c>
      <c r="P58" s="9"/>
    </row>
    <row r="59" spans="1:16">
      <c r="A59" s="12"/>
      <c r="B59" s="25">
        <v>366</v>
      </c>
      <c r="C59" s="20" t="s">
        <v>72</v>
      </c>
      <c r="D59" s="46">
        <v>0</v>
      </c>
      <c r="E59" s="46">
        <v>189328</v>
      </c>
      <c r="F59" s="46">
        <v>0</v>
      </c>
      <c r="G59" s="46">
        <v>180416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369744</v>
      </c>
      <c r="O59" s="47">
        <f t="shared" si="8"/>
        <v>5.0537020078454953</v>
      </c>
      <c r="P59" s="9"/>
    </row>
    <row r="60" spans="1:16">
      <c r="A60" s="12"/>
      <c r="B60" s="25">
        <v>368</v>
      </c>
      <c r="C60" s="20" t="s">
        <v>73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22105392</v>
      </c>
      <c r="L60" s="46">
        <v>0</v>
      </c>
      <c r="M60" s="46">
        <v>0</v>
      </c>
      <c r="N60" s="46">
        <f t="shared" si="12"/>
        <v>22105392</v>
      </c>
      <c r="O60" s="47">
        <f t="shared" si="8"/>
        <v>302.13895001571831</v>
      </c>
      <c r="P60" s="9"/>
    </row>
    <row r="61" spans="1:16">
      <c r="A61" s="12"/>
      <c r="B61" s="25">
        <v>369.9</v>
      </c>
      <c r="C61" s="20" t="s">
        <v>74</v>
      </c>
      <c r="D61" s="46">
        <v>303554</v>
      </c>
      <c r="E61" s="46">
        <v>64119</v>
      </c>
      <c r="F61" s="46">
        <v>0</v>
      </c>
      <c r="G61" s="46">
        <v>65791</v>
      </c>
      <c r="H61" s="46">
        <v>0</v>
      </c>
      <c r="I61" s="46">
        <v>46710</v>
      </c>
      <c r="J61" s="46">
        <v>143200</v>
      </c>
      <c r="K61" s="46">
        <v>14531</v>
      </c>
      <c r="L61" s="46">
        <v>0</v>
      </c>
      <c r="M61" s="46">
        <v>0</v>
      </c>
      <c r="N61" s="46">
        <f t="shared" si="12"/>
        <v>637905</v>
      </c>
      <c r="O61" s="47">
        <f t="shared" si="8"/>
        <v>8.7189563030493549</v>
      </c>
      <c r="P61" s="9"/>
    </row>
    <row r="62" spans="1:16" ht="15.75">
      <c r="A62" s="29" t="s">
        <v>48</v>
      </c>
      <c r="B62" s="30"/>
      <c r="C62" s="31"/>
      <c r="D62" s="32">
        <f t="shared" ref="D62:M62" si="13">SUM(D63:D64)</f>
        <v>16442000</v>
      </c>
      <c r="E62" s="32">
        <f t="shared" si="13"/>
        <v>226441</v>
      </c>
      <c r="F62" s="32">
        <f t="shared" si="13"/>
        <v>2142518</v>
      </c>
      <c r="G62" s="32">
        <f t="shared" si="13"/>
        <v>6533174</v>
      </c>
      <c r="H62" s="32">
        <f t="shared" si="13"/>
        <v>0</v>
      </c>
      <c r="I62" s="32">
        <f t="shared" si="13"/>
        <v>2161050</v>
      </c>
      <c r="J62" s="32">
        <f t="shared" si="13"/>
        <v>3115390</v>
      </c>
      <c r="K62" s="32">
        <f t="shared" si="13"/>
        <v>0</v>
      </c>
      <c r="L62" s="32">
        <f t="shared" si="13"/>
        <v>0</v>
      </c>
      <c r="M62" s="32">
        <f t="shared" si="13"/>
        <v>0</v>
      </c>
      <c r="N62" s="32">
        <f>SUM(D62:M62)</f>
        <v>30620573</v>
      </c>
      <c r="O62" s="45">
        <f t="shared" si="8"/>
        <v>418.52538851605317</v>
      </c>
      <c r="P62" s="9"/>
    </row>
    <row r="63" spans="1:16">
      <c r="A63" s="12"/>
      <c r="B63" s="25">
        <v>381</v>
      </c>
      <c r="C63" s="20" t="s">
        <v>75</v>
      </c>
      <c r="D63" s="46">
        <v>16442000</v>
      </c>
      <c r="E63" s="46">
        <v>226441</v>
      </c>
      <c r="F63" s="46">
        <v>2142518</v>
      </c>
      <c r="G63" s="46">
        <v>6533174</v>
      </c>
      <c r="H63" s="46">
        <v>0</v>
      </c>
      <c r="I63" s="46">
        <v>250000</v>
      </c>
      <c r="J63" s="46">
        <v>3115390</v>
      </c>
      <c r="K63" s="46">
        <v>0</v>
      </c>
      <c r="L63" s="46">
        <v>0</v>
      </c>
      <c r="M63" s="46">
        <v>0</v>
      </c>
      <c r="N63" s="46">
        <f>SUM(D63:M63)</f>
        <v>28709523</v>
      </c>
      <c r="O63" s="47">
        <f t="shared" si="8"/>
        <v>392.40494512253463</v>
      </c>
      <c r="P63" s="9"/>
    </row>
    <row r="64" spans="1:16" ht="15.75" thickBot="1">
      <c r="A64" s="12"/>
      <c r="B64" s="25">
        <v>389.9</v>
      </c>
      <c r="C64" s="20" t="s">
        <v>108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1911050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1911050</v>
      </c>
      <c r="O64" s="47">
        <f t="shared" si="8"/>
        <v>26.120443393518581</v>
      </c>
      <c r="P64" s="9"/>
    </row>
    <row r="65" spans="1:119" ht="16.5" thickBot="1">
      <c r="A65" s="14" t="s">
        <v>63</v>
      </c>
      <c r="B65" s="23"/>
      <c r="C65" s="22"/>
      <c r="D65" s="15">
        <f t="shared" ref="D65:M65" si="14">SUM(D5,D14,D20,D37,D50,D53,D62)</f>
        <v>78306537</v>
      </c>
      <c r="E65" s="15">
        <f t="shared" si="14"/>
        <v>16061644</v>
      </c>
      <c r="F65" s="15">
        <f t="shared" si="14"/>
        <v>11884441</v>
      </c>
      <c r="G65" s="15">
        <f t="shared" si="14"/>
        <v>7376377</v>
      </c>
      <c r="H65" s="15">
        <f t="shared" si="14"/>
        <v>0</v>
      </c>
      <c r="I65" s="15">
        <f t="shared" si="14"/>
        <v>60809057</v>
      </c>
      <c r="J65" s="15">
        <f t="shared" si="14"/>
        <v>11225376</v>
      </c>
      <c r="K65" s="15">
        <f t="shared" si="14"/>
        <v>57460828</v>
      </c>
      <c r="L65" s="15">
        <f t="shared" si="14"/>
        <v>0</v>
      </c>
      <c r="M65" s="15">
        <f t="shared" si="14"/>
        <v>0</v>
      </c>
      <c r="N65" s="15">
        <f>SUM(D65:M65)</f>
        <v>243124260</v>
      </c>
      <c r="O65" s="38">
        <f t="shared" si="8"/>
        <v>3323.0493555485696</v>
      </c>
      <c r="P65" s="6"/>
      <c r="Q65" s="2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</row>
    <row r="66" spans="1:119">
      <c r="A66" s="16"/>
      <c r="B66" s="18"/>
      <c r="C66" s="18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9"/>
    </row>
    <row r="67" spans="1:119">
      <c r="A67" s="40"/>
      <c r="B67" s="41"/>
      <c r="C67" s="41"/>
      <c r="D67" s="42"/>
      <c r="E67" s="42"/>
      <c r="F67" s="42"/>
      <c r="G67" s="42"/>
      <c r="H67" s="42"/>
      <c r="I67" s="42"/>
      <c r="J67" s="42"/>
      <c r="K67" s="42"/>
      <c r="L67" s="118" t="s">
        <v>123</v>
      </c>
      <c r="M67" s="118"/>
      <c r="N67" s="118"/>
      <c r="O67" s="43">
        <v>73163</v>
      </c>
    </row>
    <row r="68" spans="1:119">
      <c r="A68" s="119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7"/>
    </row>
    <row r="69" spans="1:119" ht="15.75" customHeight="1" thickBot="1">
      <c r="A69" s="120" t="s">
        <v>87</v>
      </c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100"/>
    </row>
  </sheetData>
  <mergeCells count="10">
    <mergeCell ref="L67:N67"/>
    <mergeCell ref="A68:O68"/>
    <mergeCell ref="A69:O6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7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77</v>
      </c>
      <c r="B3" s="108"/>
      <c r="C3" s="109"/>
      <c r="D3" s="128" t="s">
        <v>42</v>
      </c>
      <c r="E3" s="129"/>
      <c r="F3" s="129"/>
      <c r="G3" s="129"/>
      <c r="H3" s="130"/>
      <c r="I3" s="128" t="s">
        <v>43</v>
      </c>
      <c r="J3" s="130"/>
      <c r="K3" s="128" t="s">
        <v>45</v>
      </c>
      <c r="L3" s="130"/>
      <c r="M3" s="36"/>
      <c r="N3" s="37"/>
      <c r="O3" s="131" t="s">
        <v>82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78</v>
      </c>
      <c r="F4" s="34" t="s">
        <v>79</v>
      </c>
      <c r="G4" s="34" t="s">
        <v>80</v>
      </c>
      <c r="H4" s="34" t="s">
        <v>6</v>
      </c>
      <c r="I4" s="34" t="s">
        <v>7</v>
      </c>
      <c r="J4" s="35" t="s">
        <v>81</v>
      </c>
      <c r="K4" s="35" t="s">
        <v>8</v>
      </c>
      <c r="L4" s="35" t="s">
        <v>9</v>
      </c>
      <c r="M4" s="35" t="s">
        <v>10</v>
      </c>
      <c r="N4" s="35" t="s">
        <v>44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28675970</v>
      </c>
      <c r="E5" s="27">
        <f t="shared" si="0"/>
        <v>9596878</v>
      </c>
      <c r="F5" s="27">
        <f t="shared" si="0"/>
        <v>9665773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47938621</v>
      </c>
      <c r="O5" s="33">
        <f t="shared" ref="O5:O36" si="1">(N5/O$68)</f>
        <v>658.64229775774891</v>
      </c>
      <c r="P5" s="6"/>
    </row>
    <row r="6" spans="1:133">
      <c r="A6" s="12"/>
      <c r="B6" s="25">
        <v>311</v>
      </c>
      <c r="C6" s="20" t="s">
        <v>3</v>
      </c>
      <c r="D6" s="46">
        <v>26891091</v>
      </c>
      <c r="E6" s="46">
        <v>8317868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35208959</v>
      </c>
      <c r="O6" s="47">
        <f t="shared" si="1"/>
        <v>483.74586447570897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1279010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1279010</v>
      </c>
      <c r="O7" s="47">
        <f t="shared" si="1"/>
        <v>17.572680808969004</v>
      </c>
      <c r="P7" s="9"/>
    </row>
    <row r="8" spans="1:133">
      <c r="A8" s="12"/>
      <c r="B8" s="25">
        <v>314.10000000000002</v>
      </c>
      <c r="C8" s="20" t="s">
        <v>12</v>
      </c>
      <c r="D8" s="46">
        <v>0</v>
      </c>
      <c r="E8" s="46">
        <v>0</v>
      </c>
      <c r="F8" s="46">
        <v>5787405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5787405</v>
      </c>
      <c r="O8" s="47">
        <f t="shared" si="1"/>
        <v>79.514797208177626</v>
      </c>
      <c r="P8" s="9"/>
    </row>
    <row r="9" spans="1:133">
      <c r="A9" s="12"/>
      <c r="B9" s="25">
        <v>314.3</v>
      </c>
      <c r="C9" s="20" t="s">
        <v>13</v>
      </c>
      <c r="D9" s="46">
        <v>0</v>
      </c>
      <c r="E9" s="46">
        <v>0</v>
      </c>
      <c r="F9" s="46">
        <v>1189859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1189859</v>
      </c>
      <c r="O9" s="47">
        <f t="shared" si="1"/>
        <v>16.347809958232578</v>
      </c>
      <c r="P9" s="9"/>
    </row>
    <row r="10" spans="1:133">
      <c r="A10" s="12"/>
      <c r="B10" s="25">
        <v>314.39999999999998</v>
      </c>
      <c r="C10" s="20" t="s">
        <v>14</v>
      </c>
      <c r="D10" s="46">
        <v>0</v>
      </c>
      <c r="E10" s="46">
        <v>0</v>
      </c>
      <c r="F10" s="46">
        <v>126150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126150</v>
      </c>
      <c r="O10" s="47">
        <f t="shared" si="1"/>
        <v>1.7332105957353265</v>
      </c>
      <c r="P10" s="9"/>
    </row>
    <row r="11" spans="1:133">
      <c r="A11" s="12"/>
      <c r="B11" s="25">
        <v>314.89999999999998</v>
      </c>
      <c r="C11" s="20" t="s">
        <v>15</v>
      </c>
      <c r="D11" s="46">
        <v>190000</v>
      </c>
      <c r="E11" s="46">
        <v>0</v>
      </c>
      <c r="F11" s="46">
        <v>53162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243162</v>
      </c>
      <c r="O11" s="47">
        <f t="shared" si="1"/>
        <v>3.3408716201362938</v>
      </c>
      <c r="P11" s="9"/>
    </row>
    <row r="12" spans="1:133">
      <c r="A12" s="12"/>
      <c r="B12" s="25">
        <v>315</v>
      </c>
      <c r="C12" s="20" t="s">
        <v>94</v>
      </c>
      <c r="D12" s="46">
        <v>0</v>
      </c>
      <c r="E12" s="46">
        <v>0</v>
      </c>
      <c r="F12" s="46">
        <v>2509197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2509197</v>
      </c>
      <c r="O12" s="47">
        <f t="shared" si="1"/>
        <v>34.474568586502528</v>
      </c>
      <c r="P12" s="9"/>
    </row>
    <row r="13" spans="1:133">
      <c r="A13" s="12"/>
      <c r="B13" s="25">
        <v>316</v>
      </c>
      <c r="C13" s="20" t="s">
        <v>95</v>
      </c>
      <c r="D13" s="46">
        <v>1594879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1594879</v>
      </c>
      <c r="O13" s="47">
        <f t="shared" si="1"/>
        <v>21.912494504286656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SUM(D15:D19)</f>
        <v>12671583</v>
      </c>
      <c r="E14" s="32">
        <f t="shared" si="3"/>
        <v>191439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3" si="4">SUM(D14:M14)</f>
        <v>12863022</v>
      </c>
      <c r="O14" s="45">
        <f t="shared" si="1"/>
        <v>176.72870411079359</v>
      </c>
      <c r="P14" s="10"/>
    </row>
    <row r="15" spans="1:133">
      <c r="A15" s="12"/>
      <c r="B15" s="25">
        <v>322</v>
      </c>
      <c r="C15" s="20" t="s">
        <v>0</v>
      </c>
      <c r="D15" s="46">
        <v>2255254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2255254</v>
      </c>
      <c r="O15" s="47">
        <f t="shared" si="1"/>
        <v>30.985573752473073</v>
      </c>
      <c r="P15" s="9"/>
    </row>
    <row r="16" spans="1:133">
      <c r="A16" s="12"/>
      <c r="B16" s="25">
        <v>323.10000000000002</v>
      </c>
      <c r="C16" s="20" t="s">
        <v>19</v>
      </c>
      <c r="D16" s="46">
        <v>4490712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4490712</v>
      </c>
      <c r="O16" s="47">
        <f t="shared" si="1"/>
        <v>61.699164651571778</v>
      </c>
      <c r="P16" s="9"/>
    </row>
    <row r="17" spans="1:16">
      <c r="A17" s="12"/>
      <c r="B17" s="25">
        <v>323.39999999999998</v>
      </c>
      <c r="C17" s="20" t="s">
        <v>20</v>
      </c>
      <c r="D17" s="46">
        <v>7856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7856</v>
      </c>
      <c r="O17" s="47">
        <f t="shared" si="1"/>
        <v>0.10793581006814684</v>
      </c>
      <c r="P17" s="9"/>
    </row>
    <row r="18" spans="1:16">
      <c r="A18" s="12"/>
      <c r="B18" s="25">
        <v>325.2</v>
      </c>
      <c r="C18" s="20" t="s">
        <v>22</v>
      </c>
      <c r="D18" s="46">
        <v>5607446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5607446</v>
      </c>
      <c r="O18" s="47">
        <f t="shared" si="1"/>
        <v>77.042289514178947</v>
      </c>
      <c r="P18" s="9"/>
    </row>
    <row r="19" spans="1:16">
      <c r="A19" s="12"/>
      <c r="B19" s="25">
        <v>329</v>
      </c>
      <c r="C19" s="20" t="s">
        <v>23</v>
      </c>
      <c r="D19" s="46">
        <v>310315</v>
      </c>
      <c r="E19" s="46">
        <v>191439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501754</v>
      </c>
      <c r="O19" s="47">
        <f t="shared" si="1"/>
        <v>6.8937403825016483</v>
      </c>
      <c r="P19" s="9"/>
    </row>
    <row r="20" spans="1:16" ht="15.75">
      <c r="A20" s="29" t="s">
        <v>26</v>
      </c>
      <c r="B20" s="30"/>
      <c r="C20" s="31"/>
      <c r="D20" s="32">
        <f t="shared" ref="D20:M20" si="5">SUM(D21:D36)</f>
        <v>10260521</v>
      </c>
      <c r="E20" s="32">
        <f t="shared" si="5"/>
        <v>1554383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47267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11862171</v>
      </c>
      <c r="O20" s="45">
        <f t="shared" si="1"/>
        <v>162.97772862167508</v>
      </c>
      <c r="P20" s="10"/>
    </row>
    <row r="21" spans="1:16">
      <c r="A21" s="12"/>
      <c r="B21" s="25">
        <v>331.2</v>
      </c>
      <c r="C21" s="20" t="s">
        <v>25</v>
      </c>
      <c r="D21" s="46">
        <v>0</v>
      </c>
      <c r="E21" s="46">
        <v>360303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360303</v>
      </c>
      <c r="O21" s="47">
        <f t="shared" si="1"/>
        <v>4.9503050120905696</v>
      </c>
      <c r="P21" s="9"/>
    </row>
    <row r="22" spans="1:16">
      <c r="A22" s="12"/>
      <c r="B22" s="25">
        <v>331.5</v>
      </c>
      <c r="C22" s="20" t="s">
        <v>27</v>
      </c>
      <c r="D22" s="46">
        <v>0</v>
      </c>
      <c r="E22" s="46">
        <v>549187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549187</v>
      </c>
      <c r="O22" s="47">
        <f t="shared" si="1"/>
        <v>7.5454358100681471</v>
      </c>
      <c r="P22" s="9"/>
    </row>
    <row r="23" spans="1:16">
      <c r="A23" s="12"/>
      <c r="B23" s="25">
        <v>334.2</v>
      </c>
      <c r="C23" s="20" t="s">
        <v>29</v>
      </c>
      <c r="D23" s="46">
        <v>0</v>
      </c>
      <c r="E23" s="46">
        <v>64709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64709</v>
      </c>
      <c r="O23" s="47">
        <f t="shared" si="1"/>
        <v>0.88905528687623658</v>
      </c>
      <c r="P23" s="9"/>
    </row>
    <row r="24" spans="1:16">
      <c r="A24" s="12"/>
      <c r="B24" s="25">
        <v>334.5</v>
      </c>
      <c r="C24" s="20" t="s">
        <v>30</v>
      </c>
      <c r="D24" s="46">
        <v>0</v>
      </c>
      <c r="E24" s="46">
        <v>146098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2" si="6">SUM(D24:M24)</f>
        <v>146098</v>
      </c>
      <c r="O24" s="47">
        <f t="shared" si="1"/>
        <v>2.0072818201802596</v>
      </c>
      <c r="P24" s="9"/>
    </row>
    <row r="25" spans="1:16">
      <c r="A25" s="12"/>
      <c r="B25" s="25">
        <v>334.7</v>
      </c>
      <c r="C25" s="20" t="s">
        <v>31</v>
      </c>
      <c r="D25" s="46">
        <v>0</v>
      </c>
      <c r="E25" s="46">
        <v>70820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70820</v>
      </c>
      <c r="O25" s="47">
        <f t="shared" si="1"/>
        <v>0.97301604748296333</v>
      </c>
      <c r="P25" s="9"/>
    </row>
    <row r="26" spans="1:16">
      <c r="A26" s="12"/>
      <c r="B26" s="25">
        <v>334.9</v>
      </c>
      <c r="C26" s="20" t="s">
        <v>96</v>
      </c>
      <c r="D26" s="46">
        <v>0</v>
      </c>
      <c r="E26" s="46">
        <v>275205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275205</v>
      </c>
      <c r="O26" s="47">
        <f t="shared" si="1"/>
        <v>3.7811194768080898</v>
      </c>
      <c r="P26" s="9"/>
    </row>
    <row r="27" spans="1:16">
      <c r="A27" s="12"/>
      <c r="B27" s="25">
        <v>335.12</v>
      </c>
      <c r="C27" s="20" t="s">
        <v>97</v>
      </c>
      <c r="D27" s="46">
        <v>2378947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2378947</v>
      </c>
      <c r="O27" s="47">
        <f t="shared" si="1"/>
        <v>32.685026928995384</v>
      </c>
      <c r="P27" s="9"/>
    </row>
    <row r="28" spans="1:16">
      <c r="A28" s="12"/>
      <c r="B28" s="25">
        <v>335.14</v>
      </c>
      <c r="C28" s="20" t="s">
        <v>98</v>
      </c>
      <c r="D28" s="46">
        <v>52411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52411</v>
      </c>
      <c r="O28" s="47">
        <f t="shared" si="1"/>
        <v>0.72008958012750057</v>
      </c>
      <c r="P28" s="9"/>
    </row>
    <row r="29" spans="1:16">
      <c r="A29" s="12"/>
      <c r="B29" s="25">
        <v>335.15</v>
      </c>
      <c r="C29" s="20" t="s">
        <v>99</v>
      </c>
      <c r="D29" s="46">
        <v>56870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56870</v>
      </c>
      <c r="O29" s="47">
        <f t="shared" si="1"/>
        <v>0.78135304462519239</v>
      </c>
      <c r="P29" s="9"/>
    </row>
    <row r="30" spans="1:16">
      <c r="A30" s="12"/>
      <c r="B30" s="25">
        <v>335.18</v>
      </c>
      <c r="C30" s="20" t="s">
        <v>100</v>
      </c>
      <c r="D30" s="46">
        <v>5434292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5434292</v>
      </c>
      <c r="O30" s="47">
        <f t="shared" si="1"/>
        <v>74.663277643438121</v>
      </c>
      <c r="P30" s="9"/>
    </row>
    <row r="31" spans="1:16">
      <c r="A31" s="12"/>
      <c r="B31" s="25">
        <v>335.19</v>
      </c>
      <c r="C31" s="20" t="s">
        <v>101</v>
      </c>
      <c r="D31" s="46">
        <v>61652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61652</v>
      </c>
      <c r="O31" s="47">
        <f t="shared" si="1"/>
        <v>0.84705429764783469</v>
      </c>
      <c r="P31" s="9"/>
    </row>
    <row r="32" spans="1:16">
      <c r="A32" s="12"/>
      <c r="B32" s="25">
        <v>335.29</v>
      </c>
      <c r="C32" s="20" t="s">
        <v>36</v>
      </c>
      <c r="D32" s="46">
        <v>1715127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1715127</v>
      </c>
      <c r="O32" s="47">
        <f t="shared" si="1"/>
        <v>23.564615849637281</v>
      </c>
      <c r="P32" s="9"/>
    </row>
    <row r="33" spans="1:16">
      <c r="A33" s="12"/>
      <c r="B33" s="25">
        <v>337.2</v>
      </c>
      <c r="C33" s="20" t="s">
        <v>37</v>
      </c>
      <c r="D33" s="46">
        <v>0</v>
      </c>
      <c r="E33" s="46">
        <v>72131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72131</v>
      </c>
      <c r="O33" s="47">
        <f t="shared" si="1"/>
        <v>0.99102824796658606</v>
      </c>
      <c r="P33" s="9"/>
    </row>
    <row r="34" spans="1:16">
      <c r="A34" s="12"/>
      <c r="B34" s="25">
        <v>337.7</v>
      </c>
      <c r="C34" s="20" t="s">
        <v>39</v>
      </c>
      <c r="D34" s="46">
        <v>0</v>
      </c>
      <c r="E34" s="46">
        <v>15930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15930</v>
      </c>
      <c r="O34" s="47">
        <f t="shared" si="1"/>
        <v>0.21886678390855133</v>
      </c>
      <c r="P34" s="9"/>
    </row>
    <row r="35" spans="1:16">
      <c r="A35" s="12"/>
      <c r="B35" s="25">
        <v>338</v>
      </c>
      <c r="C35" s="20" t="s">
        <v>40</v>
      </c>
      <c r="D35" s="46">
        <v>439575</v>
      </c>
      <c r="E35" s="46">
        <v>0</v>
      </c>
      <c r="F35" s="46">
        <v>0</v>
      </c>
      <c r="G35" s="46">
        <v>0</v>
      </c>
      <c r="H35" s="46">
        <v>0</v>
      </c>
      <c r="I35" s="46">
        <v>47267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486842</v>
      </c>
      <c r="O35" s="47">
        <f t="shared" si="1"/>
        <v>6.688860189052539</v>
      </c>
      <c r="P35" s="9"/>
    </row>
    <row r="36" spans="1:16">
      <c r="A36" s="12"/>
      <c r="B36" s="25">
        <v>339</v>
      </c>
      <c r="C36" s="20" t="s">
        <v>41</v>
      </c>
      <c r="D36" s="46">
        <v>121647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121647</v>
      </c>
      <c r="O36" s="47">
        <f t="shared" si="1"/>
        <v>1.6713426027698395</v>
      </c>
      <c r="P36" s="9"/>
    </row>
    <row r="37" spans="1:16" ht="15.75">
      <c r="A37" s="29" t="s">
        <v>46</v>
      </c>
      <c r="B37" s="30"/>
      <c r="C37" s="31"/>
      <c r="D37" s="32">
        <f t="shared" ref="D37:M37" si="7">SUM(D38:D49)</f>
        <v>6491788</v>
      </c>
      <c r="E37" s="32">
        <f t="shared" si="7"/>
        <v>2105109</v>
      </c>
      <c r="F37" s="32">
        <f t="shared" si="7"/>
        <v>0</v>
      </c>
      <c r="G37" s="32">
        <f t="shared" si="7"/>
        <v>0</v>
      </c>
      <c r="H37" s="32">
        <f t="shared" si="7"/>
        <v>0</v>
      </c>
      <c r="I37" s="32">
        <f t="shared" si="7"/>
        <v>56187079</v>
      </c>
      <c r="J37" s="32">
        <f t="shared" si="7"/>
        <v>6047837</v>
      </c>
      <c r="K37" s="32">
        <f t="shared" si="7"/>
        <v>0</v>
      </c>
      <c r="L37" s="32">
        <f t="shared" si="7"/>
        <v>0</v>
      </c>
      <c r="M37" s="32">
        <f t="shared" si="7"/>
        <v>0</v>
      </c>
      <c r="N37" s="32">
        <f>SUM(D37:M37)</f>
        <v>70831813</v>
      </c>
      <c r="O37" s="45">
        <f t="shared" ref="O37:O66" si="8">(N37/O$68)</f>
        <v>973.17834963728296</v>
      </c>
      <c r="P37" s="10"/>
    </row>
    <row r="38" spans="1:16">
      <c r="A38" s="12"/>
      <c r="B38" s="25">
        <v>341.2</v>
      </c>
      <c r="C38" s="20" t="s">
        <v>102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6047837</v>
      </c>
      <c r="K38" s="46">
        <v>0</v>
      </c>
      <c r="L38" s="46">
        <v>0</v>
      </c>
      <c r="M38" s="46">
        <v>0</v>
      </c>
      <c r="N38" s="46">
        <f t="shared" ref="N38:N49" si="9">SUM(D38:M38)</f>
        <v>6047837</v>
      </c>
      <c r="O38" s="47">
        <f t="shared" si="8"/>
        <v>83.092946251923493</v>
      </c>
      <c r="P38" s="9"/>
    </row>
    <row r="39" spans="1:16">
      <c r="A39" s="12"/>
      <c r="B39" s="25">
        <v>341.9</v>
      </c>
      <c r="C39" s="20" t="s">
        <v>103</v>
      </c>
      <c r="D39" s="46">
        <v>1002305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1002305</v>
      </c>
      <c r="O39" s="47">
        <f t="shared" si="8"/>
        <v>13.770952407122444</v>
      </c>
      <c r="P39" s="9"/>
    </row>
    <row r="40" spans="1:16">
      <c r="A40" s="12"/>
      <c r="B40" s="25">
        <v>342.1</v>
      </c>
      <c r="C40" s="20" t="s">
        <v>52</v>
      </c>
      <c r="D40" s="46">
        <v>637583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637583</v>
      </c>
      <c r="O40" s="47">
        <f t="shared" si="8"/>
        <v>8.7599335018685434</v>
      </c>
      <c r="P40" s="9"/>
    </row>
    <row r="41" spans="1:16">
      <c r="A41" s="12"/>
      <c r="B41" s="25">
        <v>342.2</v>
      </c>
      <c r="C41" s="20" t="s">
        <v>53</v>
      </c>
      <c r="D41" s="46">
        <v>2197239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2197239</v>
      </c>
      <c r="O41" s="47">
        <f t="shared" si="8"/>
        <v>30.188489228401846</v>
      </c>
      <c r="P41" s="9"/>
    </row>
    <row r="42" spans="1:16">
      <c r="A42" s="12"/>
      <c r="B42" s="25">
        <v>342.4</v>
      </c>
      <c r="C42" s="20" t="s">
        <v>54</v>
      </c>
      <c r="D42" s="46">
        <v>2199873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2199873</v>
      </c>
      <c r="O42" s="47">
        <f t="shared" si="8"/>
        <v>30.2246785007694</v>
      </c>
      <c r="P42" s="9"/>
    </row>
    <row r="43" spans="1:16">
      <c r="A43" s="12"/>
      <c r="B43" s="25">
        <v>342.9</v>
      </c>
      <c r="C43" s="20" t="s">
        <v>55</v>
      </c>
      <c r="D43" s="46">
        <v>20364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20364</v>
      </c>
      <c r="O43" s="47">
        <f t="shared" si="8"/>
        <v>0.27978676632226862</v>
      </c>
      <c r="P43" s="9"/>
    </row>
    <row r="44" spans="1:16">
      <c r="A44" s="12"/>
      <c r="B44" s="25">
        <v>343.3</v>
      </c>
      <c r="C44" s="20" t="s">
        <v>56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21791913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21791913</v>
      </c>
      <c r="O44" s="47">
        <f t="shared" si="8"/>
        <v>299.40526764123985</v>
      </c>
      <c r="P44" s="9"/>
    </row>
    <row r="45" spans="1:16">
      <c r="A45" s="12"/>
      <c r="B45" s="25">
        <v>343.4</v>
      </c>
      <c r="C45" s="20" t="s">
        <v>57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10834648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10834648</v>
      </c>
      <c r="O45" s="47">
        <f t="shared" si="8"/>
        <v>148.86029896680589</v>
      </c>
      <c r="P45" s="9"/>
    </row>
    <row r="46" spans="1:16">
      <c r="A46" s="12"/>
      <c r="B46" s="25">
        <v>343.5</v>
      </c>
      <c r="C46" s="20" t="s">
        <v>58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21835908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21835908</v>
      </c>
      <c r="O46" s="47">
        <f t="shared" si="8"/>
        <v>300.00972741261813</v>
      </c>
      <c r="P46" s="9"/>
    </row>
    <row r="47" spans="1:16">
      <c r="A47" s="12"/>
      <c r="B47" s="25">
        <v>343.8</v>
      </c>
      <c r="C47" s="20" t="s">
        <v>59</v>
      </c>
      <c r="D47" s="46">
        <v>0</v>
      </c>
      <c r="E47" s="46">
        <v>138400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138400</v>
      </c>
      <c r="O47" s="47">
        <f t="shared" si="8"/>
        <v>1.9015168168828314</v>
      </c>
      <c r="P47" s="9"/>
    </row>
    <row r="48" spans="1:16">
      <c r="A48" s="12"/>
      <c r="B48" s="25">
        <v>347.2</v>
      </c>
      <c r="C48" s="20" t="s">
        <v>62</v>
      </c>
      <c r="D48" s="46">
        <v>434424</v>
      </c>
      <c r="E48" s="46">
        <v>1948959</v>
      </c>
      <c r="F48" s="46">
        <v>0</v>
      </c>
      <c r="G48" s="46">
        <v>0</v>
      </c>
      <c r="H48" s="46">
        <v>0</v>
      </c>
      <c r="I48" s="46">
        <v>1724610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4107993</v>
      </c>
      <c r="O48" s="47">
        <f t="shared" si="8"/>
        <v>56.440879863706307</v>
      </c>
      <c r="P48" s="9"/>
    </row>
    <row r="49" spans="1:16">
      <c r="A49" s="12"/>
      <c r="B49" s="25">
        <v>349</v>
      </c>
      <c r="C49" s="20" t="s">
        <v>1</v>
      </c>
      <c r="D49" s="46">
        <v>0</v>
      </c>
      <c r="E49" s="46">
        <v>17750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17750</v>
      </c>
      <c r="O49" s="47">
        <f t="shared" si="8"/>
        <v>0.24387227962189492</v>
      </c>
      <c r="P49" s="9"/>
    </row>
    <row r="50" spans="1:16" ht="15.75">
      <c r="A50" s="29" t="s">
        <v>47</v>
      </c>
      <c r="B50" s="30"/>
      <c r="C50" s="31"/>
      <c r="D50" s="32">
        <f t="shared" ref="D50:M50" si="10">SUM(D51:D52)</f>
        <v>972680</v>
      </c>
      <c r="E50" s="32">
        <f t="shared" si="10"/>
        <v>1013197</v>
      </c>
      <c r="F50" s="32">
        <f t="shared" si="10"/>
        <v>0</v>
      </c>
      <c r="G50" s="32">
        <f t="shared" si="10"/>
        <v>0</v>
      </c>
      <c r="H50" s="32">
        <f t="shared" si="10"/>
        <v>0</v>
      </c>
      <c r="I50" s="32">
        <f t="shared" si="10"/>
        <v>0</v>
      </c>
      <c r="J50" s="32">
        <f t="shared" si="10"/>
        <v>0</v>
      </c>
      <c r="K50" s="32">
        <f t="shared" si="10"/>
        <v>0</v>
      </c>
      <c r="L50" s="32">
        <f t="shared" si="10"/>
        <v>0</v>
      </c>
      <c r="M50" s="32">
        <f t="shared" si="10"/>
        <v>0</v>
      </c>
      <c r="N50" s="32">
        <f>SUM(D50:M50)</f>
        <v>1985877</v>
      </c>
      <c r="O50" s="45">
        <f t="shared" si="8"/>
        <v>27.284526819081115</v>
      </c>
      <c r="P50" s="10"/>
    </row>
    <row r="51" spans="1:16">
      <c r="A51" s="13"/>
      <c r="B51" s="39">
        <v>354</v>
      </c>
      <c r="C51" s="21" t="s">
        <v>65</v>
      </c>
      <c r="D51" s="46">
        <v>972680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>SUM(D51:M51)</f>
        <v>972680</v>
      </c>
      <c r="O51" s="47">
        <f t="shared" si="8"/>
        <v>13.363926137612662</v>
      </c>
      <c r="P51" s="9"/>
    </row>
    <row r="52" spans="1:16">
      <c r="A52" s="13"/>
      <c r="B52" s="39">
        <v>359</v>
      </c>
      <c r="C52" s="21" t="s">
        <v>66</v>
      </c>
      <c r="D52" s="46">
        <v>0</v>
      </c>
      <c r="E52" s="46">
        <v>1013197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>SUM(D52:M52)</f>
        <v>1013197</v>
      </c>
      <c r="O52" s="47">
        <f t="shared" si="8"/>
        <v>13.920600681468455</v>
      </c>
      <c r="P52" s="9"/>
    </row>
    <row r="53" spans="1:16" ht="15.75">
      <c r="A53" s="29" t="s">
        <v>4</v>
      </c>
      <c r="B53" s="30"/>
      <c r="C53" s="31"/>
      <c r="D53" s="32">
        <f t="shared" ref="D53:M53" si="11">SUM(D54:D61)</f>
        <v>913918</v>
      </c>
      <c r="E53" s="32">
        <f t="shared" si="11"/>
        <v>367562</v>
      </c>
      <c r="F53" s="32">
        <f t="shared" si="11"/>
        <v>11689</v>
      </c>
      <c r="G53" s="32">
        <f t="shared" si="11"/>
        <v>257378</v>
      </c>
      <c r="H53" s="32">
        <f t="shared" si="11"/>
        <v>0</v>
      </c>
      <c r="I53" s="32">
        <f t="shared" si="11"/>
        <v>749828</v>
      </c>
      <c r="J53" s="32">
        <f t="shared" si="11"/>
        <v>461672</v>
      </c>
      <c r="K53" s="32">
        <f t="shared" si="11"/>
        <v>25984867</v>
      </c>
      <c r="L53" s="32">
        <f t="shared" si="11"/>
        <v>0</v>
      </c>
      <c r="M53" s="32">
        <f t="shared" si="11"/>
        <v>0</v>
      </c>
      <c r="N53" s="32">
        <f>SUM(D53:M53)</f>
        <v>28746914</v>
      </c>
      <c r="O53" s="45">
        <f t="shared" si="8"/>
        <v>394.96199714222905</v>
      </c>
      <c r="P53" s="10"/>
    </row>
    <row r="54" spans="1:16">
      <c r="A54" s="12"/>
      <c r="B54" s="25">
        <v>361.1</v>
      </c>
      <c r="C54" s="20" t="s">
        <v>67</v>
      </c>
      <c r="D54" s="46">
        <v>108143</v>
      </c>
      <c r="E54" s="46">
        <v>52665</v>
      </c>
      <c r="F54" s="46">
        <v>11689</v>
      </c>
      <c r="G54" s="46">
        <v>33961</v>
      </c>
      <c r="H54" s="46">
        <v>0</v>
      </c>
      <c r="I54" s="46">
        <v>715920</v>
      </c>
      <c r="J54" s="46">
        <v>8780</v>
      </c>
      <c r="K54" s="46">
        <v>5980118</v>
      </c>
      <c r="L54" s="46">
        <v>0</v>
      </c>
      <c r="M54" s="46">
        <v>0</v>
      </c>
      <c r="N54" s="46">
        <f>SUM(D54:M54)</f>
        <v>6911276</v>
      </c>
      <c r="O54" s="47">
        <f t="shared" si="8"/>
        <v>94.955979336117835</v>
      </c>
      <c r="P54" s="9"/>
    </row>
    <row r="55" spans="1:16">
      <c r="A55" s="12"/>
      <c r="B55" s="25">
        <v>361.4</v>
      </c>
      <c r="C55" s="20" t="s">
        <v>104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-1183780</v>
      </c>
      <c r="L55" s="46">
        <v>0</v>
      </c>
      <c r="M55" s="46">
        <v>0</v>
      </c>
      <c r="N55" s="46">
        <f t="shared" ref="N55:N61" si="12">SUM(D55:M55)</f>
        <v>-1183780</v>
      </c>
      <c r="O55" s="47">
        <f t="shared" si="8"/>
        <v>-16.264288854693341</v>
      </c>
      <c r="P55" s="9"/>
    </row>
    <row r="56" spans="1:16">
      <c r="A56" s="12"/>
      <c r="B56" s="25">
        <v>362</v>
      </c>
      <c r="C56" s="20" t="s">
        <v>69</v>
      </c>
      <c r="D56" s="46">
        <v>364343</v>
      </c>
      <c r="E56" s="46">
        <v>0</v>
      </c>
      <c r="F56" s="46">
        <v>0</v>
      </c>
      <c r="G56" s="46">
        <v>0</v>
      </c>
      <c r="H56" s="46">
        <v>0</v>
      </c>
      <c r="I56" s="46">
        <v>20364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384707</v>
      </c>
      <c r="O56" s="47">
        <f t="shared" si="8"/>
        <v>5.2855984831831169</v>
      </c>
      <c r="P56" s="9"/>
    </row>
    <row r="57" spans="1:16">
      <c r="A57" s="12"/>
      <c r="B57" s="25">
        <v>364</v>
      </c>
      <c r="C57" s="20" t="s">
        <v>105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258303</v>
      </c>
      <c r="K57" s="46">
        <v>0</v>
      </c>
      <c r="L57" s="46">
        <v>0</v>
      </c>
      <c r="M57" s="46">
        <v>0</v>
      </c>
      <c r="N57" s="46">
        <f t="shared" si="12"/>
        <v>258303</v>
      </c>
      <c r="O57" s="47">
        <f t="shared" si="8"/>
        <v>3.5488981094746097</v>
      </c>
      <c r="P57" s="9"/>
    </row>
    <row r="58" spans="1:16">
      <c r="A58" s="12"/>
      <c r="B58" s="25">
        <v>365</v>
      </c>
      <c r="C58" s="20" t="s">
        <v>106</v>
      </c>
      <c r="D58" s="46">
        <v>737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737</v>
      </c>
      <c r="O58" s="47">
        <f t="shared" si="8"/>
        <v>1.0125851835568257E-2</v>
      </c>
      <c r="P58" s="9"/>
    </row>
    <row r="59" spans="1:16">
      <c r="A59" s="12"/>
      <c r="B59" s="25">
        <v>366</v>
      </c>
      <c r="C59" s="20" t="s">
        <v>72</v>
      </c>
      <c r="D59" s="46">
        <v>0</v>
      </c>
      <c r="E59" s="46">
        <v>236393</v>
      </c>
      <c r="F59" s="46">
        <v>0</v>
      </c>
      <c r="G59" s="46">
        <v>213417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449810</v>
      </c>
      <c r="O59" s="47">
        <f t="shared" si="8"/>
        <v>6.1800670477027921</v>
      </c>
      <c r="P59" s="9"/>
    </row>
    <row r="60" spans="1:16">
      <c r="A60" s="12"/>
      <c r="B60" s="25">
        <v>368</v>
      </c>
      <c r="C60" s="20" t="s">
        <v>73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21158441</v>
      </c>
      <c r="L60" s="46">
        <v>0</v>
      </c>
      <c r="M60" s="46">
        <v>0</v>
      </c>
      <c r="N60" s="46">
        <f t="shared" si="12"/>
        <v>21158441</v>
      </c>
      <c r="O60" s="47">
        <f t="shared" si="8"/>
        <v>290.70181633326007</v>
      </c>
      <c r="P60" s="9"/>
    </row>
    <row r="61" spans="1:16">
      <c r="A61" s="12"/>
      <c r="B61" s="25">
        <v>369.9</v>
      </c>
      <c r="C61" s="20" t="s">
        <v>74</v>
      </c>
      <c r="D61" s="46">
        <v>440695</v>
      </c>
      <c r="E61" s="46">
        <v>78504</v>
      </c>
      <c r="F61" s="46">
        <v>0</v>
      </c>
      <c r="G61" s="46">
        <v>10000</v>
      </c>
      <c r="H61" s="46">
        <v>0</v>
      </c>
      <c r="I61" s="46">
        <v>13544</v>
      </c>
      <c r="J61" s="46">
        <v>194589</v>
      </c>
      <c r="K61" s="46">
        <v>30088</v>
      </c>
      <c r="L61" s="46">
        <v>0</v>
      </c>
      <c r="M61" s="46">
        <v>0</v>
      </c>
      <c r="N61" s="46">
        <f t="shared" si="12"/>
        <v>767420</v>
      </c>
      <c r="O61" s="47">
        <f t="shared" si="8"/>
        <v>10.543800835348428</v>
      </c>
      <c r="P61" s="9"/>
    </row>
    <row r="62" spans="1:16" ht="15.75">
      <c r="A62" s="29" t="s">
        <v>48</v>
      </c>
      <c r="B62" s="30"/>
      <c r="C62" s="31"/>
      <c r="D62" s="32">
        <f t="shared" ref="D62:M62" si="13">SUM(D63:D65)</f>
        <v>16671812</v>
      </c>
      <c r="E62" s="32">
        <f t="shared" si="13"/>
        <v>205943</v>
      </c>
      <c r="F62" s="32">
        <f t="shared" si="13"/>
        <v>32022800</v>
      </c>
      <c r="G62" s="32">
        <f t="shared" si="13"/>
        <v>5385803</v>
      </c>
      <c r="H62" s="32">
        <f t="shared" si="13"/>
        <v>0</v>
      </c>
      <c r="I62" s="32">
        <f t="shared" si="13"/>
        <v>2762490</v>
      </c>
      <c r="J62" s="32">
        <f t="shared" si="13"/>
        <v>3123067</v>
      </c>
      <c r="K62" s="32">
        <f t="shared" si="13"/>
        <v>0</v>
      </c>
      <c r="L62" s="32">
        <f t="shared" si="13"/>
        <v>0</v>
      </c>
      <c r="M62" s="32">
        <f t="shared" si="13"/>
        <v>0</v>
      </c>
      <c r="N62" s="32">
        <f>SUM(D62:M62)</f>
        <v>60171915</v>
      </c>
      <c r="O62" s="45">
        <f t="shared" si="8"/>
        <v>826.71899043745873</v>
      </c>
      <c r="P62" s="9"/>
    </row>
    <row r="63" spans="1:16">
      <c r="A63" s="12"/>
      <c r="B63" s="25">
        <v>381</v>
      </c>
      <c r="C63" s="20" t="s">
        <v>75</v>
      </c>
      <c r="D63" s="46">
        <v>16671812</v>
      </c>
      <c r="E63" s="46">
        <v>205943</v>
      </c>
      <c r="F63" s="46">
        <v>2301853</v>
      </c>
      <c r="G63" s="46">
        <v>5385803</v>
      </c>
      <c r="H63" s="46">
        <v>0</v>
      </c>
      <c r="I63" s="46">
        <v>111000</v>
      </c>
      <c r="J63" s="46">
        <v>3123067</v>
      </c>
      <c r="K63" s="46">
        <v>0</v>
      </c>
      <c r="L63" s="46">
        <v>0</v>
      </c>
      <c r="M63" s="46">
        <v>0</v>
      </c>
      <c r="N63" s="46">
        <f>SUM(D63:M63)</f>
        <v>27799478</v>
      </c>
      <c r="O63" s="47">
        <f t="shared" si="8"/>
        <v>381.9449054737305</v>
      </c>
      <c r="P63" s="9"/>
    </row>
    <row r="64" spans="1:16">
      <c r="A64" s="12"/>
      <c r="B64" s="25">
        <v>384</v>
      </c>
      <c r="C64" s="20" t="s">
        <v>107</v>
      </c>
      <c r="D64" s="46">
        <v>0</v>
      </c>
      <c r="E64" s="46">
        <v>0</v>
      </c>
      <c r="F64" s="46">
        <v>29720947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29720947</v>
      </c>
      <c r="O64" s="47">
        <f t="shared" si="8"/>
        <v>408.34451253022644</v>
      </c>
      <c r="P64" s="9"/>
    </row>
    <row r="65" spans="1:119" ht="15.75" thickBot="1">
      <c r="A65" s="12"/>
      <c r="B65" s="25">
        <v>389.9</v>
      </c>
      <c r="C65" s="20" t="s">
        <v>108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2651490</v>
      </c>
      <c r="J65" s="46">
        <v>0</v>
      </c>
      <c r="K65" s="46">
        <v>0</v>
      </c>
      <c r="L65" s="46">
        <v>0</v>
      </c>
      <c r="M65" s="46">
        <v>0</v>
      </c>
      <c r="N65" s="46">
        <f>SUM(D65:M65)</f>
        <v>2651490</v>
      </c>
      <c r="O65" s="47">
        <f t="shared" si="8"/>
        <v>36.429572433501868</v>
      </c>
      <c r="P65" s="9"/>
    </row>
    <row r="66" spans="1:119" ht="16.5" thickBot="1">
      <c r="A66" s="14" t="s">
        <v>63</v>
      </c>
      <c r="B66" s="23"/>
      <c r="C66" s="22"/>
      <c r="D66" s="15">
        <f t="shared" ref="D66:M66" si="14">SUM(D5,D14,D20,D37,D50,D53,D62)</f>
        <v>76658272</v>
      </c>
      <c r="E66" s="15">
        <f t="shared" si="14"/>
        <v>15034511</v>
      </c>
      <c r="F66" s="15">
        <f t="shared" si="14"/>
        <v>41700262</v>
      </c>
      <c r="G66" s="15">
        <f t="shared" si="14"/>
        <v>5643181</v>
      </c>
      <c r="H66" s="15">
        <f t="shared" si="14"/>
        <v>0</v>
      </c>
      <c r="I66" s="15">
        <f t="shared" si="14"/>
        <v>59746664</v>
      </c>
      <c r="J66" s="15">
        <f t="shared" si="14"/>
        <v>9632576</v>
      </c>
      <c r="K66" s="15">
        <f t="shared" si="14"/>
        <v>25984867</v>
      </c>
      <c r="L66" s="15">
        <f t="shared" si="14"/>
        <v>0</v>
      </c>
      <c r="M66" s="15">
        <f t="shared" si="14"/>
        <v>0</v>
      </c>
      <c r="N66" s="15">
        <f>SUM(D66:M66)</f>
        <v>234400333</v>
      </c>
      <c r="O66" s="38">
        <f t="shared" si="8"/>
        <v>3220.4925945262694</v>
      </c>
      <c r="P66" s="6"/>
      <c r="Q66" s="2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</row>
    <row r="67" spans="1:119">
      <c r="A67" s="16"/>
      <c r="B67" s="18"/>
      <c r="C67" s="18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9"/>
    </row>
    <row r="68" spans="1:119">
      <c r="A68" s="40"/>
      <c r="B68" s="41"/>
      <c r="C68" s="41"/>
      <c r="D68" s="42"/>
      <c r="E68" s="42"/>
      <c r="F68" s="42"/>
      <c r="G68" s="42"/>
      <c r="H68" s="42"/>
      <c r="I68" s="42"/>
      <c r="J68" s="42"/>
      <c r="K68" s="42"/>
      <c r="L68" s="118" t="s">
        <v>121</v>
      </c>
      <c r="M68" s="118"/>
      <c r="N68" s="118"/>
      <c r="O68" s="43">
        <v>72784</v>
      </c>
    </row>
    <row r="69" spans="1:119">
      <c r="A69" s="119"/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7"/>
    </row>
    <row r="70" spans="1:119" ht="15.75" customHeight="1" thickBot="1">
      <c r="A70" s="120" t="s">
        <v>87</v>
      </c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100"/>
    </row>
  </sheetData>
  <mergeCells count="10">
    <mergeCell ref="L68:N68"/>
    <mergeCell ref="A69:O69"/>
    <mergeCell ref="A70:O7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2025-02-06T16:21:36Z</cp:lastPrinted>
  <dcterms:created xsi:type="dcterms:W3CDTF">2000-08-31T21:26:31Z</dcterms:created>
  <dcterms:modified xsi:type="dcterms:W3CDTF">2025-02-06T16:21:39Z</dcterms:modified>
</cp:coreProperties>
</file>