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'2008'!$A$1:$O$47</definedName>
    <definedName name="_xlnm.Print_Area" localSheetId="14">'2009'!$A$1:$O$46</definedName>
    <definedName name="_xlnm.Print_Area" localSheetId="13">'2010'!$A$1:$O$44</definedName>
    <definedName name="_xlnm.Print_Area" localSheetId="12">'2011'!$A$1:$O$43</definedName>
    <definedName name="_xlnm.Print_Area" localSheetId="11">'2012'!$A$1:$O$44</definedName>
    <definedName name="_xlnm.Print_Area" localSheetId="10">'2013'!$A$1:$O$46</definedName>
    <definedName name="_xlnm.Print_Area" localSheetId="9">'2014'!$A$1:$O$45</definedName>
    <definedName name="_xlnm.Print_Area" localSheetId="8">'2015'!$A$1:$O$43</definedName>
    <definedName name="_xlnm.Print_Area" localSheetId="7">'2016'!$A$1:$O$45</definedName>
    <definedName name="_xlnm.Print_Area" localSheetId="6">'2017'!$A$1:$O$46</definedName>
    <definedName name="_xlnm.Print_Area" localSheetId="5">'2018'!$A$1:$O$46</definedName>
    <definedName name="_xlnm.Print_Area" localSheetId="4">'2019'!$A$1:$O$44</definedName>
    <definedName name="_xlnm.Print_Area" localSheetId="3">'2020'!$A$1:$O$45</definedName>
    <definedName name="_xlnm.Print_Area" localSheetId="2">'2021'!$A$1:$P$45</definedName>
    <definedName name="_xlnm.Print_Area" localSheetId="1">'2022'!$A$1:$P$45</definedName>
    <definedName name="_xlnm.Print_Area" localSheetId="0">'2023'!$A$1:$P$44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39" i="48" l="1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36" i="48"/>
  <c r="P36" i="48" s="1"/>
  <c r="O32" i="48"/>
  <c r="P32" i="48" s="1"/>
  <c r="O25" i="48"/>
  <c r="P25" i="48" s="1"/>
  <c r="D40" i="48"/>
  <c r="K40" i="48"/>
  <c r="O18" i="48"/>
  <c r="P18" i="48" s="1"/>
  <c r="L40" i="48"/>
  <c r="M40" i="48"/>
  <c r="H40" i="48"/>
  <c r="I40" i="48"/>
  <c r="J40" i="48"/>
  <c r="N40" i="48"/>
  <c r="F40" i="48"/>
  <c r="G40" i="48"/>
  <c r="O15" i="48"/>
  <c r="P15" i="48" s="1"/>
  <c r="O5" i="48"/>
  <c r="P5" i="48" s="1"/>
  <c r="E40" i="48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0" i="48" l="1"/>
  <c r="P40" i="48" s="1"/>
  <c r="O38" i="47"/>
  <c r="P38" i="47" s="1"/>
  <c r="O34" i="47"/>
  <c r="P34" i="47" s="1"/>
  <c r="J41" i="47"/>
  <c r="O32" i="47"/>
  <c r="P32" i="47" s="1"/>
  <c r="E41" i="47"/>
  <c r="N41" i="47"/>
  <c r="O27" i="47"/>
  <c r="P27" i="47" s="1"/>
  <c r="K41" i="47"/>
  <c r="O18" i="47"/>
  <c r="P18" i="47" s="1"/>
  <c r="H41" i="47"/>
  <c r="I41" i="47"/>
  <c r="L41" i="47"/>
  <c r="M41" i="47"/>
  <c r="D41" i="47"/>
  <c r="G41" i="47"/>
  <c r="O15" i="47"/>
  <c r="P15" i="47" s="1"/>
  <c r="F41" i="47"/>
  <c r="O5" i="47"/>
  <c r="P5" i="47" s="1"/>
  <c r="O40" i="46"/>
  <c r="P40" i="46"/>
  <c r="O39" i="46"/>
  <c r="P39" i="46" s="1"/>
  <c r="N38" i="46"/>
  <c r="M38" i="46"/>
  <c r="L38" i="46"/>
  <c r="K38" i="46"/>
  <c r="J38" i="46"/>
  <c r="I38" i="46"/>
  <c r="H38" i="46"/>
  <c r="O38" i="46" s="1"/>
  <c r="P38" i="46" s="1"/>
  <c r="G38" i="46"/>
  <c r="F38" i="46"/>
  <c r="E38" i="46"/>
  <c r="D38" i="46"/>
  <c r="O37" i="46"/>
  <c r="P37" i="46" s="1"/>
  <c r="O36" i="46"/>
  <c r="P36" i="46" s="1"/>
  <c r="O35" i="46"/>
  <c r="P35" i="46"/>
  <c r="N34" i="46"/>
  <c r="M34" i="46"/>
  <c r="M41" i="46" s="1"/>
  <c r="L34" i="46"/>
  <c r="K34" i="46"/>
  <c r="J34" i="46"/>
  <c r="I34" i="46"/>
  <c r="H34" i="46"/>
  <c r="G34" i="46"/>
  <c r="F34" i="46"/>
  <c r="E34" i="46"/>
  <c r="D34" i="46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2" i="46" s="1"/>
  <c r="P32" i="46" s="1"/>
  <c r="O31" i="46"/>
  <c r="P31" i="46"/>
  <c r="O30" i="46"/>
  <c r="P30" i="46"/>
  <c r="O29" i="46"/>
  <c r="P29" i="46" s="1"/>
  <c r="O28" i="46"/>
  <c r="P28" i="46" s="1"/>
  <c r="N27" i="46"/>
  <c r="M27" i="46"/>
  <c r="L27" i="46"/>
  <c r="K27" i="46"/>
  <c r="K41" i="46" s="1"/>
  <c r="J27" i="46"/>
  <c r="I27" i="46"/>
  <c r="O27" i="46" s="1"/>
  <c r="P27" i="46" s="1"/>
  <c r="H27" i="46"/>
  <c r="G27" i="46"/>
  <c r="F27" i="46"/>
  <c r="E27" i="46"/>
  <c r="D27" i="46"/>
  <c r="O26" i="46"/>
  <c r="P26" i="46" s="1"/>
  <c r="O25" i="46"/>
  <c r="P25" i="46"/>
  <c r="O24" i="46"/>
  <c r="P24" i="46" s="1"/>
  <c r="O23" i="46"/>
  <c r="P23" i="46" s="1"/>
  <c r="O22" i="46"/>
  <c r="P22" i="46"/>
  <c r="O21" i="46"/>
  <c r="P21" i="46" s="1"/>
  <c r="O20" i="46"/>
  <c r="P20" i="46"/>
  <c r="O19" i="46"/>
  <c r="P19" i="46"/>
  <c r="N18" i="46"/>
  <c r="M18" i="46"/>
  <c r="L18" i="46"/>
  <c r="L41" i="46" s="1"/>
  <c r="K18" i="46"/>
  <c r="J18" i="46"/>
  <c r="I18" i="46"/>
  <c r="H18" i="46"/>
  <c r="G18" i="46"/>
  <c r="F18" i="46"/>
  <c r="E18" i="46"/>
  <c r="D18" i="46"/>
  <c r="O17" i="46"/>
  <c r="P17" i="46"/>
  <c r="O16" i="46"/>
  <c r="P16" i="46"/>
  <c r="N15" i="46"/>
  <c r="M15" i="46"/>
  <c r="L15" i="46"/>
  <c r="K15" i="46"/>
  <c r="J15" i="46"/>
  <c r="I15" i="46"/>
  <c r="H15" i="46"/>
  <c r="G15" i="46"/>
  <c r="F15" i="46"/>
  <c r="E15" i="46"/>
  <c r="O15" i="46" s="1"/>
  <c r="P15" i="46" s="1"/>
  <c r="D15" i="46"/>
  <c r="O14" i="46"/>
  <c r="P14" i="46" s="1"/>
  <c r="O13" i="46"/>
  <c r="P13" i="46"/>
  <c r="O12" i="46"/>
  <c r="P12" i="46" s="1"/>
  <c r="O11" i="46"/>
  <c r="P11" i="46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J41" i="46" s="1"/>
  <c r="I5" i="46"/>
  <c r="H5" i="46"/>
  <c r="G5" i="46"/>
  <c r="F5" i="46"/>
  <c r="E5" i="46"/>
  <c r="D5" i="46"/>
  <c r="N40" i="45"/>
  <c r="O40" i="45" s="1"/>
  <c r="N39" i="45"/>
  <c r="O39" i="45" s="1"/>
  <c r="M38" i="45"/>
  <c r="L38" i="45"/>
  <c r="K38" i="45"/>
  <c r="J38" i="45"/>
  <c r="N38" i="45" s="1"/>
  <c r="O38" i="45" s="1"/>
  <c r="I38" i="45"/>
  <c r="H38" i="45"/>
  <c r="G38" i="45"/>
  <c r="F38" i="45"/>
  <c r="E38" i="45"/>
  <c r="D38" i="45"/>
  <c r="N37" i="45"/>
  <c r="O37" i="45" s="1"/>
  <c r="N36" i="45"/>
  <c r="O36" i="45"/>
  <c r="N35" i="45"/>
  <c r="O35" i="45"/>
  <c r="M34" i="45"/>
  <c r="L34" i="45"/>
  <c r="K34" i="45"/>
  <c r="J34" i="45"/>
  <c r="I34" i="45"/>
  <c r="H34" i="45"/>
  <c r="G34" i="45"/>
  <c r="F34" i="45"/>
  <c r="E34" i="45"/>
  <c r="D34" i="45"/>
  <c r="N34" i="45" s="1"/>
  <c r="O34" i="45" s="1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/>
  <c r="N29" i="45"/>
  <c r="O29" i="45" s="1"/>
  <c r="N28" i="45"/>
  <c r="O28" i="45" s="1"/>
  <c r="M27" i="45"/>
  <c r="L27" i="45"/>
  <c r="K27" i="45"/>
  <c r="J27" i="45"/>
  <c r="I27" i="45"/>
  <c r="H27" i="45"/>
  <c r="N27" i="45" s="1"/>
  <c r="O27" i="45" s="1"/>
  <c r="G27" i="45"/>
  <c r="F27" i="45"/>
  <c r="E27" i="45"/>
  <c r="D27" i="45"/>
  <c r="N26" i="45"/>
  <c r="O26" i="45" s="1"/>
  <c r="N25" i="45"/>
  <c r="O25" i="45" s="1"/>
  <c r="N24" i="45"/>
  <c r="O24" i="45"/>
  <c r="N23" i="45"/>
  <c r="O23" i="45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N19" i="45" s="1"/>
  <c r="O19" i="45" s="1"/>
  <c r="G19" i="45"/>
  <c r="F19" i="45"/>
  <c r="E19" i="45"/>
  <c r="D19" i="45"/>
  <c r="N18" i="45"/>
  <c r="O18" i="45" s="1"/>
  <c r="N17" i="45"/>
  <c r="O17" i="45" s="1"/>
  <c r="M16" i="45"/>
  <c r="L16" i="45"/>
  <c r="K16" i="45"/>
  <c r="J16" i="45"/>
  <c r="J41" i="45" s="1"/>
  <c r="I16" i="45"/>
  <c r="H16" i="45"/>
  <c r="G16" i="45"/>
  <c r="F16" i="45"/>
  <c r="E16" i="45"/>
  <c r="D16" i="45"/>
  <c r="N15" i="45"/>
  <c r="O15" i="45" s="1"/>
  <c r="N14" i="45"/>
  <c r="O14" i="45"/>
  <c r="N13" i="45"/>
  <c r="O13" i="45"/>
  <c r="N12" i="45"/>
  <c r="O12" i="45"/>
  <c r="N11" i="45"/>
  <c r="O11" i="45" s="1"/>
  <c r="N10" i="45"/>
  <c r="O10" i="45" s="1"/>
  <c r="N9" i="45"/>
  <c r="O9" i="45" s="1"/>
  <c r="N8" i="45"/>
  <c r="O8" i="45"/>
  <c r="N7" i="45"/>
  <c r="O7" i="45"/>
  <c r="N6" i="45"/>
  <c r="O6" i="45"/>
  <c r="M5" i="45"/>
  <c r="L5" i="45"/>
  <c r="K5" i="45"/>
  <c r="J5" i="45"/>
  <c r="I5" i="45"/>
  <c r="H5" i="45"/>
  <c r="G5" i="45"/>
  <c r="F5" i="45"/>
  <c r="F41" i="45" s="1"/>
  <c r="E5" i="45"/>
  <c r="D5" i="45"/>
  <c r="N5" i="45" s="1"/>
  <c r="O5" i="45" s="1"/>
  <c r="N39" i="44"/>
  <c r="O39" i="44"/>
  <c r="M38" i="44"/>
  <c r="L38" i="44"/>
  <c r="K38" i="44"/>
  <c r="J38" i="44"/>
  <c r="I38" i="44"/>
  <c r="H38" i="44"/>
  <c r="G38" i="44"/>
  <c r="F38" i="44"/>
  <c r="E38" i="44"/>
  <c r="D38" i="44"/>
  <c r="N38" i="44" s="1"/>
  <c r="O38" i="44" s="1"/>
  <c r="N37" i="44"/>
  <c r="O37" i="44"/>
  <c r="N36" i="44"/>
  <c r="O36" i="44" s="1"/>
  <c r="N35" i="44"/>
  <c r="O35" i="44" s="1"/>
  <c r="M34" i="44"/>
  <c r="L34" i="44"/>
  <c r="K34" i="44"/>
  <c r="J34" i="44"/>
  <c r="I34" i="44"/>
  <c r="H34" i="44"/>
  <c r="N34" i="44" s="1"/>
  <c r="O34" i="44" s="1"/>
  <c r="G34" i="44"/>
  <c r="F34" i="44"/>
  <c r="E34" i="44"/>
  <c r="D34" i="44"/>
  <c r="N33" i="44"/>
  <c r="O33" i="44" s="1"/>
  <c r="M32" i="44"/>
  <c r="L32" i="44"/>
  <c r="K32" i="44"/>
  <c r="J32" i="44"/>
  <c r="I32" i="44"/>
  <c r="H32" i="44"/>
  <c r="N32" i="44" s="1"/>
  <c r="O32" i="44" s="1"/>
  <c r="G32" i="44"/>
  <c r="F32" i="44"/>
  <c r="E32" i="44"/>
  <c r="D32" i="44"/>
  <c r="N31" i="44"/>
  <c r="O31" i="44" s="1"/>
  <c r="N30" i="44"/>
  <c r="O30" i="44" s="1"/>
  <c r="N29" i="44"/>
  <c r="O29" i="44"/>
  <c r="N28" i="44"/>
  <c r="O28" i="44"/>
  <c r="M27" i="44"/>
  <c r="L27" i="44"/>
  <c r="K27" i="44"/>
  <c r="J27" i="44"/>
  <c r="I27" i="44"/>
  <c r="H27" i="44"/>
  <c r="G27" i="44"/>
  <c r="F27" i="44"/>
  <c r="E27" i="44"/>
  <c r="D27" i="44"/>
  <c r="N27" i="44" s="1"/>
  <c r="O27" i="44" s="1"/>
  <c r="N26" i="44"/>
  <c r="O26" i="44"/>
  <c r="N25" i="44"/>
  <c r="O25" i="44"/>
  <c r="N24" i="44"/>
  <c r="O24" i="44" s="1"/>
  <c r="N23" i="44"/>
  <c r="O23" i="44" s="1"/>
  <c r="N22" i="44"/>
  <c r="O22" i="44" s="1"/>
  <c r="N21" i="44"/>
  <c r="O21" i="44"/>
  <c r="N20" i="44"/>
  <c r="O20" i="44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D40" i="44" s="1"/>
  <c r="N15" i="44"/>
  <c r="O15" i="44"/>
  <c r="N14" i="44"/>
  <c r="O14" i="44" s="1"/>
  <c r="N13" i="44"/>
  <c r="O13" i="44" s="1"/>
  <c r="N12" i="44"/>
  <c r="O12" i="44" s="1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L40" i="44" s="1"/>
  <c r="K5" i="44"/>
  <c r="J5" i="44"/>
  <c r="J40" i="44" s="1"/>
  <c r="I5" i="44"/>
  <c r="H5" i="44"/>
  <c r="G5" i="44"/>
  <c r="F5" i="44"/>
  <c r="E5" i="44"/>
  <c r="D5" i="44"/>
  <c r="N41" i="43"/>
  <c r="O41" i="43" s="1"/>
  <c r="N40" i="43"/>
  <c r="O40" i="43"/>
  <c r="M39" i="43"/>
  <c r="L39" i="43"/>
  <c r="N39" i="43" s="1"/>
  <c r="O39" i="43" s="1"/>
  <c r="K39" i="43"/>
  <c r="J39" i="43"/>
  <c r="I39" i="43"/>
  <c r="H39" i="43"/>
  <c r="G39" i="43"/>
  <c r="F39" i="43"/>
  <c r="E39" i="43"/>
  <c r="D39" i="43"/>
  <c r="N38" i="43"/>
  <c r="O38" i="43"/>
  <c r="N37" i="43"/>
  <c r="O37" i="43"/>
  <c r="N36" i="43"/>
  <c r="O36" i="43"/>
  <c r="M35" i="43"/>
  <c r="L35" i="43"/>
  <c r="K35" i="43"/>
  <c r="J35" i="43"/>
  <c r="I35" i="43"/>
  <c r="H35" i="43"/>
  <c r="G35" i="43"/>
  <c r="F35" i="43"/>
  <c r="E35" i="43"/>
  <c r="D35" i="43"/>
  <c r="N35" i="43" s="1"/>
  <c r="O35" i="43" s="1"/>
  <c r="N34" i="43"/>
  <c r="O34" i="43"/>
  <c r="M33" i="43"/>
  <c r="L33" i="43"/>
  <c r="K33" i="43"/>
  <c r="J33" i="43"/>
  <c r="I33" i="43"/>
  <c r="H33" i="43"/>
  <c r="G33" i="43"/>
  <c r="F33" i="43"/>
  <c r="F42" i="43" s="1"/>
  <c r="E33" i="43"/>
  <c r="D33" i="43"/>
  <c r="N33" i="43" s="1"/>
  <c r="O33" i="43" s="1"/>
  <c r="N32" i="43"/>
  <c r="O32" i="43"/>
  <c r="N31" i="43"/>
  <c r="O31" i="43" s="1"/>
  <c r="N30" i="43"/>
  <c r="O30" i="43" s="1"/>
  <c r="N29" i="43"/>
  <c r="O29" i="43" s="1"/>
  <c r="M28" i="43"/>
  <c r="L28" i="43"/>
  <c r="K28" i="43"/>
  <c r="J28" i="43"/>
  <c r="N28" i="43" s="1"/>
  <c r="O28" i="43" s="1"/>
  <c r="I28" i="43"/>
  <c r="H28" i="43"/>
  <c r="G28" i="43"/>
  <c r="F28" i="43"/>
  <c r="E28" i="43"/>
  <c r="D28" i="43"/>
  <c r="N27" i="43"/>
  <c r="O27" i="43" s="1"/>
  <c r="N26" i="43"/>
  <c r="O26" i="43"/>
  <c r="N25" i="43"/>
  <c r="O25" i="43"/>
  <c r="N24" i="43"/>
  <c r="O24" i="43"/>
  <c r="N23" i="43"/>
  <c r="O23" i="43" s="1"/>
  <c r="N22" i="43"/>
  <c r="O22" i="43" s="1"/>
  <c r="N21" i="43"/>
  <c r="O21" i="43" s="1"/>
  <c r="N20" i="43"/>
  <c r="O20" i="43"/>
  <c r="M19" i="43"/>
  <c r="L19" i="43"/>
  <c r="N19" i="43" s="1"/>
  <c r="O19" i="43" s="1"/>
  <c r="K19" i="43"/>
  <c r="J19" i="43"/>
  <c r="I19" i="43"/>
  <c r="H19" i="43"/>
  <c r="G19" i="43"/>
  <c r="F19" i="43"/>
  <c r="E19" i="43"/>
  <c r="D19" i="43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D42" i="43" s="1"/>
  <c r="N15" i="43"/>
  <c r="O15" i="43"/>
  <c r="N14" i="43"/>
  <c r="O14" i="43"/>
  <c r="N13" i="43"/>
  <c r="O13" i="43" s="1"/>
  <c r="N12" i="43"/>
  <c r="O12" i="43" s="1"/>
  <c r="N11" i="43"/>
  <c r="O11" i="43" s="1"/>
  <c r="N10" i="43"/>
  <c r="O10" i="43"/>
  <c r="N9" i="43"/>
  <c r="O9" i="43"/>
  <c r="N8" i="43"/>
  <c r="O8" i="43"/>
  <c r="N7" i="43"/>
  <c r="O7" i="43" s="1"/>
  <c r="N6" i="43"/>
  <c r="O6" i="43" s="1"/>
  <c r="M5" i="43"/>
  <c r="L5" i="43"/>
  <c r="K5" i="43"/>
  <c r="J5" i="43"/>
  <c r="J42" i="43" s="1"/>
  <c r="I5" i="43"/>
  <c r="H5" i="43"/>
  <c r="H42" i="43" s="1"/>
  <c r="G5" i="43"/>
  <c r="F5" i="43"/>
  <c r="E5" i="43"/>
  <c r="D5" i="43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M33" i="42"/>
  <c r="L33" i="42"/>
  <c r="K33" i="42"/>
  <c r="J33" i="42"/>
  <c r="I33" i="42"/>
  <c r="H33" i="42"/>
  <c r="G33" i="42"/>
  <c r="F33" i="42"/>
  <c r="E33" i="42"/>
  <c r="D33" i="42"/>
  <c r="D42" i="42" s="1"/>
  <c r="N32" i="42"/>
  <c r="O32" i="42"/>
  <c r="N31" i="42"/>
  <c r="O31" i="42"/>
  <c r="N30" i="42"/>
  <c r="O30" i="42" s="1"/>
  <c r="N29" i="42"/>
  <c r="O29" i="42" s="1"/>
  <c r="M28" i="42"/>
  <c r="L28" i="42"/>
  <c r="K28" i="42"/>
  <c r="J28" i="42"/>
  <c r="I28" i="42"/>
  <c r="H28" i="42"/>
  <c r="N28" i="42" s="1"/>
  <c r="O28" i="42" s="1"/>
  <c r="G28" i="42"/>
  <c r="F28" i="42"/>
  <c r="E28" i="42"/>
  <c r="D28" i="42"/>
  <c r="N27" i="42"/>
  <c r="O27" i="42" s="1"/>
  <c r="N26" i="42"/>
  <c r="O26" i="42" s="1"/>
  <c r="N25" i="42"/>
  <c r="O25" i="42"/>
  <c r="N24" i="42"/>
  <c r="O24" i="42"/>
  <c r="N23" i="42"/>
  <c r="O23" i="42"/>
  <c r="N22" i="42"/>
  <c r="O22" i="42" s="1"/>
  <c r="N21" i="42"/>
  <c r="O21" i="42" s="1"/>
  <c r="N20" i="42"/>
  <c r="O20" i="42" s="1"/>
  <c r="M19" i="42"/>
  <c r="L19" i="42"/>
  <c r="K19" i="42"/>
  <c r="J19" i="42"/>
  <c r="J42" i="42" s="1"/>
  <c r="I19" i="42"/>
  <c r="H19" i="42"/>
  <c r="G19" i="42"/>
  <c r="F19" i="42"/>
  <c r="E19" i="42"/>
  <c r="D19" i="42"/>
  <c r="N18" i="42"/>
  <c r="O18" i="42" s="1"/>
  <c r="N17" i="42"/>
  <c r="O17" i="42"/>
  <c r="M16" i="42"/>
  <c r="L16" i="42"/>
  <c r="N16" i="42" s="1"/>
  <c r="O16" i="42" s="1"/>
  <c r="K16" i="42"/>
  <c r="J16" i="42"/>
  <c r="I16" i="42"/>
  <c r="H16" i="42"/>
  <c r="G16" i="42"/>
  <c r="F16" i="42"/>
  <c r="E16" i="42"/>
  <c r="D16" i="42"/>
  <c r="N15" i="42"/>
  <c r="O15" i="42"/>
  <c r="N14" i="42"/>
  <c r="O14" i="42"/>
  <c r="N13" i="42"/>
  <c r="O13" i="42"/>
  <c r="N12" i="42"/>
  <c r="O12" i="42" s="1"/>
  <c r="N11" i="42"/>
  <c r="O11" i="42" s="1"/>
  <c r="N10" i="42"/>
  <c r="O10" i="42" s="1"/>
  <c r="N9" i="42"/>
  <c r="O9" i="42"/>
  <c r="N8" i="42"/>
  <c r="O8" i="42"/>
  <c r="N7" i="42"/>
  <c r="O7" i="42"/>
  <c r="N6" i="42"/>
  <c r="O6" i="42" s="1"/>
  <c r="M5" i="42"/>
  <c r="L5" i="42"/>
  <c r="K5" i="42"/>
  <c r="J5" i="42"/>
  <c r="I5" i="42"/>
  <c r="H5" i="42"/>
  <c r="H42" i="42" s="1"/>
  <c r="G5" i="42"/>
  <c r="F5" i="42"/>
  <c r="N5" i="42" s="1"/>
  <c r="O5" i="42" s="1"/>
  <c r="E5" i="42"/>
  <c r="D5" i="42"/>
  <c r="N40" i="41"/>
  <c r="O40" i="41" s="1"/>
  <c r="N39" i="41"/>
  <c r="O39" i="41" s="1"/>
  <c r="M38" i="41"/>
  <c r="L38" i="41"/>
  <c r="K38" i="41"/>
  <c r="J38" i="41"/>
  <c r="I38" i="41"/>
  <c r="H38" i="41"/>
  <c r="N38" i="41" s="1"/>
  <c r="O38" i="41" s="1"/>
  <c r="G38" i="41"/>
  <c r="F38" i="41"/>
  <c r="E38" i="41"/>
  <c r="D38" i="41"/>
  <c r="N37" i="41"/>
  <c r="O37" i="41" s="1"/>
  <c r="N36" i="41"/>
  <c r="O36" i="41" s="1"/>
  <c r="N35" i="41"/>
  <c r="O35" i="41"/>
  <c r="N34" i="41"/>
  <c r="O34" i="41"/>
  <c r="M33" i="41"/>
  <c r="L33" i="41"/>
  <c r="K33" i="41"/>
  <c r="J33" i="41"/>
  <c r="I33" i="41"/>
  <c r="H33" i="41"/>
  <c r="G33" i="41"/>
  <c r="F33" i="41"/>
  <c r="E33" i="41"/>
  <c r="D33" i="41"/>
  <c r="N33" i="41" s="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1" i="41" s="1"/>
  <c r="O31" i="41" s="1"/>
  <c r="N30" i="41"/>
  <c r="O30" i="41"/>
  <c r="N29" i="41"/>
  <c r="O29" i="41"/>
  <c r="N28" i="41"/>
  <c r="O28" i="41" s="1"/>
  <c r="N27" i="41"/>
  <c r="O27" i="41" s="1"/>
  <c r="M26" i="41"/>
  <c r="L26" i="41"/>
  <c r="K26" i="41"/>
  <c r="J26" i="41"/>
  <c r="I26" i="41"/>
  <c r="H26" i="41"/>
  <c r="N26" i="41" s="1"/>
  <c r="O26" i="41" s="1"/>
  <c r="G26" i="41"/>
  <c r="F26" i="41"/>
  <c r="E26" i="41"/>
  <c r="D26" i="41"/>
  <c r="N25" i="41"/>
  <c r="O25" i="41" s="1"/>
  <c r="N24" i="41"/>
  <c r="O24" i="41" s="1"/>
  <c r="N23" i="41"/>
  <c r="O23" i="41"/>
  <c r="N22" i="41"/>
  <c r="O22" i="4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F41" i="41" s="1"/>
  <c r="E19" i="41"/>
  <c r="D19" i="41"/>
  <c r="N18" i="41"/>
  <c r="O18" i="41" s="1"/>
  <c r="N17" i="41"/>
  <c r="O17" i="41" s="1"/>
  <c r="M16" i="41"/>
  <c r="L16" i="41"/>
  <c r="K16" i="41"/>
  <c r="J16" i="41"/>
  <c r="J41" i="41" s="1"/>
  <c r="I16" i="41"/>
  <c r="H16" i="41"/>
  <c r="H41" i="41" s="1"/>
  <c r="G16" i="41"/>
  <c r="F16" i="41"/>
  <c r="E16" i="41"/>
  <c r="D16" i="41"/>
  <c r="N15" i="41"/>
  <c r="O15" i="41" s="1"/>
  <c r="N14" i="41"/>
  <c r="O14" i="41" s="1"/>
  <c r="N13" i="41"/>
  <c r="O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5" i="41" s="1"/>
  <c r="O5" i="41" s="1"/>
  <c r="N38" i="40"/>
  <c r="O38" i="40"/>
  <c r="M37" i="40"/>
  <c r="L37" i="40"/>
  <c r="K37" i="40"/>
  <c r="J37" i="40"/>
  <c r="I37" i="40"/>
  <c r="H37" i="40"/>
  <c r="G37" i="40"/>
  <c r="F37" i="40"/>
  <c r="E37" i="40"/>
  <c r="D37" i="40"/>
  <c r="D39" i="40" s="1"/>
  <c r="N36" i="40"/>
  <c r="O36" i="40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3" i="40" s="1"/>
  <c r="O33" i="40" s="1"/>
  <c r="N32" i="40"/>
  <c r="O32" i="40" s="1"/>
  <c r="M31" i="40"/>
  <c r="L31" i="40"/>
  <c r="K31" i="40"/>
  <c r="J31" i="40"/>
  <c r="I31" i="40"/>
  <c r="H31" i="40"/>
  <c r="G31" i="40"/>
  <c r="F31" i="40"/>
  <c r="N31" i="40" s="1"/>
  <c r="O31" i="40" s="1"/>
  <c r="E31" i="40"/>
  <c r="D31" i="40"/>
  <c r="N30" i="40"/>
  <c r="O30" i="40"/>
  <c r="N29" i="40"/>
  <c r="O29" i="40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6" i="40" s="1"/>
  <c r="O26" i="40" s="1"/>
  <c r="N25" i="40"/>
  <c r="O25" i="40" s="1"/>
  <c r="N24" i="40"/>
  <c r="O24" i="40" s="1"/>
  <c r="N23" i="40"/>
  <c r="O23" i="40"/>
  <c r="N22" i="40"/>
  <c r="O22" i="40" s="1"/>
  <c r="N21" i="40"/>
  <c r="O21" i="40" s="1"/>
  <c r="N20" i="40"/>
  <c r="O20" i="40"/>
  <c r="M19" i="40"/>
  <c r="L19" i="40"/>
  <c r="K19" i="40"/>
  <c r="J19" i="40"/>
  <c r="I19" i="40"/>
  <c r="H19" i="40"/>
  <c r="G19" i="40"/>
  <c r="G39" i="40" s="1"/>
  <c r="F19" i="40"/>
  <c r="E19" i="40"/>
  <c r="N19" i="40" s="1"/>
  <c r="O19" i="40" s="1"/>
  <c r="D19" i="40"/>
  <c r="N18" i="40"/>
  <c r="O18" i="40" s="1"/>
  <c r="N17" i="40"/>
  <c r="O17" i="40" s="1"/>
  <c r="M16" i="40"/>
  <c r="L16" i="40"/>
  <c r="K16" i="40"/>
  <c r="K39" i="40" s="1"/>
  <c r="J16" i="40"/>
  <c r="J39" i="40"/>
  <c r="I16" i="40"/>
  <c r="H16" i="40"/>
  <c r="G16" i="40"/>
  <c r="F16" i="40"/>
  <c r="E16" i="40"/>
  <c r="D16" i="40"/>
  <c r="N16" i="40" s="1"/>
  <c r="O16" i="40" s="1"/>
  <c r="N15" i="40"/>
  <c r="O15" i="40"/>
  <c r="N14" i="40"/>
  <c r="O14" i="40"/>
  <c r="N13" i="40"/>
  <c r="O13" i="40"/>
  <c r="N12" i="40"/>
  <c r="O12" i="40" s="1"/>
  <c r="N11" i="40"/>
  <c r="O11" i="40"/>
  <c r="N10" i="40"/>
  <c r="O10" i="40"/>
  <c r="N9" i="40"/>
  <c r="O9" i="40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N5" i="40" s="1"/>
  <c r="O5" i="40" s="1"/>
  <c r="E5" i="40"/>
  <c r="D5" i="40"/>
  <c r="N40" i="39"/>
  <c r="O40" i="39" s="1"/>
  <c r="N39" i="39"/>
  <c r="O39" i="39"/>
  <c r="M38" i="39"/>
  <c r="L38" i="39"/>
  <c r="K38" i="39"/>
  <c r="J38" i="39"/>
  <c r="I38" i="39"/>
  <c r="H38" i="39"/>
  <c r="G38" i="39"/>
  <c r="F38" i="39"/>
  <c r="E38" i="39"/>
  <c r="D38" i="39"/>
  <c r="N38" i="39" s="1"/>
  <c r="O38" i="39" s="1"/>
  <c r="N37" i="39"/>
  <c r="O37" i="39"/>
  <c r="N36" i="39"/>
  <c r="O36" i="39"/>
  <c r="N35" i="39"/>
  <c r="O35" i="39"/>
  <c r="N34" i="39"/>
  <c r="O34" i="39" s="1"/>
  <c r="N33" i="39"/>
  <c r="O33" i="39" s="1"/>
  <c r="M32" i="39"/>
  <c r="L32" i="39"/>
  <c r="K32" i="39"/>
  <c r="J32" i="39"/>
  <c r="I32" i="39"/>
  <c r="H32" i="39"/>
  <c r="N32" i="39" s="1"/>
  <c r="O32" i="39" s="1"/>
  <c r="G32" i="39"/>
  <c r="F32" i="39"/>
  <c r="E32" i="39"/>
  <c r="D32" i="39"/>
  <c r="N31" i="39"/>
  <c r="O31" i="39" s="1"/>
  <c r="M30" i="39"/>
  <c r="L30" i="39"/>
  <c r="L41" i="39" s="1"/>
  <c r="K30" i="39"/>
  <c r="J30" i="39"/>
  <c r="I30" i="39"/>
  <c r="H30" i="39"/>
  <c r="G30" i="39"/>
  <c r="F30" i="39"/>
  <c r="E30" i="39"/>
  <c r="D30" i="39"/>
  <c r="N30" i="39" s="1"/>
  <c r="O30" i="39" s="1"/>
  <c r="N29" i="39"/>
  <c r="O29" i="39"/>
  <c r="N28" i="39"/>
  <c r="O28" i="39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N25" i="39" s="1"/>
  <c r="O25" i="39" s="1"/>
  <c r="E25" i="39"/>
  <c r="D25" i="39"/>
  <c r="N24" i="39"/>
  <c r="O24" i="39"/>
  <c r="N23" i="39"/>
  <c r="O23" i="39" s="1"/>
  <c r="N22" i="39"/>
  <c r="O22" i="39"/>
  <c r="N21" i="39"/>
  <c r="O21" i="39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F41" i="39" s="1"/>
  <c r="E18" i="39"/>
  <c r="D18" i="39"/>
  <c r="N18" i="39" s="1"/>
  <c r="O18" i="39" s="1"/>
  <c r="N17" i="39"/>
  <c r="O17" i="39"/>
  <c r="M16" i="39"/>
  <c r="L16" i="39"/>
  <c r="K16" i="39"/>
  <c r="J16" i="39"/>
  <c r="I16" i="39"/>
  <c r="I41" i="39" s="1"/>
  <c r="H16" i="39"/>
  <c r="G16" i="39"/>
  <c r="F16" i="39"/>
  <c r="N16" i="39" s="1"/>
  <c r="O16" i="39" s="1"/>
  <c r="E16" i="39"/>
  <c r="D16" i="39"/>
  <c r="N15" i="39"/>
  <c r="O15" i="39"/>
  <c r="N14" i="39"/>
  <c r="O14" i="39" s="1"/>
  <c r="N13" i="39"/>
  <c r="O13" i="39" s="1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J41" i="39" s="1"/>
  <c r="I5" i="39"/>
  <c r="H5" i="39"/>
  <c r="H41" i="39" s="1"/>
  <c r="G5" i="39"/>
  <c r="G41" i="39" s="1"/>
  <c r="F5" i="39"/>
  <c r="E5" i="39"/>
  <c r="D5" i="39"/>
  <c r="N5" i="39" s="1"/>
  <c r="O5" i="39" s="1"/>
  <c r="N42" i="38"/>
  <c r="O42" i="38" s="1"/>
  <c r="M41" i="38"/>
  <c r="L41" i="38"/>
  <c r="K41" i="38"/>
  <c r="J41" i="38"/>
  <c r="I41" i="38"/>
  <c r="I43" i="38" s="1"/>
  <c r="H41" i="38"/>
  <c r="G41" i="38"/>
  <c r="F41" i="38"/>
  <c r="E41" i="38"/>
  <c r="N41" i="38" s="1"/>
  <c r="O41" i="38" s="1"/>
  <c r="D41" i="38"/>
  <c r="N40" i="38"/>
  <c r="O40" i="38" s="1"/>
  <c r="N39" i="38"/>
  <c r="O39" i="38" s="1"/>
  <c r="N38" i="38"/>
  <c r="O38" i="38" s="1"/>
  <c r="N37" i="38"/>
  <c r="O37" i="38"/>
  <c r="M36" i="38"/>
  <c r="L36" i="38"/>
  <c r="K36" i="38"/>
  <c r="J36" i="38"/>
  <c r="I36" i="38"/>
  <c r="H36" i="38"/>
  <c r="G36" i="38"/>
  <c r="G43" i="38" s="1"/>
  <c r="F36" i="38"/>
  <c r="E36" i="38"/>
  <c r="N36" i="38" s="1"/>
  <c r="O36" i="38" s="1"/>
  <c r="D36" i="38"/>
  <c r="N35" i="38"/>
  <c r="O35" i="38" s="1"/>
  <c r="M34" i="38"/>
  <c r="L34" i="38"/>
  <c r="K34" i="38"/>
  <c r="J34" i="38"/>
  <c r="I34" i="38"/>
  <c r="H34" i="38"/>
  <c r="H43" i="38" s="1"/>
  <c r="G34" i="38"/>
  <c r="F34" i="38"/>
  <c r="N34" i="38" s="1"/>
  <c r="O34" i="38" s="1"/>
  <c r="E34" i="38"/>
  <c r="D34" i="38"/>
  <c r="N33" i="38"/>
  <c r="O33" i="38"/>
  <c r="N32" i="38"/>
  <c r="O32" i="38" s="1"/>
  <c r="N31" i="38"/>
  <c r="O31" i="38"/>
  <c r="N30" i="38"/>
  <c r="O30" i="38"/>
  <c r="N29" i="38"/>
  <c r="O29" i="38" s="1"/>
  <c r="M28" i="38"/>
  <c r="L28" i="38"/>
  <c r="K28" i="38"/>
  <c r="J28" i="38"/>
  <c r="I28" i="38"/>
  <c r="H28" i="38"/>
  <c r="G28" i="38"/>
  <c r="F28" i="38"/>
  <c r="F43" i="38" s="1"/>
  <c r="E28" i="38"/>
  <c r="N28" i="38"/>
  <c r="O28" i="38" s="1"/>
  <c r="D28" i="38"/>
  <c r="N27" i="38"/>
  <c r="O27" i="38" s="1"/>
  <c r="N26" i="38"/>
  <c r="O26" i="38" s="1"/>
  <c r="N25" i="38"/>
  <c r="O25" i="38" s="1"/>
  <c r="N24" i="38"/>
  <c r="O24" i="38"/>
  <c r="N23" i="38"/>
  <c r="O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/>
  <c r="N14" i="38"/>
  <c r="O14" i="38" s="1"/>
  <c r="N13" i="38"/>
  <c r="O13" i="38" s="1"/>
  <c r="N12" i="38"/>
  <c r="O12" i="38" s="1"/>
  <c r="N11" i="38"/>
  <c r="O11" i="38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L43" i="38" s="1"/>
  <c r="K5" i="38"/>
  <c r="K43" i="38" s="1"/>
  <c r="J5" i="38"/>
  <c r="J43" i="38" s="1"/>
  <c r="I5" i="38"/>
  <c r="H5" i="38"/>
  <c r="G5" i="38"/>
  <c r="F5" i="38"/>
  <c r="E5" i="38"/>
  <c r="E43" i="38" s="1"/>
  <c r="D5" i="38"/>
  <c r="N41" i="37"/>
  <c r="O41" i="37" s="1"/>
  <c r="N40" i="37"/>
  <c r="O40" i="37"/>
  <c r="M39" i="37"/>
  <c r="L39" i="37"/>
  <c r="K39" i="37"/>
  <c r="J39" i="37"/>
  <c r="I39" i="37"/>
  <c r="H39" i="37"/>
  <c r="G39" i="37"/>
  <c r="F39" i="37"/>
  <c r="E39" i="37"/>
  <c r="N39" i="37" s="1"/>
  <c r="O39" i="37" s="1"/>
  <c r="D39" i="37"/>
  <c r="N38" i="37"/>
  <c r="O38" i="37" s="1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/>
  <c r="O33" i="37" s="1"/>
  <c r="N32" i="37"/>
  <c r="O32" i="37"/>
  <c r="M31" i="37"/>
  <c r="L31" i="37"/>
  <c r="K31" i="37"/>
  <c r="J31" i="37"/>
  <c r="I31" i="37"/>
  <c r="H31" i="37"/>
  <c r="G31" i="37"/>
  <c r="F31" i="37"/>
  <c r="E31" i="37"/>
  <c r="N31" i="37" s="1"/>
  <c r="O31" i="37" s="1"/>
  <c r="D31" i="37"/>
  <c r="N30" i="37"/>
  <c r="O30" i="37" s="1"/>
  <c r="N29" i="37"/>
  <c r="O29" i="37" s="1"/>
  <c r="N28" i="37"/>
  <c r="O28" i="37" s="1"/>
  <c r="N27" i="37"/>
  <c r="O27" i="37"/>
  <c r="M26" i="37"/>
  <c r="L26" i="37"/>
  <c r="N26" i="37" s="1"/>
  <c r="O26" i="37" s="1"/>
  <c r="K26" i="37"/>
  <c r="J26" i="37"/>
  <c r="I26" i="37"/>
  <c r="H26" i="37"/>
  <c r="H42" i="37" s="1"/>
  <c r="G26" i="37"/>
  <c r="F26" i="37"/>
  <c r="E26" i="37"/>
  <c r="D26" i="37"/>
  <c r="N25" i="37"/>
  <c r="O25" i="37" s="1"/>
  <c r="N24" i="37"/>
  <c r="O24" i="37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M42" i="37"/>
  <c r="L18" i="37"/>
  <c r="K18" i="37"/>
  <c r="J18" i="37"/>
  <c r="I18" i="37"/>
  <c r="H18" i="37"/>
  <c r="G18" i="37"/>
  <c r="F18" i="37"/>
  <c r="N18" i="37"/>
  <c r="O18" i="37" s="1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 s="1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42" i="37" s="1"/>
  <c r="J5" i="37"/>
  <c r="I5" i="37"/>
  <c r="I42" i="37" s="1"/>
  <c r="H5" i="37"/>
  <c r="G5" i="37"/>
  <c r="N5" i="37" s="1"/>
  <c r="O5" i="37" s="1"/>
  <c r="F5" i="37"/>
  <c r="F42" i="37"/>
  <c r="E5" i="37"/>
  <c r="E42" i="37" s="1"/>
  <c r="D5" i="37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7" i="36" s="1"/>
  <c r="O37" i="36" s="1"/>
  <c r="N36" i="36"/>
  <c r="O36" i="36"/>
  <c r="N35" i="36"/>
  <c r="O35" i="36"/>
  <c r="N34" i="36"/>
  <c r="O34" i="36" s="1"/>
  <c r="M33" i="36"/>
  <c r="L33" i="36"/>
  <c r="K33" i="36"/>
  <c r="J33" i="36"/>
  <c r="I33" i="36"/>
  <c r="H33" i="36"/>
  <c r="G33" i="36"/>
  <c r="F33" i="36"/>
  <c r="F40" i="36" s="1"/>
  <c r="E33" i="36"/>
  <c r="D33" i="36"/>
  <c r="N33" i="36" s="1"/>
  <c r="O33" i="36" s="1"/>
  <c r="N32" i="36"/>
  <c r="O32" i="36" s="1"/>
  <c r="M31" i="36"/>
  <c r="L31" i="36"/>
  <c r="K31" i="36"/>
  <c r="J31" i="36"/>
  <c r="I31" i="36"/>
  <c r="H31" i="36"/>
  <c r="G31" i="36"/>
  <c r="N31" i="36"/>
  <c r="O31" i="36" s="1"/>
  <c r="F31" i="36"/>
  <c r="E31" i="36"/>
  <c r="D31" i="36"/>
  <c r="N30" i="36"/>
  <c r="O30" i="36" s="1"/>
  <c r="N29" i="36"/>
  <c r="O29" i="36" s="1"/>
  <c r="N28" i="36"/>
  <c r="O28" i="36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E40" i="36" s="1"/>
  <c r="D18" i="36"/>
  <c r="N18" i="36" s="1"/>
  <c r="O18" i="36" s="1"/>
  <c r="N17" i="36"/>
  <c r="O17" i="36"/>
  <c r="M16" i="36"/>
  <c r="L16" i="36"/>
  <c r="K16" i="36"/>
  <c r="J16" i="36"/>
  <c r="I16" i="36"/>
  <c r="H16" i="36"/>
  <c r="G16" i="36"/>
  <c r="N16" i="36" s="1"/>
  <c r="O16" i="36" s="1"/>
  <c r="F16" i="36"/>
  <c r="E16" i="36"/>
  <c r="D16" i="36"/>
  <c r="N15" i="36"/>
  <c r="O15" i="36"/>
  <c r="N14" i="36"/>
  <c r="O14" i="36" s="1"/>
  <c r="N13" i="36"/>
  <c r="O13" i="36"/>
  <c r="N12" i="36"/>
  <c r="O12" i="36"/>
  <c r="N11" i="36"/>
  <c r="O11" i="36" s="1"/>
  <c r="N10" i="36"/>
  <c r="O10" i="36" s="1"/>
  <c r="N9" i="36"/>
  <c r="O9" i="36"/>
  <c r="N8" i="36"/>
  <c r="O8" i="36" s="1"/>
  <c r="N7" i="36"/>
  <c r="O7" i="36"/>
  <c r="N6" i="36"/>
  <c r="O6" i="36"/>
  <c r="M5" i="36"/>
  <c r="M40" i="36" s="1"/>
  <c r="L5" i="36"/>
  <c r="L40" i="36" s="1"/>
  <c r="K5" i="36"/>
  <c r="K40" i="36" s="1"/>
  <c r="J5" i="36"/>
  <c r="J40" i="36" s="1"/>
  <c r="I5" i="36"/>
  <c r="I40" i="36" s="1"/>
  <c r="H5" i="36"/>
  <c r="H40" i="36" s="1"/>
  <c r="G5" i="36"/>
  <c r="G40" i="36"/>
  <c r="F5" i="36"/>
  <c r="E5" i="36"/>
  <c r="D5" i="36"/>
  <c r="D40" i="36" s="1"/>
  <c r="N38" i="35"/>
  <c r="O38" i="35"/>
  <c r="N37" i="35"/>
  <c r="O37" i="35"/>
  <c r="M36" i="35"/>
  <c r="L36" i="35"/>
  <c r="K36" i="35"/>
  <c r="J36" i="35"/>
  <c r="N36" i="35" s="1"/>
  <c r="O36" i="35" s="1"/>
  <c r="I36" i="35"/>
  <c r="H36" i="35"/>
  <c r="G36" i="35"/>
  <c r="F36" i="35"/>
  <c r="E36" i="35"/>
  <c r="D36" i="35"/>
  <c r="N35" i="35"/>
  <c r="O35" i="35"/>
  <c r="N34" i="35"/>
  <c r="O34" i="35"/>
  <c r="N33" i="35"/>
  <c r="O33" i="35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M30" i="35"/>
  <c r="L30" i="35"/>
  <c r="K30" i="35"/>
  <c r="J30" i="35"/>
  <c r="I30" i="35"/>
  <c r="H30" i="35"/>
  <c r="G30" i="35"/>
  <c r="N30" i="35" s="1"/>
  <c r="O30" i="35" s="1"/>
  <c r="F30" i="35"/>
  <c r="F39" i="35"/>
  <c r="E30" i="35"/>
  <c r="D30" i="35"/>
  <c r="N29" i="35"/>
  <c r="O29" i="35"/>
  <c r="N28" i="35"/>
  <c r="O28" i="35" s="1"/>
  <c r="N27" i="35"/>
  <c r="O27" i="35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N22" i="35"/>
  <c r="O22" i="35" s="1"/>
  <c r="N21" i="35"/>
  <c r="O21" i="35" s="1"/>
  <c r="N20" i="35"/>
  <c r="O20" i="35"/>
  <c r="N19" i="35"/>
  <c r="O19" i="35"/>
  <c r="M18" i="35"/>
  <c r="L18" i="35"/>
  <c r="K18" i="35"/>
  <c r="J18" i="35"/>
  <c r="I18" i="35"/>
  <c r="H18" i="35"/>
  <c r="G18" i="35"/>
  <c r="F18" i="35"/>
  <c r="E18" i="35"/>
  <c r="D18" i="35"/>
  <c r="D39" i="35" s="1"/>
  <c r="N17" i="35"/>
  <c r="O17" i="35" s="1"/>
  <c r="M16" i="35"/>
  <c r="L16" i="35"/>
  <c r="K16" i="35"/>
  <c r="J16" i="35"/>
  <c r="I16" i="35"/>
  <c r="H16" i="35"/>
  <c r="G16" i="35"/>
  <c r="G39" i="35"/>
  <c r="F16" i="35"/>
  <c r="E16" i="35"/>
  <c r="E39" i="35" s="1"/>
  <c r="D16" i="35"/>
  <c r="N15" i="35"/>
  <c r="O15" i="35" s="1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39" i="35" s="1"/>
  <c r="L5" i="35"/>
  <c r="L39" i="35"/>
  <c r="K5" i="35"/>
  <c r="J5" i="35"/>
  <c r="J39" i="35" s="1"/>
  <c r="I5" i="35"/>
  <c r="I39" i="35"/>
  <c r="H5" i="35"/>
  <c r="H39" i="35"/>
  <c r="G5" i="35"/>
  <c r="F5" i="35"/>
  <c r="E5" i="35"/>
  <c r="D5" i="35"/>
  <c r="N5" i="35"/>
  <c r="O5" i="35" s="1"/>
  <c r="N39" i="34"/>
  <c r="O39" i="34" s="1"/>
  <c r="N38" i="34"/>
  <c r="O38" i="34" s="1"/>
  <c r="M37" i="34"/>
  <c r="L37" i="34"/>
  <c r="K37" i="34"/>
  <c r="J37" i="34"/>
  <c r="I37" i="34"/>
  <c r="H37" i="34"/>
  <c r="G37" i="34"/>
  <c r="N37" i="34" s="1"/>
  <c r="O37" i="34" s="1"/>
  <c r="F37" i="34"/>
  <c r="E37" i="34"/>
  <c r="D37" i="34"/>
  <c r="N36" i="34"/>
  <c r="O36" i="34" s="1"/>
  <c r="N35" i="34"/>
  <c r="O35" i="34" s="1"/>
  <c r="N34" i="34"/>
  <c r="O34" i="34" s="1"/>
  <c r="N33" i="34"/>
  <c r="O33" i="34" s="1"/>
  <c r="M32" i="34"/>
  <c r="M40" i="34" s="1"/>
  <c r="L32" i="34"/>
  <c r="K32" i="34"/>
  <c r="J32" i="34"/>
  <c r="I32" i="34"/>
  <c r="H32" i="34"/>
  <c r="G32" i="34"/>
  <c r="F32" i="34"/>
  <c r="E32" i="34"/>
  <c r="D32" i="34"/>
  <c r="N31" i="34"/>
  <c r="O31" i="34"/>
  <c r="M30" i="34"/>
  <c r="L30" i="34"/>
  <c r="K30" i="34"/>
  <c r="J30" i="34"/>
  <c r="I30" i="34"/>
  <c r="H30" i="34"/>
  <c r="G30" i="34"/>
  <c r="F30" i="34"/>
  <c r="F40" i="34" s="1"/>
  <c r="E30" i="34"/>
  <c r="D30" i="34"/>
  <c r="N30" i="34" s="1"/>
  <c r="O30" i="34" s="1"/>
  <c r="N29" i="34"/>
  <c r="O29" i="34"/>
  <c r="N28" i="34"/>
  <c r="O28" i="34" s="1"/>
  <c r="N27" i="34"/>
  <c r="O27" i="34"/>
  <c r="N26" i="34"/>
  <c r="O26" i="34"/>
  <c r="N25" i="34"/>
  <c r="O25" i="34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/>
  <c r="N22" i="34"/>
  <c r="O22" i="34" s="1"/>
  <c r="N21" i="34"/>
  <c r="O21" i="34" s="1"/>
  <c r="N20" i="34"/>
  <c r="O20" i="34"/>
  <c r="N19" i="34"/>
  <c r="O19" i="34"/>
  <c r="M18" i="34"/>
  <c r="L18" i="34"/>
  <c r="K18" i="34"/>
  <c r="J18" i="34"/>
  <c r="J40" i="34" s="1"/>
  <c r="I18" i="34"/>
  <c r="H18" i="34"/>
  <c r="G18" i="34"/>
  <c r="F18" i="34"/>
  <c r="E18" i="34"/>
  <c r="D18" i="34"/>
  <c r="N18" i="34" s="1"/>
  <c r="O18" i="34" s="1"/>
  <c r="N17" i="34"/>
  <c r="O17" i="34"/>
  <c r="M16" i="34"/>
  <c r="L16" i="34"/>
  <c r="N16" i="34" s="1"/>
  <c r="O16" i="34" s="1"/>
  <c r="K16" i="34"/>
  <c r="J16" i="34"/>
  <c r="I16" i="34"/>
  <c r="H16" i="34"/>
  <c r="G16" i="34"/>
  <c r="F16" i="34"/>
  <c r="E16" i="34"/>
  <c r="D16" i="34"/>
  <c r="N15" i="34"/>
  <c r="O15" i="34"/>
  <c r="N14" i="34"/>
  <c r="O14" i="34"/>
  <c r="N13" i="34"/>
  <c r="O13" i="34" s="1"/>
  <c r="N12" i="34"/>
  <c r="O12" i="34" s="1"/>
  <c r="N11" i="34"/>
  <c r="O11" i="34" s="1"/>
  <c r="N10" i="34"/>
  <c r="O10" i="34"/>
  <c r="N9" i="34"/>
  <c r="O9" i="34"/>
  <c r="N8" i="34"/>
  <c r="O8" i="34"/>
  <c r="N7" i="34"/>
  <c r="O7" i="34" s="1"/>
  <c r="N6" i="34"/>
  <c r="O6" i="34" s="1"/>
  <c r="M5" i="34"/>
  <c r="L5" i="34"/>
  <c r="L40" i="34" s="1"/>
  <c r="K5" i="34"/>
  <c r="J5" i="34"/>
  <c r="I5" i="34"/>
  <c r="I40" i="34" s="1"/>
  <c r="H5" i="34"/>
  <c r="N5" i="34" s="1"/>
  <c r="O5" i="34" s="1"/>
  <c r="G5" i="34"/>
  <c r="F5" i="34"/>
  <c r="E5" i="34"/>
  <c r="D5" i="34"/>
  <c r="N41" i="33"/>
  <c r="O41" i="33"/>
  <c r="N27" i="33"/>
  <c r="O27" i="33"/>
  <c r="N28" i="33"/>
  <c r="O28" i="33" s="1"/>
  <c r="N29" i="33"/>
  <c r="O29" i="33" s="1"/>
  <c r="N30" i="33"/>
  <c r="O30" i="33" s="1"/>
  <c r="N19" i="33"/>
  <c r="O19" i="33"/>
  <c r="N20" i="33"/>
  <c r="O20" i="33"/>
  <c r="N21" i="33"/>
  <c r="O21" i="33"/>
  <c r="N22" i="33"/>
  <c r="O22" i="33" s="1"/>
  <c r="N23" i="33"/>
  <c r="O23" i="33" s="1"/>
  <c r="N24" i="33"/>
  <c r="O24" i="33" s="1"/>
  <c r="N25" i="33"/>
  <c r="O25" i="33"/>
  <c r="E26" i="33"/>
  <c r="F26" i="33"/>
  <c r="F42" i="33" s="1"/>
  <c r="G26" i="33"/>
  <c r="H26" i="33"/>
  <c r="N26" i="33" s="1"/>
  <c r="O26" i="33" s="1"/>
  <c r="I26" i="33"/>
  <c r="J26" i="33"/>
  <c r="K26" i="33"/>
  <c r="L26" i="33"/>
  <c r="M26" i="33"/>
  <c r="D26" i="33"/>
  <c r="E18" i="33"/>
  <c r="F18" i="33"/>
  <c r="G18" i="33"/>
  <c r="H18" i="33"/>
  <c r="N18" i="33" s="1"/>
  <c r="O18" i="33" s="1"/>
  <c r="I18" i="33"/>
  <c r="J18" i="33"/>
  <c r="K18" i="33"/>
  <c r="L18" i="33"/>
  <c r="M18" i="33"/>
  <c r="D18" i="33"/>
  <c r="E16" i="33"/>
  <c r="F16" i="33"/>
  <c r="G16" i="33"/>
  <c r="G42" i="33" s="1"/>
  <c r="H16" i="33"/>
  <c r="I16" i="33"/>
  <c r="N16" i="33" s="1"/>
  <c r="O16" i="33" s="1"/>
  <c r="J16" i="33"/>
  <c r="J42" i="33"/>
  <c r="K16" i="33"/>
  <c r="L16" i="33"/>
  <c r="M16" i="33"/>
  <c r="D16" i="33"/>
  <c r="E5" i="33"/>
  <c r="F5" i="33"/>
  <c r="G5" i="33"/>
  <c r="H5" i="33"/>
  <c r="H42" i="33" s="1"/>
  <c r="I5" i="33"/>
  <c r="J5" i="33"/>
  <c r="N5" i="33" s="1"/>
  <c r="O5" i="33" s="1"/>
  <c r="K5" i="33"/>
  <c r="L5" i="33"/>
  <c r="L42" i="33" s="1"/>
  <c r="M5" i="33"/>
  <c r="D5" i="33"/>
  <c r="E39" i="33"/>
  <c r="F39" i="33"/>
  <c r="G39" i="33"/>
  <c r="H39" i="33"/>
  <c r="I39" i="33"/>
  <c r="N39" i="33" s="1"/>
  <c r="O39" i="33" s="1"/>
  <c r="J39" i="33"/>
  <c r="K39" i="33"/>
  <c r="L39" i="33"/>
  <c r="M39" i="33"/>
  <c r="D39" i="33"/>
  <c r="N40" i="33"/>
  <c r="O40" i="33" s="1"/>
  <c r="N36" i="33"/>
  <c r="O36" i="33"/>
  <c r="N37" i="33"/>
  <c r="O37" i="33"/>
  <c r="N38" i="33"/>
  <c r="O38" i="33"/>
  <c r="N35" i="33"/>
  <c r="O35" i="33" s="1"/>
  <c r="E34" i="33"/>
  <c r="F34" i="33"/>
  <c r="G34" i="33"/>
  <c r="H34" i="33"/>
  <c r="I34" i="33"/>
  <c r="J34" i="33"/>
  <c r="N34" i="33" s="1"/>
  <c r="O34" i="33" s="1"/>
  <c r="K34" i="33"/>
  <c r="L34" i="33"/>
  <c r="M34" i="33"/>
  <c r="D34" i="33"/>
  <c r="E32" i="33"/>
  <c r="E42" i="33" s="1"/>
  <c r="F32" i="33"/>
  <c r="G32" i="33"/>
  <c r="H32" i="33"/>
  <c r="I32" i="33"/>
  <c r="J32" i="33"/>
  <c r="K32" i="33"/>
  <c r="K42" i="33" s="1"/>
  <c r="L32" i="33"/>
  <c r="M32" i="33"/>
  <c r="D32" i="33"/>
  <c r="N32" i="33" s="1"/>
  <c r="O32" i="33" s="1"/>
  <c r="N33" i="33"/>
  <c r="O33" i="33" s="1"/>
  <c r="N31" i="33"/>
  <c r="O31" i="33" s="1"/>
  <c r="N17" i="33"/>
  <c r="O17" i="33" s="1"/>
  <c r="N7" i="33"/>
  <c r="O7" i="33"/>
  <c r="N8" i="33"/>
  <c r="O8" i="33"/>
  <c r="N9" i="33"/>
  <c r="O9" i="33"/>
  <c r="N10" i="33"/>
  <c r="O10" i="33" s="1"/>
  <c r="N11" i="33"/>
  <c r="O11" i="33" s="1"/>
  <c r="N12" i="33"/>
  <c r="O12" i="33" s="1"/>
  <c r="N13" i="33"/>
  <c r="O13" i="33"/>
  <c r="N14" i="33"/>
  <c r="O14" i="33"/>
  <c r="N15" i="33"/>
  <c r="O15" i="33"/>
  <c r="N6" i="33"/>
  <c r="O6" i="33" s="1"/>
  <c r="K39" i="35"/>
  <c r="J42" i="37"/>
  <c r="M43" i="38"/>
  <c r="K41" i="39"/>
  <c r="E41" i="39"/>
  <c r="M41" i="39"/>
  <c r="D41" i="39"/>
  <c r="L39" i="40"/>
  <c r="H39" i="40"/>
  <c r="M39" i="40"/>
  <c r="I39" i="40"/>
  <c r="M42" i="33"/>
  <c r="E40" i="34"/>
  <c r="K40" i="34"/>
  <c r="N32" i="34"/>
  <c r="O32" i="34" s="1"/>
  <c r="D42" i="37"/>
  <c r="M41" i="41"/>
  <c r="L41" i="41"/>
  <c r="K41" i="41"/>
  <c r="E41" i="41"/>
  <c r="G41" i="41"/>
  <c r="I41" i="41"/>
  <c r="D41" i="41"/>
  <c r="E42" i="42"/>
  <c r="K42" i="42"/>
  <c r="M42" i="42"/>
  <c r="I42" i="42"/>
  <c r="N19" i="42"/>
  <c r="O19" i="42" s="1"/>
  <c r="G42" i="42"/>
  <c r="N39" i="42"/>
  <c r="O39" i="42" s="1"/>
  <c r="N35" i="42"/>
  <c r="O35" i="42" s="1"/>
  <c r="K42" i="43"/>
  <c r="M42" i="43"/>
  <c r="E42" i="43"/>
  <c r="G42" i="43"/>
  <c r="I42" i="43"/>
  <c r="N16" i="44"/>
  <c r="O16" i="44" s="1"/>
  <c r="K40" i="44"/>
  <c r="M40" i="44"/>
  <c r="I40" i="44"/>
  <c r="G40" i="44"/>
  <c r="F40" i="44"/>
  <c r="E40" i="44"/>
  <c r="M41" i="45"/>
  <c r="L41" i="45"/>
  <c r="K41" i="45"/>
  <c r="G41" i="45"/>
  <c r="N32" i="45"/>
  <c r="O32" i="45" s="1"/>
  <c r="I41" i="45"/>
  <c r="E41" i="45"/>
  <c r="D41" i="45"/>
  <c r="H41" i="46"/>
  <c r="G41" i="46"/>
  <c r="F41" i="46"/>
  <c r="N41" i="46"/>
  <c r="O5" i="46"/>
  <c r="P5" i="46" s="1"/>
  <c r="O41" i="47" l="1"/>
  <c r="P41" i="47" s="1"/>
  <c r="N39" i="35"/>
  <c r="O39" i="35" s="1"/>
  <c r="N41" i="41"/>
  <c r="O41" i="41" s="1"/>
  <c r="N40" i="36"/>
  <c r="O40" i="36" s="1"/>
  <c r="N41" i="39"/>
  <c r="O41" i="39" s="1"/>
  <c r="E39" i="40"/>
  <c r="N39" i="40" s="1"/>
  <c r="O39" i="40" s="1"/>
  <c r="H40" i="34"/>
  <c r="I41" i="46"/>
  <c r="H41" i="45"/>
  <c r="N41" i="45" s="1"/>
  <c r="O41" i="45" s="1"/>
  <c r="N18" i="35"/>
  <c r="O18" i="35" s="1"/>
  <c r="N37" i="40"/>
  <c r="O37" i="40" s="1"/>
  <c r="O18" i="46"/>
  <c r="P18" i="46" s="1"/>
  <c r="H40" i="44"/>
  <c r="N40" i="44" s="1"/>
  <c r="O40" i="44" s="1"/>
  <c r="N16" i="43"/>
  <c r="O16" i="43" s="1"/>
  <c r="L42" i="43"/>
  <c r="N42" i="43" s="1"/>
  <c r="O42" i="43" s="1"/>
  <c r="N19" i="41"/>
  <c r="O19" i="41" s="1"/>
  <c r="F39" i="40"/>
  <c r="L42" i="37"/>
  <c r="I42" i="33"/>
  <c r="N33" i="42"/>
  <c r="O33" i="42" s="1"/>
  <c r="D43" i="38"/>
  <c r="N43" i="38" s="1"/>
  <c r="O43" i="38" s="1"/>
  <c r="D42" i="33"/>
  <c r="D40" i="34"/>
  <c r="D41" i="46"/>
  <c r="N5" i="44"/>
  <c r="O5" i="44" s="1"/>
  <c r="N5" i="43"/>
  <c r="O5" i="43" s="1"/>
  <c r="L42" i="42"/>
  <c r="N5" i="36"/>
  <c r="O5" i="36" s="1"/>
  <c r="N16" i="35"/>
  <c r="O16" i="35" s="1"/>
  <c r="G42" i="37"/>
  <c r="N42" i="37" s="1"/>
  <c r="O42" i="37" s="1"/>
  <c r="E41" i="46"/>
  <c r="O34" i="46"/>
  <c r="P34" i="46" s="1"/>
  <c r="F42" i="42"/>
  <c r="N42" i="42" s="1"/>
  <c r="O42" i="42" s="1"/>
  <c r="N16" i="41"/>
  <c r="O16" i="41" s="1"/>
  <c r="N5" i="38"/>
  <c r="O5" i="38" s="1"/>
  <c r="N16" i="45"/>
  <c r="O16" i="45" s="1"/>
  <c r="G40" i="34"/>
  <c r="O41" i="46" l="1"/>
  <c r="P41" i="46" s="1"/>
  <c r="N40" i="34"/>
  <c r="O40" i="34" s="1"/>
  <c r="N42" i="33"/>
  <c r="O42" i="33" s="1"/>
</calcChain>
</file>

<file path=xl/sharedStrings.xml><?xml version="1.0" encoding="utf-8"?>
<sst xmlns="http://schemas.openxmlformats.org/spreadsheetml/2006/main" count="913" uniqueCount="122">
  <si>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</si>
  <si>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</si>
  <si>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</si>
  <si>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</si>
  <si>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</si>
  <si>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</si>
  <si>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</si>
  <si>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</si>
  <si>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</si>
  <si>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</si>
  <si>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</si>
  <si>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</si>
  <si>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</si>
  <si>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</si>
  <si>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</si>
  <si>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</si>
  <si>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Propane</t>
  </si>
  <si>
    <t>Local Business Tax</t>
  </si>
  <si>
    <t>Other General Taxes</t>
  </si>
  <si>
    <t>Permits, Fees, and Special Assessments</t>
  </si>
  <si>
    <t>Franchise Fee - Electricity</t>
  </si>
  <si>
    <t>Intergovernmental Revenue</t>
  </si>
  <si>
    <t>Federal Grant - Physical Environment - Sewer / Wastewater</t>
  </si>
  <si>
    <t>Federal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</si>
  <si>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</si>
  <si>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</si>
  <si>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</si>
  <si>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</si>
  <si>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</si>
  <si>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</si>
  <si>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</si>
  <si>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</si>
  <si>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</si>
  <si>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</si>
  <si>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</si>
  <si>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</si>
  <si>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</si>
  <si>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</si>
  <si>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</si>
  <si>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</si>
  <si>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</si>
  <si>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</si>
  <si>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</si>
  <si>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</si>
  <si>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</si>
  <si>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Other Miscellaneous Revenues - Settlements</t>
  </si>
  <si>
    <t>Other Miscellaneous Revenues - Other</t>
  </si>
  <si>
    <t>Non-Operating - Inter-Fund Group Transfers In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</si>
  <si>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</si>
  <si>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</si>
  <si>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</si>
  <si>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</si>
  <si>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</si>
  <si>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</si>
  <si>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</si>
  <si>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</si>
  <si>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Bowling Green Revenues Reported by Account Code and Fund Type</t>
  </si>
  <si>
    <t>Local Fiscal Year Ended September 30, 2010</t>
  </si>
  <si>
    <t>Federal Grant - Other Federal Grants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</si>
  <si>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</si>
  <si>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</si>
  <si>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</si>
  <si>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</si>
  <si>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Grants from Other Local Units - Other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</si>
  <si>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</si>
  <si>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</si>
  <si>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</si>
  <si>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</si>
  <si>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</si>
  <si>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</si>
  <si>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</si>
  <si>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</si>
  <si>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</si>
  <si>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</si>
  <si>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Sales - Disposition of Fixed Assets</t>
  </si>
  <si>
    <t>Proprietary Non-Operating - Interest</t>
  </si>
  <si>
    <t>2013 Municipal Population:</t>
  </si>
  <si>
    <t>Local Fiscal Year Ended September 30, 2008</t>
  </si>
  <si>
    <t>Special Act Fuel Tax (Section 206.61, F.S.)</t>
  </si>
  <si>
    <t>Permits and Franchise Fees</t>
  </si>
  <si>
    <t>Federal Grant - Public Safety</t>
  </si>
  <si>
    <t>State Grant - Culture / Recreation</t>
  </si>
  <si>
    <t>2008 Municipal Population:</t>
  </si>
  <si>
    <t>Local Fiscal Year Ended September 30, 2014</t>
  </si>
  <si>
    <t>State Grant - General Government</t>
  </si>
  <si>
    <t>2014 Municipal Population:</t>
  </si>
  <si>
    <t>Local Fiscal Year Ended September 30, 2015</t>
  </si>
  <si>
    <t>Building Permits</t>
  </si>
  <si>
    <t>State Grant - Physical Environment - Other Physical Environment</t>
  </si>
  <si>
    <t>2015 Municipal Population:</t>
  </si>
  <si>
    <t>Local Fiscal Year Ended September 30, 2016</t>
  </si>
  <si>
    <t>State Grant - Physical Environment - Sewer / Wastewater</t>
  </si>
  <si>
    <t>Contributions and Donations from Private Sources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</si>
  <si>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</si>
  <si>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</si>
  <si>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</si>
  <si>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</si>
  <si>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</si>
  <si>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</si>
  <si>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</si>
  <si>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</si>
  <si>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Federal Grant - Physical Environment - Water Supply System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</si>
  <si>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</si>
  <si>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</si>
  <si>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</si>
  <si>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</si>
  <si>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</si>
  <si>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</si>
  <si>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</si>
  <si>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</si>
  <si>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</si>
  <si>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</si>
  <si>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</si>
  <si>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</si>
  <si>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</si>
  <si>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</si>
  <si>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Proceeds - Debt Proceeds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</si>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</sst>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104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105</v>
      </c>
      <c r="N4" s="35" t="s">
        <v>9</v>
      </c>
      <c r="O4" s="35" t="s">
        <v>106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107</v>
      </c>
      <c r="B5" s="26"/>
      <c r="C5" s="26"/>
      <c r="D5" s="27">
        <f t="shared" ref="D5:N5" si="0">SUM(D6:D14)</f>
        <v>870903</v>
      </c>
      <c r="E5" s="27">
        <f t="shared" si="0"/>
        <v>101671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972574</v>
      </c>
      <c r="P5" s="33">
        <f t="shared" ref="P5:P40" si="1">(O5/P$42)</f>
        <v>396.96897959183673</v>
      </c>
      <c r="Q5" s="6"/>
    </row>
    <row r="6" spans="1:134">
      <c r="A6" s="12"/>
      <c r="B6" s="25">
        <v>311</v>
      </c>
      <c r="C6" s="20" t="s">
        <v>2</v>
      </c>
      <c r="D6" s="46">
        <v>327971</v>
      </c>
      <c r="E6" s="46">
        <v>101671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429642</v>
      </c>
      <c r="P6" s="47">
        <f t="shared" si="1"/>
        <v>175.36408163265307</v>
      </c>
      <c r="Q6" s="9"/>
    </row>
    <row r="7" spans="1:134">
      <c r="A7" s="12"/>
      <c r="B7" s="25">
        <v>312.41000000000003</v>
      </c>
      <c r="C7" s="20" t="s">
        <v>108</v>
      </c>
      <c r="D7" s="46">
        <v>35782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35782</v>
      </c>
      <c r="P7" s="47">
        <f t="shared" si="1"/>
        <v>14.604897959183674</v>
      </c>
      <c r="Q7" s="9"/>
    </row>
    <row r="8" spans="1:134">
      <c r="A8" s="12"/>
      <c r="B8" s="25">
        <v>312.43</v>
      </c>
      <c r="C8" s="20" t="s">
        <v>109</v>
      </c>
      <c r="D8" s="46">
        <v>6046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6046</v>
      </c>
      <c r="P8" s="47">
        <f t="shared" si="1"/>
        <v>2.4677551020408162</v>
      </c>
      <c r="Q8" s="9"/>
    </row>
    <row r="9" spans="1:134">
      <c r="A9" s="12"/>
      <c r="B9" s="25">
        <v>314.10000000000002</v>
      </c>
      <c r="C9" s="20" t="s">
        <v>13</v>
      </c>
      <c r="D9" s="46">
        <v>134646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134646</v>
      </c>
      <c r="P9" s="47">
        <f t="shared" si="1"/>
        <v>54.957551020408161</v>
      </c>
      <c r="Q9" s="9"/>
    </row>
    <row r="10" spans="1:134">
      <c r="A10" s="12"/>
      <c r="B10" s="25">
        <v>314.3</v>
      </c>
      <c r="C10" s="20" t="s">
        <v>14</v>
      </c>
      <c r="D10" s="46">
        <v>45771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45771</v>
      </c>
      <c r="P10" s="47">
        <f t="shared" si="1"/>
        <v>18.682040816326531</v>
      </c>
      <c r="Q10" s="9"/>
    </row>
    <row r="11" spans="1:134">
      <c r="A11" s="12"/>
      <c r="B11" s="25">
        <v>314.8</v>
      </c>
      <c r="C11" s="20" t="s">
        <v>16</v>
      </c>
      <c r="D11" s="46">
        <v>7287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7287</v>
      </c>
      <c r="P11" s="47">
        <f t="shared" si="1"/>
        <v>2.9742857142857142</v>
      </c>
      <c r="Q11" s="9"/>
    </row>
    <row r="12" spans="1:134">
      <c r="A12" s="12"/>
      <c r="B12" s="25">
        <v>315.10000000000002</v>
      </c>
      <c r="C12" s="20" t="s">
        <v>110</v>
      </c>
      <c r="D12" s="46">
        <v>35463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35463</v>
      </c>
      <c r="P12" s="47">
        <f t="shared" si="1"/>
        <v>14.474693877551021</v>
      </c>
      <c r="Q12" s="9"/>
    </row>
    <row r="13" spans="1:134">
      <c r="A13" s="12"/>
      <c r="B13" s="25">
        <v>316</v>
      </c>
      <c r="C13" s="20" t="s">
        <v>69</v>
      </c>
      <c r="D13" s="46">
        <v>4431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4431</v>
      </c>
      <c r="P13" s="47">
        <f t="shared" si="1"/>
        <v>1.8085714285714285</v>
      </c>
      <c r="Q13" s="9"/>
    </row>
    <row r="14" spans="1:134">
      <c r="A14" s="12"/>
      <c r="B14" s="25">
        <v>319.89999999999998</v>
      </c>
      <c r="C14" s="20" t="s">
        <v>18</v>
      </c>
      <c r="D14" s="46">
        <v>273506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273506</v>
      </c>
      <c r="P14" s="47">
        <f t="shared" si="1"/>
        <v>111.63510204081632</v>
      </c>
      <c r="Q14" s="9"/>
    </row>
    <row r="15" spans="1:134" ht="15.75">
      <c r="A15" s="29" t="s">
        <v>19</v>
      </c>
      <c r="B15" s="30"/>
      <c r="C15" s="31"/>
      <c r="D15" s="32">
        <f t="shared" ref="D15:N15" si="3">SUM(D16:D17)</f>
        <v>137779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137779</v>
      </c>
      <c r="P15" s="45">
        <f t="shared" si="1"/>
        <v>56.236326530612246</v>
      </c>
      <c r="Q15" s="10"/>
    </row>
    <row r="16" spans="1:134">
      <c r="A16" s="12"/>
      <c r="B16" s="25">
        <v>322</v>
      </c>
      <c r="C16" s="20" t="s">
        <v>111</v>
      </c>
      <c r="D16" s="46">
        <v>7495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7495</v>
      </c>
      <c r="P16" s="47">
        <f t="shared" si="1"/>
        <v>3.0591836734693878</v>
      </c>
      <c r="Q16" s="9"/>
    </row>
    <row r="17" spans="1:17">
      <c r="A17" s="12"/>
      <c r="B17" s="25">
        <v>323.10000000000002</v>
      </c>
      <c r="C17" s="20" t="s">
        <v>20</v>
      </c>
      <c r="D17" s="46">
        <v>130284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" si="4">SUM(D17:N17)</f>
        <v>130284</v>
      </c>
      <c r="P17" s="47">
        <f t="shared" si="1"/>
        <v>53.177142857142854</v>
      </c>
      <c r="Q17" s="9"/>
    </row>
    <row r="18" spans="1:17" ht="15.75">
      <c r="A18" s="29" t="s">
        <v>112</v>
      </c>
      <c r="B18" s="30"/>
      <c r="C18" s="31"/>
      <c r="D18" s="32">
        <f t="shared" ref="D18:N18" si="5">SUM(D19:D24)</f>
        <v>632053</v>
      </c>
      <c r="E18" s="32">
        <f t="shared" si="5"/>
        <v>30000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787096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1449149</v>
      </c>
      <c r="P18" s="45">
        <f t="shared" si="1"/>
        <v>591.48938775510203</v>
      </c>
      <c r="Q18" s="10"/>
    </row>
    <row r="19" spans="1:17">
      <c r="A19" s="12"/>
      <c r="B19" s="25">
        <v>331.39</v>
      </c>
      <c r="C19" s="20" t="s">
        <v>23</v>
      </c>
      <c r="D19" s="46">
        <v>0</v>
      </c>
      <c r="E19" s="46">
        <v>30000</v>
      </c>
      <c r="F19" s="46">
        <v>0</v>
      </c>
      <c r="G19" s="46">
        <v>0</v>
      </c>
      <c r="H19" s="46">
        <v>0</v>
      </c>
      <c r="I19" s="46">
        <v>787096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817096</v>
      </c>
      <c r="P19" s="47">
        <f t="shared" si="1"/>
        <v>333.50857142857143</v>
      </c>
      <c r="Q19" s="9"/>
    </row>
    <row r="20" spans="1:17">
      <c r="A20" s="12"/>
      <c r="B20" s="25">
        <v>334.1</v>
      </c>
      <c r="C20" s="20" t="s">
        <v>84</v>
      </c>
      <c r="D20" s="46">
        <v>321504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321504</v>
      </c>
      <c r="P20" s="47">
        <f t="shared" si="1"/>
        <v>131.22612244897959</v>
      </c>
      <c r="Q20" s="9"/>
    </row>
    <row r="21" spans="1:17">
      <c r="A21" s="12"/>
      <c r="B21" s="25">
        <v>335.125</v>
      </c>
      <c r="C21" s="20" t="s">
        <v>113</v>
      </c>
      <c r="D21" s="46">
        <v>194856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194856</v>
      </c>
      <c r="P21" s="47">
        <f t="shared" si="1"/>
        <v>79.533061224489799</v>
      </c>
      <c r="Q21" s="9"/>
    </row>
    <row r="22" spans="1:17">
      <c r="A22" s="12"/>
      <c r="B22" s="25">
        <v>335.14</v>
      </c>
      <c r="C22" s="20" t="s">
        <v>71</v>
      </c>
      <c r="D22" s="46">
        <v>1231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1231</v>
      </c>
      <c r="P22" s="47">
        <f t="shared" si="1"/>
        <v>0.50244897959183676</v>
      </c>
      <c r="Q22" s="9"/>
    </row>
    <row r="23" spans="1:17">
      <c r="A23" s="12"/>
      <c r="B23" s="25">
        <v>335.15</v>
      </c>
      <c r="C23" s="20" t="s">
        <v>72</v>
      </c>
      <c r="D23" s="46">
        <v>175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175</v>
      </c>
      <c r="P23" s="47">
        <f t="shared" si="1"/>
        <v>7.1428571428571425E-2</v>
      </c>
      <c r="Q23" s="9"/>
    </row>
    <row r="24" spans="1:17">
      <c r="A24" s="12"/>
      <c r="B24" s="25">
        <v>335.18</v>
      </c>
      <c r="C24" s="20" t="s">
        <v>114</v>
      </c>
      <c r="D24" s="46">
        <v>114287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114287</v>
      </c>
      <c r="P24" s="47">
        <f t="shared" si="1"/>
        <v>46.647755102040819</v>
      </c>
      <c r="Q24" s="9"/>
    </row>
    <row r="25" spans="1:17" ht="15.75">
      <c r="A25" s="29" t="s">
        <v>33</v>
      </c>
      <c r="B25" s="30"/>
      <c r="C25" s="31"/>
      <c r="D25" s="32">
        <f t="shared" ref="D25:N25" si="7">SUM(D26:D29)</f>
        <v>30123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1644040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>SUM(D25:N25)</f>
        <v>1674163</v>
      </c>
      <c r="P25" s="45">
        <f t="shared" si="1"/>
        <v>683.33183673469387</v>
      </c>
      <c r="Q25" s="10"/>
    </row>
    <row r="26" spans="1:17">
      <c r="A26" s="12"/>
      <c r="B26" s="25">
        <v>343.3</v>
      </c>
      <c r="C26" s="20" t="s">
        <v>36</v>
      </c>
      <c r="D26" s="46">
        <v>14052</v>
      </c>
      <c r="E26" s="46">
        <v>0</v>
      </c>
      <c r="F26" s="46">
        <v>0</v>
      </c>
      <c r="G26" s="46">
        <v>0</v>
      </c>
      <c r="H26" s="46">
        <v>0</v>
      </c>
      <c r="I26" s="46">
        <v>538974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8" si="8">SUM(D26:N26)</f>
        <v>553026</v>
      </c>
      <c r="P26" s="47">
        <f t="shared" si="1"/>
        <v>225.72489795918366</v>
      </c>
      <c r="Q26" s="9"/>
    </row>
    <row r="27" spans="1:17">
      <c r="A27" s="12"/>
      <c r="B27" s="25">
        <v>343.4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445355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445355</v>
      </c>
      <c r="P27" s="47">
        <f t="shared" si="1"/>
        <v>181.77755102040817</v>
      </c>
      <c r="Q27" s="9"/>
    </row>
    <row r="28" spans="1:17">
      <c r="A28" s="12"/>
      <c r="B28" s="25">
        <v>343.5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659711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659711</v>
      </c>
      <c r="P28" s="47">
        <f t="shared" si="1"/>
        <v>269.26979591836732</v>
      </c>
      <c r="Q28" s="9"/>
    </row>
    <row r="29" spans="1:17">
      <c r="A29" s="12"/>
      <c r="B29" s="25">
        <v>349</v>
      </c>
      <c r="C29" s="20" t="s">
        <v>115</v>
      </c>
      <c r="D29" s="46">
        <v>16071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16071</v>
      </c>
      <c r="P29" s="47">
        <f t="shared" si="1"/>
        <v>6.5595918367346941</v>
      </c>
      <c r="Q29" s="9"/>
    </row>
    <row r="30" spans="1:17" ht="15.75">
      <c r="A30" s="29" t="s">
        <v>34</v>
      </c>
      <c r="B30" s="30"/>
      <c r="C30" s="31"/>
      <c r="D30" s="32">
        <f t="shared" ref="D30:N30" si="9">SUM(D31:D31)</f>
        <v>33907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9"/>
        <v>0</v>
      </c>
      <c r="O30" s="32">
        <f>SUM(D30:N30)</f>
        <v>33907</v>
      </c>
      <c r="P30" s="45">
        <f t="shared" si="1"/>
        <v>13.839591836734694</v>
      </c>
      <c r="Q30" s="10"/>
    </row>
    <row r="31" spans="1:17">
      <c r="A31" s="13"/>
      <c r="B31" s="39">
        <v>351.5</v>
      </c>
      <c r="C31" s="21" t="s">
        <v>42</v>
      </c>
      <c r="D31" s="46">
        <v>33907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10">SUM(D31:N31)</f>
        <v>33907</v>
      </c>
      <c r="P31" s="47">
        <f t="shared" si="1"/>
        <v>13.839591836734694</v>
      </c>
      <c r="Q31" s="9"/>
    </row>
    <row r="32" spans="1:17" ht="15.75">
      <c r="A32" s="29" t="s">
        <v>3</v>
      </c>
      <c r="B32" s="30"/>
      <c r="C32" s="31"/>
      <c r="D32" s="32">
        <f t="shared" ref="D32:N32" si="11">SUM(D33:D35)</f>
        <v>118621</v>
      </c>
      <c r="E32" s="32">
        <f t="shared" si="11"/>
        <v>183</v>
      </c>
      <c r="F32" s="32">
        <f t="shared" si="11"/>
        <v>0</v>
      </c>
      <c r="G32" s="32">
        <f t="shared" si="11"/>
        <v>0</v>
      </c>
      <c r="H32" s="32">
        <f t="shared" si="11"/>
        <v>0</v>
      </c>
      <c r="I32" s="32">
        <f t="shared" si="11"/>
        <v>71613</v>
      </c>
      <c r="J32" s="32">
        <f t="shared" si="11"/>
        <v>0</v>
      </c>
      <c r="K32" s="32">
        <f t="shared" si="11"/>
        <v>0</v>
      </c>
      <c r="L32" s="32">
        <f t="shared" si="11"/>
        <v>0</v>
      </c>
      <c r="M32" s="32">
        <f t="shared" si="11"/>
        <v>0</v>
      </c>
      <c r="N32" s="32">
        <f t="shared" si="11"/>
        <v>0</v>
      </c>
      <c r="O32" s="32">
        <f>SUM(D32:N32)</f>
        <v>190417</v>
      </c>
      <c r="P32" s="45">
        <f t="shared" si="1"/>
        <v>77.721224489795915</v>
      </c>
      <c r="Q32" s="10"/>
    </row>
    <row r="33" spans="1:120">
      <c r="A33" s="12"/>
      <c r="B33" s="25">
        <v>361.1</v>
      </c>
      <c r="C33" s="20" t="s">
        <v>43</v>
      </c>
      <c r="D33" s="46">
        <v>3523</v>
      </c>
      <c r="E33" s="46">
        <v>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3556</v>
      </c>
      <c r="P33" s="47">
        <f t="shared" si="1"/>
        <v>1.4514285714285715</v>
      </c>
      <c r="Q33" s="9"/>
    </row>
    <row r="34" spans="1:120">
      <c r="A34" s="12"/>
      <c r="B34" s="25">
        <v>362</v>
      </c>
      <c r="C34" s="20" t="s">
        <v>44</v>
      </c>
      <c r="D34" s="46">
        <v>57461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12">SUM(D34:N34)</f>
        <v>57461</v>
      </c>
      <c r="P34" s="47">
        <f t="shared" si="1"/>
        <v>23.453469387755103</v>
      </c>
      <c r="Q34" s="9"/>
    </row>
    <row r="35" spans="1:120">
      <c r="A35" s="12"/>
      <c r="B35" s="25">
        <v>369.9</v>
      </c>
      <c r="C35" s="20" t="s">
        <v>46</v>
      </c>
      <c r="D35" s="46">
        <v>57637</v>
      </c>
      <c r="E35" s="46">
        <v>150</v>
      </c>
      <c r="F35" s="46">
        <v>0</v>
      </c>
      <c r="G35" s="46">
        <v>0</v>
      </c>
      <c r="H35" s="46">
        <v>0</v>
      </c>
      <c r="I35" s="46">
        <v>71613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129400</v>
      </c>
      <c r="P35" s="47">
        <f t="shared" si="1"/>
        <v>52.816326530612244</v>
      </c>
      <c r="Q35" s="9"/>
    </row>
    <row r="36" spans="1:120" ht="15.75">
      <c r="A36" s="29" t="s">
        <v>35</v>
      </c>
      <c r="B36" s="30"/>
      <c r="C36" s="31"/>
      <c r="D36" s="32">
        <f t="shared" ref="D36:N36" si="13">SUM(D37:D39)</f>
        <v>184974</v>
      </c>
      <c r="E36" s="32">
        <f t="shared" si="13"/>
        <v>0</v>
      </c>
      <c r="F36" s="32">
        <f t="shared" si="13"/>
        <v>0</v>
      </c>
      <c r="G36" s="32">
        <f t="shared" si="13"/>
        <v>0</v>
      </c>
      <c r="H36" s="32">
        <f t="shared" si="13"/>
        <v>0</v>
      </c>
      <c r="I36" s="32">
        <f t="shared" si="13"/>
        <v>18963</v>
      </c>
      <c r="J36" s="32">
        <f t="shared" si="13"/>
        <v>0</v>
      </c>
      <c r="K36" s="32">
        <f t="shared" si="13"/>
        <v>0</v>
      </c>
      <c r="L36" s="32">
        <f t="shared" si="13"/>
        <v>0</v>
      </c>
      <c r="M36" s="32">
        <f t="shared" si="13"/>
        <v>0</v>
      </c>
      <c r="N36" s="32">
        <f t="shared" si="13"/>
        <v>0</v>
      </c>
      <c r="O36" s="32">
        <f t="shared" si="12"/>
        <v>203937</v>
      </c>
      <c r="P36" s="45">
        <f t="shared" si="1"/>
        <v>83.239591836734689</v>
      </c>
      <c r="Q36" s="9"/>
    </row>
    <row r="37" spans="1:120">
      <c r="A37" s="12"/>
      <c r="B37" s="25">
        <v>381</v>
      </c>
      <c r="C37" s="20" t="s">
        <v>47</v>
      </c>
      <c r="D37" s="46">
        <v>676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676</v>
      </c>
      <c r="P37" s="47">
        <f t="shared" si="1"/>
        <v>0.27591836734693875</v>
      </c>
      <c r="Q37" s="9"/>
    </row>
    <row r="38" spans="1:120">
      <c r="A38" s="12"/>
      <c r="B38" s="25">
        <v>384</v>
      </c>
      <c r="C38" s="20" t="s">
        <v>116</v>
      </c>
      <c r="D38" s="46">
        <v>184298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2"/>
        <v>184298</v>
      </c>
      <c r="P38" s="47">
        <f t="shared" si="1"/>
        <v>75.223673469387748</v>
      </c>
      <c r="Q38" s="9"/>
    </row>
    <row r="39" spans="1:120" ht="15.75" thickBot="1">
      <c r="A39" s="12"/>
      <c r="B39" s="25">
        <v>389.1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18963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18963</v>
      </c>
      <c r="P39" s="47">
        <f t="shared" si="1"/>
        <v>7.74</v>
      </c>
      <c r="Q39" s="9"/>
    </row>
    <row r="40" spans="1:120" ht="16.5" thickBot="1">
      <c r="A40" s="14" t="s">
        <v>40</v>
      </c>
      <c r="B40" s="23"/>
      <c r="C40" s="22"/>
      <c r="D40" s="15">
        <f t="shared" ref="D40:N40" si="14">SUM(D5,D15,D18,D25,D30,D32,D36)</f>
        <v>2008360</v>
      </c>
      <c r="E40" s="15">
        <f t="shared" si="14"/>
        <v>131854</v>
      </c>
      <c r="F40" s="15">
        <f t="shared" si="14"/>
        <v>0</v>
      </c>
      <c r="G40" s="15">
        <f t="shared" si="14"/>
        <v>0</v>
      </c>
      <c r="H40" s="15">
        <f t="shared" si="14"/>
        <v>0</v>
      </c>
      <c r="I40" s="15">
        <f t="shared" si="14"/>
        <v>2521712</v>
      </c>
      <c r="J40" s="15">
        <f t="shared" si="14"/>
        <v>0</v>
      </c>
      <c r="K40" s="15">
        <f t="shared" si="14"/>
        <v>0</v>
      </c>
      <c r="L40" s="15">
        <f t="shared" si="14"/>
        <v>0</v>
      </c>
      <c r="M40" s="15">
        <f t="shared" si="14"/>
        <v>0</v>
      </c>
      <c r="N40" s="15">
        <f t="shared" si="14"/>
        <v>0</v>
      </c>
      <c r="O40" s="15">
        <f>SUM(D40:N40)</f>
        <v>4661926</v>
      </c>
      <c r="P40" s="38">
        <f t="shared" si="1"/>
        <v>1902.8269387755101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8" t="s">
        <v>121</v>
      </c>
      <c r="N42" s="48"/>
      <c r="O42" s="48"/>
      <c r="P42" s="43">
        <v>2450</v>
      </c>
    </row>
    <row r="43" spans="1:120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</row>
    <row r="44" spans="1:120" ht="15.75" customHeight="1" thickBot="1">
      <c r="A44" s="52" t="s">
        <v>60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4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569556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569556</v>
      </c>
      <c r="O5" s="33">
        <f t="shared" ref="O5:O41" si="1">(N5/O$43)</f>
        <v>197.0100311310965</v>
      </c>
      <c r="P5" s="6"/>
    </row>
    <row r="6" spans="1:133">
      <c r="A6" s="12"/>
      <c r="B6" s="25">
        <v>311</v>
      </c>
      <c r="C6" s="20" t="s">
        <v>2</v>
      </c>
      <c r="D6" s="46">
        <v>211072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211072</v>
      </c>
      <c r="O6" s="47">
        <f t="shared" si="1"/>
        <v>73.010031131096511</v>
      </c>
      <c r="P6" s="9"/>
    </row>
    <row r="7" spans="1:133">
      <c r="A7" s="12"/>
      <c r="B7" s="25">
        <v>312.41000000000003</v>
      </c>
      <c r="C7" s="20" t="s">
        <v>11</v>
      </c>
      <c r="D7" s="46">
        <v>30271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30271</v>
      </c>
      <c r="O7" s="47">
        <f t="shared" si="1"/>
        <v>10.470771359391215</v>
      </c>
      <c r="P7" s="9"/>
    </row>
    <row r="8" spans="1:133">
      <c r="A8" s="12"/>
      <c r="B8" s="25">
        <v>312.42</v>
      </c>
      <c r="C8" s="20" t="s">
        <v>10</v>
      </c>
      <c r="D8" s="46">
        <v>7540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7540</v>
      </c>
      <c r="O8" s="47">
        <f t="shared" si="1"/>
        <v>2.6080940850916638</v>
      </c>
      <c r="P8" s="9"/>
    </row>
    <row r="9" spans="1:133">
      <c r="A9" s="12"/>
      <c r="B9" s="25">
        <v>312.60000000000002</v>
      </c>
      <c r="C9" s="20" t="s">
        <v>12</v>
      </c>
      <c r="D9" s="46">
        <v>161388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161388</v>
      </c>
      <c r="O9" s="47">
        <f t="shared" si="1"/>
        <v>55.824282255274994</v>
      </c>
      <c r="P9" s="9"/>
    </row>
    <row r="10" spans="1:133">
      <c r="A10" s="12"/>
      <c r="B10" s="25">
        <v>314.10000000000002</v>
      </c>
      <c r="C10" s="20" t="s">
        <v>13</v>
      </c>
      <c r="D10" s="46">
        <v>109288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109288</v>
      </c>
      <c r="O10" s="47">
        <f t="shared" si="1"/>
        <v>37.802836388792805</v>
      </c>
      <c r="P10" s="9"/>
    </row>
    <row r="11" spans="1:133">
      <c r="A11" s="12"/>
      <c r="B11" s="25">
        <v>314.3</v>
      </c>
      <c r="C11" s="20" t="s">
        <v>14</v>
      </c>
      <c r="D11" s="46">
        <v>19519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19519</v>
      </c>
      <c r="O11" s="47">
        <f t="shared" si="1"/>
        <v>6.7516430300933932</v>
      </c>
      <c r="P11" s="9"/>
    </row>
    <row r="12" spans="1:133">
      <c r="A12" s="12"/>
      <c r="B12" s="25">
        <v>314.8</v>
      </c>
      <c r="C12" s="20" t="s">
        <v>16</v>
      </c>
      <c r="D12" s="46">
        <v>3444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3444</v>
      </c>
      <c r="O12" s="47">
        <f t="shared" si="1"/>
        <v>1.1912832929782082</v>
      </c>
      <c r="P12" s="9"/>
    </row>
    <row r="13" spans="1:133">
      <c r="A13" s="12"/>
      <c r="B13" s="25">
        <v>315</v>
      </c>
      <c r="C13" s="20" t="s">
        <v>68</v>
      </c>
      <c r="D13" s="46">
        <v>23240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23240</v>
      </c>
      <c r="O13" s="47">
        <f t="shared" si="1"/>
        <v>8.0387409200968527</v>
      </c>
      <c r="P13" s="9"/>
    </row>
    <row r="14" spans="1:133">
      <c r="A14" s="12"/>
      <c r="B14" s="25">
        <v>316</v>
      </c>
      <c r="C14" s="20" t="s">
        <v>69</v>
      </c>
      <c r="D14" s="46">
        <v>2033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2033</v>
      </c>
      <c r="O14" s="47">
        <f t="shared" si="1"/>
        <v>0.70321687997232796</v>
      </c>
      <c r="P14" s="9"/>
    </row>
    <row r="15" spans="1:133">
      <c r="A15" s="12"/>
      <c r="B15" s="25">
        <v>319</v>
      </c>
      <c r="C15" s="20" t="s">
        <v>18</v>
      </c>
      <c r="D15" s="46">
        <v>1761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1761</v>
      </c>
      <c r="O15" s="47">
        <f t="shared" si="1"/>
        <v>0.60913178830854375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SUM(D17:D17)</f>
        <v>92385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1" si="4">SUM(D16:M16)</f>
        <v>92385</v>
      </c>
      <c r="O16" s="45">
        <f t="shared" si="1"/>
        <v>31.956070563818749</v>
      </c>
      <c r="P16" s="10"/>
    </row>
    <row r="17" spans="1:16">
      <c r="A17" s="12"/>
      <c r="B17" s="25">
        <v>323.10000000000002</v>
      </c>
      <c r="C17" s="20" t="s">
        <v>20</v>
      </c>
      <c r="D17" s="46">
        <v>92385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92385</v>
      </c>
      <c r="O17" s="47">
        <f t="shared" si="1"/>
        <v>31.956070563818749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240026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49568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289594</v>
      </c>
      <c r="O18" s="45">
        <f t="shared" si="1"/>
        <v>100.1708751297129</v>
      </c>
      <c r="P18" s="10"/>
    </row>
    <row r="19" spans="1:16">
      <c r="A19" s="12"/>
      <c r="B19" s="25">
        <v>334.1</v>
      </c>
      <c r="C19" s="20" t="s">
        <v>84</v>
      </c>
      <c r="D19" s="46">
        <v>15000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15000</v>
      </c>
      <c r="O19" s="47">
        <f t="shared" si="1"/>
        <v>5.1885160843998612</v>
      </c>
      <c r="P19" s="9"/>
    </row>
    <row r="20" spans="1:16">
      <c r="A20" s="12"/>
      <c r="B20" s="25">
        <v>335.12</v>
      </c>
      <c r="C20" s="20" t="s">
        <v>70</v>
      </c>
      <c r="D20" s="46">
        <v>142828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142828</v>
      </c>
      <c r="O20" s="47">
        <f t="shared" si="1"/>
        <v>49.404358353510894</v>
      </c>
      <c r="P20" s="9"/>
    </row>
    <row r="21" spans="1:16">
      <c r="A21" s="12"/>
      <c r="B21" s="25">
        <v>335.14</v>
      </c>
      <c r="C21" s="20" t="s">
        <v>71</v>
      </c>
      <c r="D21" s="46">
        <v>648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648</v>
      </c>
      <c r="O21" s="47">
        <f t="shared" si="1"/>
        <v>0.22414389484607403</v>
      </c>
      <c r="P21" s="9"/>
    </row>
    <row r="22" spans="1:16">
      <c r="A22" s="12"/>
      <c r="B22" s="25">
        <v>335.15</v>
      </c>
      <c r="C22" s="20" t="s">
        <v>72</v>
      </c>
      <c r="D22" s="46">
        <v>164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164</v>
      </c>
      <c r="O22" s="47">
        <f t="shared" si="1"/>
        <v>5.6727775856105153E-2</v>
      </c>
      <c r="P22" s="9"/>
    </row>
    <row r="23" spans="1:16">
      <c r="A23" s="12"/>
      <c r="B23" s="25">
        <v>335.18</v>
      </c>
      <c r="C23" s="20" t="s">
        <v>73</v>
      </c>
      <c r="D23" s="46">
        <v>81386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81386</v>
      </c>
      <c r="O23" s="47">
        <f t="shared" si="1"/>
        <v>28.151504669664476</v>
      </c>
      <c r="P23" s="9"/>
    </row>
    <row r="24" spans="1:16">
      <c r="A24" s="12"/>
      <c r="B24" s="25">
        <v>337.9</v>
      </c>
      <c r="C24" s="20" t="s">
        <v>63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49568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49568</v>
      </c>
      <c r="O24" s="47">
        <f t="shared" si="1"/>
        <v>17.14562435143549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SUM(D26:D29)</f>
        <v>13105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804687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817792</v>
      </c>
      <c r="O25" s="45">
        <f t="shared" si="1"/>
        <v>282.87512971290209</v>
      </c>
      <c r="P25" s="10"/>
    </row>
    <row r="26" spans="1:16">
      <c r="A26" s="12"/>
      <c r="B26" s="25">
        <v>343.3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208963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208963</v>
      </c>
      <c r="O26" s="47">
        <f t="shared" si="1"/>
        <v>72.28052576962989</v>
      </c>
      <c r="P26" s="9"/>
    </row>
    <row r="27" spans="1:16">
      <c r="A27" s="12"/>
      <c r="B27" s="25">
        <v>343.4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248932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248932</v>
      </c>
      <c r="O27" s="47">
        <f t="shared" si="1"/>
        <v>86.105845728121764</v>
      </c>
      <c r="P27" s="9"/>
    </row>
    <row r="28" spans="1:16">
      <c r="A28" s="12"/>
      <c r="B28" s="25">
        <v>343.5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346792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346792</v>
      </c>
      <c r="O28" s="47">
        <f t="shared" si="1"/>
        <v>119.95572466274645</v>
      </c>
      <c r="P28" s="9"/>
    </row>
    <row r="29" spans="1:16">
      <c r="A29" s="12"/>
      <c r="B29" s="25">
        <v>349</v>
      </c>
      <c r="C29" s="20" t="s">
        <v>0</v>
      </c>
      <c r="D29" s="46">
        <v>13105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13105</v>
      </c>
      <c r="O29" s="47">
        <f t="shared" si="1"/>
        <v>4.5330335524040128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26488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26488</v>
      </c>
      <c r="O30" s="45">
        <f t="shared" si="1"/>
        <v>9.1622276029055687</v>
      </c>
      <c r="P30" s="10"/>
    </row>
    <row r="31" spans="1:16">
      <c r="A31" s="13"/>
      <c r="B31" s="39">
        <v>351.5</v>
      </c>
      <c r="C31" s="21" t="s">
        <v>42</v>
      </c>
      <c r="D31" s="46">
        <v>26488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26488</v>
      </c>
      <c r="O31" s="47">
        <f t="shared" si="1"/>
        <v>9.1622276029055687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SUM(D33:D37)</f>
        <v>79395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35907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115302</v>
      </c>
      <c r="O32" s="45">
        <f t="shared" si="1"/>
        <v>39.883085437564858</v>
      </c>
      <c r="P32" s="10"/>
    </row>
    <row r="33" spans="1:119">
      <c r="A33" s="12"/>
      <c r="B33" s="25">
        <v>361.1</v>
      </c>
      <c r="C33" s="20" t="s">
        <v>43</v>
      </c>
      <c r="D33" s="46">
        <v>7298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7298</v>
      </c>
      <c r="O33" s="47">
        <f t="shared" si="1"/>
        <v>2.5243860255966792</v>
      </c>
      <c r="P33" s="9"/>
    </row>
    <row r="34" spans="1:119">
      <c r="A34" s="12"/>
      <c r="B34" s="25">
        <v>362</v>
      </c>
      <c r="C34" s="20" t="s">
        <v>44</v>
      </c>
      <c r="D34" s="46">
        <v>57125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57125</v>
      </c>
      <c r="O34" s="47">
        <f t="shared" si="1"/>
        <v>19.759598754756141</v>
      </c>
      <c r="P34" s="9"/>
    </row>
    <row r="35" spans="1:119">
      <c r="A35" s="12"/>
      <c r="B35" s="25">
        <v>364</v>
      </c>
      <c r="C35" s="20" t="s">
        <v>74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13595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13595</v>
      </c>
      <c r="O35" s="47">
        <f t="shared" si="1"/>
        <v>4.7025250778277412</v>
      </c>
      <c r="P35" s="9"/>
    </row>
    <row r="36" spans="1:119">
      <c r="A36" s="12"/>
      <c r="B36" s="25">
        <v>369.3</v>
      </c>
      <c r="C36" s="20" t="s">
        <v>45</v>
      </c>
      <c r="D36" s="46">
        <v>5640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5640</v>
      </c>
      <c r="O36" s="47">
        <f t="shared" si="1"/>
        <v>1.950882047734348</v>
      </c>
      <c r="P36" s="9"/>
    </row>
    <row r="37" spans="1:119">
      <c r="A37" s="12"/>
      <c r="B37" s="25">
        <v>369.9</v>
      </c>
      <c r="C37" s="20" t="s">
        <v>46</v>
      </c>
      <c r="D37" s="46">
        <v>9332</v>
      </c>
      <c r="E37" s="46">
        <v>0</v>
      </c>
      <c r="F37" s="46">
        <v>0</v>
      </c>
      <c r="G37" s="46">
        <v>0</v>
      </c>
      <c r="H37" s="46">
        <v>0</v>
      </c>
      <c r="I37" s="46">
        <v>22312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31644</v>
      </c>
      <c r="O37" s="47">
        <f t="shared" si="1"/>
        <v>10.945693531649948</v>
      </c>
      <c r="P37" s="9"/>
    </row>
    <row r="38" spans="1:119" ht="15.75">
      <c r="A38" s="29" t="s">
        <v>35</v>
      </c>
      <c r="B38" s="30"/>
      <c r="C38" s="31"/>
      <c r="D38" s="32">
        <f t="shared" ref="D38:M38" si="9">SUM(D39:D40)</f>
        <v>129552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2566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132118</v>
      </c>
      <c r="O38" s="45">
        <f t="shared" si="1"/>
        <v>45.699757869249396</v>
      </c>
      <c r="P38" s="9"/>
    </row>
    <row r="39" spans="1:119">
      <c r="A39" s="12"/>
      <c r="B39" s="25">
        <v>381</v>
      </c>
      <c r="C39" s="20" t="s">
        <v>47</v>
      </c>
      <c r="D39" s="46">
        <v>129552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129552</v>
      </c>
      <c r="O39" s="47">
        <f t="shared" si="1"/>
        <v>44.812175717744722</v>
      </c>
      <c r="P39" s="9"/>
    </row>
    <row r="40" spans="1:119" ht="15.75" thickBot="1">
      <c r="A40" s="12"/>
      <c r="B40" s="25">
        <v>389.1</v>
      </c>
      <c r="C40" s="20" t="s">
        <v>75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2566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2566</v>
      </c>
      <c r="O40" s="47">
        <f t="shared" si="1"/>
        <v>0.88758215150466968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0">SUM(D5,D16,D18,D25,D30,D32,D38)</f>
        <v>1150507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892728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2043235</v>
      </c>
      <c r="O41" s="38">
        <f t="shared" si="1"/>
        <v>706.75717744725011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85</v>
      </c>
      <c r="M43" s="48"/>
      <c r="N43" s="48"/>
      <c r="O43" s="43">
        <v>2891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551175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551175</v>
      </c>
      <c r="O5" s="33">
        <f t="shared" ref="O5:O42" si="1">(N5/O$44)</f>
        <v>189.60268317853456</v>
      </c>
      <c r="P5" s="6"/>
    </row>
    <row r="6" spans="1:133">
      <c r="A6" s="12"/>
      <c r="B6" s="25">
        <v>311</v>
      </c>
      <c r="C6" s="20" t="s">
        <v>2</v>
      </c>
      <c r="D6" s="46">
        <v>206069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206069</v>
      </c>
      <c r="O6" s="47">
        <f t="shared" si="1"/>
        <v>70.887168902648781</v>
      </c>
      <c r="P6" s="9"/>
    </row>
    <row r="7" spans="1:133">
      <c r="A7" s="12"/>
      <c r="B7" s="25">
        <v>312.41000000000003</v>
      </c>
      <c r="C7" s="20" t="s">
        <v>11</v>
      </c>
      <c r="D7" s="46">
        <v>27744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27744</v>
      </c>
      <c r="O7" s="47">
        <f t="shared" si="1"/>
        <v>9.5438596491228065</v>
      </c>
      <c r="P7" s="9"/>
    </row>
    <row r="8" spans="1:133">
      <c r="A8" s="12"/>
      <c r="B8" s="25">
        <v>312.42</v>
      </c>
      <c r="C8" s="20" t="s">
        <v>10</v>
      </c>
      <c r="D8" s="46">
        <v>10087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10087</v>
      </c>
      <c r="O8" s="47">
        <f t="shared" si="1"/>
        <v>3.4699002407980735</v>
      </c>
      <c r="P8" s="9"/>
    </row>
    <row r="9" spans="1:133">
      <c r="A9" s="12"/>
      <c r="B9" s="25">
        <v>312.60000000000002</v>
      </c>
      <c r="C9" s="20" t="s">
        <v>12</v>
      </c>
      <c r="D9" s="46">
        <v>157522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157522</v>
      </c>
      <c r="O9" s="47">
        <f t="shared" si="1"/>
        <v>54.187134502923975</v>
      </c>
      <c r="P9" s="9"/>
    </row>
    <row r="10" spans="1:133">
      <c r="A10" s="12"/>
      <c r="B10" s="25">
        <v>314.10000000000002</v>
      </c>
      <c r="C10" s="20" t="s">
        <v>13</v>
      </c>
      <c r="D10" s="46">
        <v>99323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99323</v>
      </c>
      <c r="O10" s="47">
        <f t="shared" si="1"/>
        <v>34.166838665290676</v>
      </c>
      <c r="P10" s="9"/>
    </row>
    <row r="11" spans="1:133">
      <c r="A11" s="12"/>
      <c r="B11" s="25">
        <v>314.3</v>
      </c>
      <c r="C11" s="20" t="s">
        <v>14</v>
      </c>
      <c r="D11" s="46">
        <v>20795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20795</v>
      </c>
      <c r="O11" s="47">
        <f t="shared" si="1"/>
        <v>7.1534227726178194</v>
      </c>
      <c r="P11" s="9"/>
    </row>
    <row r="12" spans="1:133">
      <c r="A12" s="12"/>
      <c r="B12" s="25">
        <v>314.8</v>
      </c>
      <c r="C12" s="20" t="s">
        <v>16</v>
      </c>
      <c r="D12" s="46">
        <v>3087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3087</v>
      </c>
      <c r="O12" s="47">
        <f t="shared" si="1"/>
        <v>1.0619195046439629</v>
      </c>
      <c r="P12" s="9"/>
    </row>
    <row r="13" spans="1:133">
      <c r="A13" s="12"/>
      <c r="B13" s="25">
        <v>315</v>
      </c>
      <c r="C13" s="20" t="s">
        <v>68</v>
      </c>
      <c r="D13" s="46">
        <v>20542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20542</v>
      </c>
      <c r="O13" s="47">
        <f t="shared" si="1"/>
        <v>7.0663914688682494</v>
      </c>
      <c r="P13" s="9"/>
    </row>
    <row r="14" spans="1:133">
      <c r="A14" s="12"/>
      <c r="B14" s="25">
        <v>316</v>
      </c>
      <c r="C14" s="20" t="s">
        <v>69</v>
      </c>
      <c r="D14" s="46">
        <v>3510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3510</v>
      </c>
      <c r="O14" s="47">
        <f t="shared" si="1"/>
        <v>1.2074303405572755</v>
      </c>
      <c r="P14" s="9"/>
    </row>
    <row r="15" spans="1:133">
      <c r="A15" s="12"/>
      <c r="B15" s="25">
        <v>319</v>
      </c>
      <c r="C15" s="20" t="s">
        <v>18</v>
      </c>
      <c r="D15" s="46">
        <v>2496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2496</v>
      </c>
      <c r="O15" s="47">
        <f t="shared" si="1"/>
        <v>0.85861713106295146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SUM(D17:D17)</f>
        <v>85771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2" si="4">SUM(D16:M16)</f>
        <v>85771</v>
      </c>
      <c r="O16" s="45">
        <f t="shared" si="1"/>
        <v>29.504987960096319</v>
      </c>
      <c r="P16" s="10"/>
    </row>
    <row r="17" spans="1:16">
      <c r="A17" s="12"/>
      <c r="B17" s="25">
        <v>323.10000000000002</v>
      </c>
      <c r="C17" s="20" t="s">
        <v>20</v>
      </c>
      <c r="D17" s="46">
        <v>85771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85771</v>
      </c>
      <c r="O17" s="47">
        <f t="shared" si="1"/>
        <v>29.504987960096319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210429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461784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672213</v>
      </c>
      <c r="O18" s="45">
        <f t="shared" si="1"/>
        <v>231.23942208462333</v>
      </c>
      <c r="P18" s="10"/>
    </row>
    <row r="19" spans="1:16">
      <c r="A19" s="12"/>
      <c r="B19" s="25">
        <v>331.35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76139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76139</v>
      </c>
      <c r="O19" s="47">
        <f t="shared" si="1"/>
        <v>26.191606467148262</v>
      </c>
      <c r="P19" s="9"/>
    </row>
    <row r="20" spans="1:16">
      <c r="A20" s="12"/>
      <c r="B20" s="25">
        <v>335.12</v>
      </c>
      <c r="C20" s="20" t="s">
        <v>70</v>
      </c>
      <c r="D20" s="46">
        <v>121759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121759</v>
      </c>
      <c r="O20" s="47">
        <f t="shared" si="1"/>
        <v>41.884760921912623</v>
      </c>
      <c r="P20" s="9"/>
    </row>
    <row r="21" spans="1:16">
      <c r="A21" s="12"/>
      <c r="B21" s="25">
        <v>335.14</v>
      </c>
      <c r="C21" s="20" t="s">
        <v>71</v>
      </c>
      <c r="D21" s="46">
        <v>715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715</v>
      </c>
      <c r="O21" s="47">
        <f t="shared" si="1"/>
        <v>0.24595803233574132</v>
      </c>
      <c r="P21" s="9"/>
    </row>
    <row r="22" spans="1:16">
      <c r="A22" s="12"/>
      <c r="B22" s="25">
        <v>335.15</v>
      </c>
      <c r="C22" s="20" t="s">
        <v>72</v>
      </c>
      <c r="D22" s="46">
        <v>140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</v>
      </c>
      <c r="O22" s="47">
        <f t="shared" si="1"/>
        <v>4.8159614723082216E-2</v>
      </c>
      <c r="P22" s="9"/>
    </row>
    <row r="23" spans="1:16">
      <c r="A23" s="12"/>
      <c r="B23" s="25">
        <v>335.18</v>
      </c>
      <c r="C23" s="20" t="s">
        <v>73</v>
      </c>
      <c r="D23" s="46">
        <v>77115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77115</v>
      </c>
      <c r="O23" s="47">
        <f t="shared" si="1"/>
        <v>26.527347781217749</v>
      </c>
      <c r="P23" s="9"/>
    </row>
    <row r="24" spans="1:16">
      <c r="A24" s="12"/>
      <c r="B24" s="25">
        <v>337.2</v>
      </c>
      <c r="C24" s="20" t="s">
        <v>28</v>
      </c>
      <c r="D24" s="46">
        <v>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1000</v>
      </c>
      <c r="O24" s="47">
        <f t="shared" si="1"/>
        <v>0.34399724802201581</v>
      </c>
      <c r="P24" s="9"/>
    </row>
    <row r="25" spans="1:16">
      <c r="A25" s="12"/>
      <c r="B25" s="25">
        <v>337.9</v>
      </c>
      <c r="C25" s="20" t="s">
        <v>63</v>
      </c>
      <c r="D25" s="46">
        <v>9700</v>
      </c>
      <c r="E25" s="46">
        <v>0</v>
      </c>
      <c r="F25" s="46">
        <v>0</v>
      </c>
      <c r="G25" s="46">
        <v>0</v>
      </c>
      <c r="H25" s="46">
        <v>0</v>
      </c>
      <c r="I25" s="46">
        <v>385645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395345</v>
      </c>
      <c r="O25" s="47">
        <f t="shared" si="1"/>
        <v>135.99759201926383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SUM(D27:D30)</f>
        <v>6888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807377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814265</v>
      </c>
      <c r="O26" s="45">
        <f t="shared" si="1"/>
        <v>280.10491916064672</v>
      </c>
      <c r="P26" s="10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213448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213448</v>
      </c>
      <c r="O27" s="47">
        <f t="shared" si="1"/>
        <v>73.425524595803239</v>
      </c>
      <c r="P27" s="9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253766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253766</v>
      </c>
      <c r="O28" s="47">
        <f t="shared" si="1"/>
        <v>87.294805641554873</v>
      </c>
      <c r="P28" s="9"/>
    </row>
    <row r="29" spans="1:16">
      <c r="A29" s="12"/>
      <c r="B29" s="25">
        <v>343.5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340163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340163</v>
      </c>
      <c r="O29" s="47">
        <f t="shared" si="1"/>
        <v>117.01513587891297</v>
      </c>
      <c r="P29" s="9"/>
    </row>
    <row r="30" spans="1:16">
      <c r="A30" s="12"/>
      <c r="B30" s="25">
        <v>349</v>
      </c>
      <c r="C30" s="20" t="s">
        <v>0</v>
      </c>
      <c r="D30" s="46">
        <v>6888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6888</v>
      </c>
      <c r="O30" s="47">
        <f t="shared" si="1"/>
        <v>2.369453044375645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SUM(D32:D32)</f>
        <v>33723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33723</v>
      </c>
      <c r="O31" s="45">
        <f t="shared" si="1"/>
        <v>11.600619195046439</v>
      </c>
      <c r="P31" s="10"/>
    </row>
    <row r="32" spans="1:16">
      <c r="A32" s="13"/>
      <c r="B32" s="39">
        <v>351.5</v>
      </c>
      <c r="C32" s="21" t="s">
        <v>42</v>
      </c>
      <c r="D32" s="46">
        <v>33723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33723</v>
      </c>
      <c r="O32" s="47">
        <f t="shared" si="1"/>
        <v>11.600619195046439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SUM(D34:D38)</f>
        <v>65620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53760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119380</v>
      </c>
      <c r="O33" s="45">
        <f t="shared" si="1"/>
        <v>41.066391468868247</v>
      </c>
      <c r="P33" s="10"/>
    </row>
    <row r="34" spans="1:119">
      <c r="A34" s="12"/>
      <c r="B34" s="25">
        <v>361.1</v>
      </c>
      <c r="C34" s="20" t="s">
        <v>43</v>
      </c>
      <c r="D34" s="46">
        <v>7139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7139</v>
      </c>
      <c r="O34" s="47">
        <f t="shared" si="1"/>
        <v>2.4557963536291711</v>
      </c>
      <c r="P34" s="9"/>
    </row>
    <row r="35" spans="1:119">
      <c r="A35" s="12"/>
      <c r="B35" s="25">
        <v>362</v>
      </c>
      <c r="C35" s="20" t="s">
        <v>44</v>
      </c>
      <c r="D35" s="46">
        <v>47139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47139</v>
      </c>
      <c r="O35" s="47">
        <f t="shared" si="1"/>
        <v>16.215686274509803</v>
      </c>
      <c r="P35" s="9"/>
    </row>
    <row r="36" spans="1:119">
      <c r="A36" s="12"/>
      <c r="B36" s="25">
        <v>364</v>
      </c>
      <c r="C36" s="20" t="s">
        <v>74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19400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19400</v>
      </c>
      <c r="O36" s="47">
        <f t="shared" si="1"/>
        <v>6.6735466116271072</v>
      </c>
      <c r="P36" s="9"/>
    </row>
    <row r="37" spans="1:119">
      <c r="A37" s="12"/>
      <c r="B37" s="25">
        <v>369.3</v>
      </c>
      <c r="C37" s="20" t="s">
        <v>45</v>
      </c>
      <c r="D37" s="46">
        <v>6318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6318</v>
      </c>
      <c r="O37" s="47">
        <f t="shared" si="1"/>
        <v>2.1733746130030958</v>
      </c>
      <c r="P37" s="9"/>
    </row>
    <row r="38" spans="1:119">
      <c r="A38" s="12"/>
      <c r="B38" s="25">
        <v>369.9</v>
      </c>
      <c r="C38" s="20" t="s">
        <v>46</v>
      </c>
      <c r="D38" s="46">
        <v>5024</v>
      </c>
      <c r="E38" s="46">
        <v>0</v>
      </c>
      <c r="F38" s="46">
        <v>0</v>
      </c>
      <c r="G38" s="46">
        <v>0</v>
      </c>
      <c r="H38" s="46">
        <v>0</v>
      </c>
      <c r="I38" s="46">
        <v>34360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39384</v>
      </c>
      <c r="O38" s="47">
        <f t="shared" si="1"/>
        <v>13.547987616099071</v>
      </c>
      <c r="P38" s="9"/>
    </row>
    <row r="39" spans="1:119" ht="15.75">
      <c r="A39" s="29" t="s">
        <v>35</v>
      </c>
      <c r="B39" s="30"/>
      <c r="C39" s="31"/>
      <c r="D39" s="32">
        <f t="shared" ref="D39:M39" si="9">SUM(D40:D41)</f>
        <v>18000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2440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20440</v>
      </c>
      <c r="O39" s="45">
        <f t="shared" si="1"/>
        <v>7.0313037495700037</v>
      </c>
      <c r="P39" s="9"/>
    </row>
    <row r="40" spans="1:119">
      <c r="A40" s="12"/>
      <c r="B40" s="25">
        <v>381</v>
      </c>
      <c r="C40" s="20" t="s">
        <v>47</v>
      </c>
      <c r="D40" s="46">
        <v>18000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18000</v>
      </c>
      <c r="O40" s="47">
        <f t="shared" si="1"/>
        <v>6.1919504643962853</v>
      </c>
      <c r="P40" s="9"/>
    </row>
    <row r="41" spans="1:119" ht="15.75" thickBot="1">
      <c r="A41" s="12"/>
      <c r="B41" s="25">
        <v>389.1</v>
      </c>
      <c r="C41" s="20" t="s">
        <v>75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2440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2440</v>
      </c>
      <c r="O41" s="47">
        <f t="shared" si="1"/>
        <v>0.83935328517371866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0">SUM(D5,D16,D18,D26,D31,D33,D39)</f>
        <v>971606</v>
      </c>
      <c r="E42" s="15">
        <f t="shared" si="10"/>
        <v>0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1325361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2296967</v>
      </c>
      <c r="O42" s="38">
        <f t="shared" si="1"/>
        <v>790.15032679738567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76</v>
      </c>
      <c r="M44" s="48"/>
      <c r="N44" s="48"/>
      <c r="O44" s="43">
        <v>2907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60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545984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545984</v>
      </c>
      <c r="O5" s="33">
        <f t="shared" ref="O5:O40" si="1">(N5/O$42)</f>
        <v>186.34266211604097</v>
      </c>
      <c r="P5" s="6"/>
    </row>
    <row r="6" spans="1:133">
      <c r="A6" s="12"/>
      <c r="B6" s="25">
        <v>311</v>
      </c>
      <c r="C6" s="20" t="s">
        <v>2</v>
      </c>
      <c r="D6" s="46">
        <v>215135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215135</v>
      </c>
      <c r="O6" s="47">
        <f t="shared" si="1"/>
        <v>73.424914675767923</v>
      </c>
      <c r="P6" s="9"/>
    </row>
    <row r="7" spans="1:133">
      <c r="A7" s="12"/>
      <c r="B7" s="25">
        <v>312.41000000000003</v>
      </c>
      <c r="C7" s="20" t="s">
        <v>11</v>
      </c>
      <c r="D7" s="46">
        <v>31215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31215</v>
      </c>
      <c r="O7" s="47">
        <f t="shared" si="1"/>
        <v>10.65358361774744</v>
      </c>
      <c r="P7" s="9"/>
    </row>
    <row r="8" spans="1:133">
      <c r="A8" s="12"/>
      <c r="B8" s="25">
        <v>312.42</v>
      </c>
      <c r="C8" s="20" t="s">
        <v>10</v>
      </c>
      <c r="D8" s="46">
        <v>7444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7444</v>
      </c>
      <c r="O8" s="47">
        <f t="shared" si="1"/>
        <v>2.5406143344709897</v>
      </c>
      <c r="P8" s="9"/>
    </row>
    <row r="9" spans="1:133">
      <c r="A9" s="12"/>
      <c r="B9" s="25">
        <v>312.60000000000002</v>
      </c>
      <c r="C9" s="20" t="s">
        <v>12</v>
      </c>
      <c r="D9" s="46">
        <v>152094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152094</v>
      </c>
      <c r="O9" s="47">
        <f t="shared" si="1"/>
        <v>51.909215017064845</v>
      </c>
      <c r="P9" s="9"/>
    </row>
    <row r="10" spans="1:133">
      <c r="A10" s="12"/>
      <c r="B10" s="25">
        <v>314.10000000000002</v>
      </c>
      <c r="C10" s="20" t="s">
        <v>13</v>
      </c>
      <c r="D10" s="46">
        <v>89593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89593</v>
      </c>
      <c r="O10" s="47">
        <f t="shared" si="1"/>
        <v>30.577815699658704</v>
      </c>
      <c r="P10" s="9"/>
    </row>
    <row r="11" spans="1:133">
      <c r="A11" s="12"/>
      <c r="B11" s="25">
        <v>314.3</v>
      </c>
      <c r="C11" s="20" t="s">
        <v>14</v>
      </c>
      <c r="D11" s="46">
        <v>20482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20482</v>
      </c>
      <c r="O11" s="47">
        <f t="shared" si="1"/>
        <v>6.9904436860068255</v>
      </c>
      <c r="P11" s="9"/>
    </row>
    <row r="12" spans="1:133">
      <c r="A12" s="12"/>
      <c r="B12" s="25">
        <v>314.8</v>
      </c>
      <c r="C12" s="20" t="s">
        <v>16</v>
      </c>
      <c r="D12" s="46">
        <v>3220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3220</v>
      </c>
      <c r="O12" s="47">
        <f t="shared" si="1"/>
        <v>1.098976109215017</v>
      </c>
      <c r="P12" s="9"/>
    </row>
    <row r="13" spans="1:133">
      <c r="A13" s="12"/>
      <c r="B13" s="25">
        <v>315</v>
      </c>
      <c r="C13" s="20" t="s">
        <v>62</v>
      </c>
      <c r="D13" s="46">
        <v>21448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21448</v>
      </c>
      <c r="O13" s="47">
        <f t="shared" si="1"/>
        <v>7.3201365187713314</v>
      </c>
      <c r="P13" s="9"/>
    </row>
    <row r="14" spans="1:133">
      <c r="A14" s="12"/>
      <c r="B14" s="25">
        <v>316</v>
      </c>
      <c r="C14" s="20" t="s">
        <v>17</v>
      </c>
      <c r="D14" s="46">
        <v>2661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2661</v>
      </c>
      <c r="O14" s="47">
        <f t="shared" si="1"/>
        <v>0.90819112627986354</v>
      </c>
      <c r="P14" s="9"/>
    </row>
    <row r="15" spans="1:133">
      <c r="A15" s="12"/>
      <c r="B15" s="25">
        <v>319</v>
      </c>
      <c r="C15" s="20" t="s">
        <v>18</v>
      </c>
      <c r="D15" s="46">
        <v>2692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2692</v>
      </c>
      <c r="O15" s="47">
        <f t="shared" si="1"/>
        <v>0.91877133105802045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SUM(D17:D17)</f>
        <v>82509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0" si="4">SUM(D16:M16)</f>
        <v>82509</v>
      </c>
      <c r="O16" s="45">
        <f t="shared" si="1"/>
        <v>28.160068259385664</v>
      </c>
      <c r="P16" s="10"/>
    </row>
    <row r="17" spans="1:16">
      <c r="A17" s="12"/>
      <c r="B17" s="25">
        <v>323.10000000000002</v>
      </c>
      <c r="C17" s="20" t="s">
        <v>20</v>
      </c>
      <c r="D17" s="46">
        <v>82509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82509</v>
      </c>
      <c r="O17" s="47">
        <f t="shared" si="1"/>
        <v>28.160068259385664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173260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648750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822010</v>
      </c>
      <c r="O18" s="45">
        <f t="shared" si="1"/>
        <v>280.54948805460754</v>
      </c>
      <c r="P18" s="10"/>
    </row>
    <row r="19" spans="1:16">
      <c r="A19" s="12"/>
      <c r="B19" s="25">
        <v>331.35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631279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631279</v>
      </c>
      <c r="O19" s="47">
        <f t="shared" si="1"/>
        <v>215.45358361774743</v>
      </c>
      <c r="P19" s="9"/>
    </row>
    <row r="20" spans="1:16">
      <c r="A20" s="12"/>
      <c r="B20" s="25">
        <v>335.12</v>
      </c>
      <c r="C20" s="20" t="s">
        <v>24</v>
      </c>
      <c r="D20" s="46">
        <v>99278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99278</v>
      </c>
      <c r="O20" s="47">
        <f t="shared" si="1"/>
        <v>33.883276450511943</v>
      </c>
      <c r="P20" s="9"/>
    </row>
    <row r="21" spans="1:16">
      <c r="A21" s="12"/>
      <c r="B21" s="25">
        <v>335.14</v>
      </c>
      <c r="C21" s="20" t="s">
        <v>25</v>
      </c>
      <c r="D21" s="46">
        <v>851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851</v>
      </c>
      <c r="O21" s="47">
        <f t="shared" si="1"/>
        <v>0.29044368600682596</v>
      </c>
      <c r="P21" s="9"/>
    </row>
    <row r="22" spans="1:16">
      <c r="A22" s="12"/>
      <c r="B22" s="25">
        <v>335.15</v>
      </c>
      <c r="C22" s="20" t="s">
        <v>26</v>
      </c>
      <c r="D22" s="46">
        <v>140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</v>
      </c>
      <c r="O22" s="47">
        <f t="shared" si="1"/>
        <v>4.778156996587031E-2</v>
      </c>
      <c r="P22" s="9"/>
    </row>
    <row r="23" spans="1:16">
      <c r="A23" s="12"/>
      <c r="B23" s="25">
        <v>335.18</v>
      </c>
      <c r="C23" s="20" t="s">
        <v>27</v>
      </c>
      <c r="D23" s="46">
        <v>72991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72991</v>
      </c>
      <c r="O23" s="47">
        <f t="shared" si="1"/>
        <v>24.911604095563138</v>
      </c>
      <c r="P23" s="9"/>
    </row>
    <row r="24" spans="1:16">
      <c r="A24" s="12"/>
      <c r="B24" s="25">
        <v>337.9</v>
      </c>
      <c r="C24" s="20" t="s">
        <v>63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17471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17471</v>
      </c>
      <c r="O24" s="47">
        <f t="shared" si="1"/>
        <v>5.9627986348122866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SUM(D26:D30)</f>
        <v>16627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793544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810171</v>
      </c>
      <c r="O25" s="45">
        <f t="shared" si="1"/>
        <v>276.50887372013653</v>
      </c>
      <c r="P25" s="10"/>
    </row>
    <row r="26" spans="1:16">
      <c r="A26" s="12"/>
      <c r="B26" s="25">
        <v>343.3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229990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229990</v>
      </c>
      <c r="O26" s="47">
        <f t="shared" si="1"/>
        <v>78.49488054607508</v>
      </c>
      <c r="P26" s="9"/>
    </row>
    <row r="27" spans="1:16">
      <c r="A27" s="12"/>
      <c r="B27" s="25">
        <v>343.4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247443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247443</v>
      </c>
      <c r="O27" s="47">
        <f t="shared" si="1"/>
        <v>84.45153583617747</v>
      </c>
      <c r="P27" s="9"/>
    </row>
    <row r="28" spans="1:16">
      <c r="A28" s="12"/>
      <c r="B28" s="25">
        <v>343.5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316111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316111</v>
      </c>
      <c r="O28" s="47">
        <f t="shared" si="1"/>
        <v>107.88771331058021</v>
      </c>
      <c r="P28" s="9"/>
    </row>
    <row r="29" spans="1:16">
      <c r="A29" s="12"/>
      <c r="B29" s="25">
        <v>343.8</v>
      </c>
      <c r="C29" s="20" t="s">
        <v>39</v>
      </c>
      <c r="D29" s="46">
        <v>148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148</v>
      </c>
      <c r="O29" s="47">
        <f t="shared" si="1"/>
        <v>5.0511945392491465E-2</v>
      </c>
      <c r="P29" s="9"/>
    </row>
    <row r="30" spans="1:16">
      <c r="A30" s="12"/>
      <c r="B30" s="25">
        <v>349</v>
      </c>
      <c r="C30" s="20" t="s">
        <v>0</v>
      </c>
      <c r="D30" s="46">
        <v>16479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16479</v>
      </c>
      <c r="O30" s="47">
        <f t="shared" si="1"/>
        <v>5.6242320819112628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SUM(D32:D32)</f>
        <v>19714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19714</v>
      </c>
      <c r="O31" s="45">
        <f t="shared" si="1"/>
        <v>6.7283276450511948</v>
      </c>
      <c r="P31" s="10"/>
    </row>
    <row r="32" spans="1:16">
      <c r="A32" s="13"/>
      <c r="B32" s="39">
        <v>351.5</v>
      </c>
      <c r="C32" s="21" t="s">
        <v>42</v>
      </c>
      <c r="D32" s="46">
        <v>19714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19714</v>
      </c>
      <c r="O32" s="47">
        <f t="shared" si="1"/>
        <v>6.7283276450511948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53796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25357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79153</v>
      </c>
      <c r="O33" s="45">
        <f t="shared" si="1"/>
        <v>27.014675767918089</v>
      </c>
      <c r="P33" s="10"/>
    </row>
    <row r="34" spans="1:119">
      <c r="A34" s="12"/>
      <c r="B34" s="25">
        <v>361.1</v>
      </c>
      <c r="C34" s="20" t="s">
        <v>43</v>
      </c>
      <c r="D34" s="46">
        <v>6755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6755</v>
      </c>
      <c r="O34" s="47">
        <f t="shared" si="1"/>
        <v>2.3054607508532423</v>
      </c>
      <c r="P34" s="9"/>
    </row>
    <row r="35" spans="1:119">
      <c r="A35" s="12"/>
      <c r="B35" s="25">
        <v>362</v>
      </c>
      <c r="C35" s="20" t="s">
        <v>44</v>
      </c>
      <c r="D35" s="46">
        <v>37316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37316</v>
      </c>
      <c r="O35" s="47">
        <f t="shared" si="1"/>
        <v>12.735836177474402</v>
      </c>
      <c r="P35" s="9"/>
    </row>
    <row r="36" spans="1:119">
      <c r="A36" s="12"/>
      <c r="B36" s="25">
        <v>369.9</v>
      </c>
      <c r="C36" s="20" t="s">
        <v>46</v>
      </c>
      <c r="D36" s="46">
        <v>9725</v>
      </c>
      <c r="E36" s="46">
        <v>0</v>
      </c>
      <c r="F36" s="46">
        <v>0</v>
      </c>
      <c r="G36" s="46">
        <v>0</v>
      </c>
      <c r="H36" s="46">
        <v>0</v>
      </c>
      <c r="I36" s="46">
        <v>25357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35082</v>
      </c>
      <c r="O36" s="47">
        <f t="shared" si="1"/>
        <v>11.973378839590444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SUM(D38:D39)</f>
        <v>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70337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70337</v>
      </c>
      <c r="O37" s="45">
        <f t="shared" si="1"/>
        <v>24.005802047781572</v>
      </c>
      <c r="P37" s="9"/>
    </row>
    <row r="38" spans="1:119">
      <c r="A38" s="12"/>
      <c r="B38" s="25">
        <v>381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65000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65000</v>
      </c>
      <c r="O38" s="47">
        <f t="shared" si="1"/>
        <v>22.184300341296929</v>
      </c>
      <c r="P38" s="9"/>
    </row>
    <row r="39" spans="1:119" ht="15.75" thickBot="1">
      <c r="A39" s="12"/>
      <c r="B39" s="25">
        <v>389.1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5337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5337</v>
      </c>
      <c r="O39" s="47">
        <f t="shared" si="1"/>
        <v>1.8215017064846417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0">SUM(D5,D16,D18,D25,D31,D33,D37)</f>
        <v>891890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1537988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2429878</v>
      </c>
      <c r="O40" s="38">
        <f t="shared" si="1"/>
        <v>829.30989761092155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66</v>
      </c>
      <c r="M42" s="48"/>
      <c r="N42" s="48"/>
      <c r="O42" s="43">
        <v>2930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596091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596091</v>
      </c>
      <c r="O5" s="33">
        <f t="shared" ref="O5:O39" si="1">(N5/O$41)</f>
        <v>204.56108442004117</v>
      </c>
      <c r="P5" s="6"/>
    </row>
    <row r="6" spans="1:133">
      <c r="A6" s="12"/>
      <c r="B6" s="25">
        <v>311</v>
      </c>
      <c r="C6" s="20" t="s">
        <v>2</v>
      </c>
      <c r="D6" s="46">
        <v>240732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240732</v>
      </c>
      <c r="O6" s="47">
        <f t="shared" si="1"/>
        <v>82.612216884008234</v>
      </c>
      <c r="P6" s="9"/>
    </row>
    <row r="7" spans="1:133">
      <c r="A7" s="12"/>
      <c r="B7" s="25">
        <v>312.41000000000003</v>
      </c>
      <c r="C7" s="20" t="s">
        <v>11</v>
      </c>
      <c r="D7" s="46">
        <v>29744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29744</v>
      </c>
      <c r="O7" s="47">
        <f t="shared" si="1"/>
        <v>10.207275223061085</v>
      </c>
      <c r="P7" s="9"/>
    </row>
    <row r="8" spans="1:133">
      <c r="A8" s="12"/>
      <c r="B8" s="25">
        <v>312.42</v>
      </c>
      <c r="C8" s="20" t="s">
        <v>10</v>
      </c>
      <c r="D8" s="46">
        <v>7838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7838</v>
      </c>
      <c r="O8" s="47">
        <f t="shared" si="1"/>
        <v>2.6897735072065889</v>
      </c>
      <c r="P8" s="9"/>
    </row>
    <row r="9" spans="1:133">
      <c r="A9" s="12"/>
      <c r="B9" s="25">
        <v>312.60000000000002</v>
      </c>
      <c r="C9" s="20" t="s">
        <v>12</v>
      </c>
      <c r="D9" s="46">
        <v>152526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152526</v>
      </c>
      <c r="O9" s="47">
        <f t="shared" si="1"/>
        <v>52.34248455730954</v>
      </c>
      <c r="P9" s="9"/>
    </row>
    <row r="10" spans="1:133">
      <c r="A10" s="12"/>
      <c r="B10" s="25">
        <v>314.10000000000002</v>
      </c>
      <c r="C10" s="20" t="s">
        <v>13</v>
      </c>
      <c r="D10" s="46">
        <v>112975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112975</v>
      </c>
      <c r="O10" s="47">
        <f t="shared" si="1"/>
        <v>38.769732326698694</v>
      </c>
      <c r="P10" s="9"/>
    </row>
    <row r="11" spans="1:133">
      <c r="A11" s="12"/>
      <c r="B11" s="25">
        <v>314.3</v>
      </c>
      <c r="C11" s="20" t="s">
        <v>14</v>
      </c>
      <c r="D11" s="46">
        <v>20642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20642</v>
      </c>
      <c r="O11" s="47">
        <f t="shared" si="1"/>
        <v>7.0837336993822921</v>
      </c>
      <c r="P11" s="9"/>
    </row>
    <row r="12" spans="1:133">
      <c r="A12" s="12"/>
      <c r="B12" s="25">
        <v>314.8</v>
      </c>
      <c r="C12" s="20" t="s">
        <v>16</v>
      </c>
      <c r="D12" s="46">
        <v>3630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3630</v>
      </c>
      <c r="O12" s="47">
        <f t="shared" si="1"/>
        <v>1.2457103637611531</v>
      </c>
      <c r="P12" s="9"/>
    </row>
    <row r="13" spans="1:133">
      <c r="A13" s="12"/>
      <c r="B13" s="25">
        <v>315</v>
      </c>
      <c r="C13" s="20" t="s">
        <v>62</v>
      </c>
      <c r="D13" s="46">
        <v>22278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22278</v>
      </c>
      <c r="O13" s="47">
        <f t="shared" si="1"/>
        <v>7.645161290322581</v>
      </c>
      <c r="P13" s="9"/>
    </row>
    <row r="14" spans="1:133">
      <c r="A14" s="12"/>
      <c r="B14" s="25">
        <v>316</v>
      </c>
      <c r="C14" s="20" t="s">
        <v>17</v>
      </c>
      <c r="D14" s="46">
        <v>3527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3527</v>
      </c>
      <c r="O14" s="47">
        <f t="shared" si="1"/>
        <v>1.2103637611530542</v>
      </c>
      <c r="P14" s="9"/>
    </row>
    <row r="15" spans="1:133">
      <c r="A15" s="12"/>
      <c r="B15" s="25">
        <v>319</v>
      </c>
      <c r="C15" s="20" t="s">
        <v>18</v>
      </c>
      <c r="D15" s="46">
        <v>2199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2199</v>
      </c>
      <c r="O15" s="47">
        <f t="shared" si="1"/>
        <v>0.75463280713795466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SUM(D17:D17)</f>
        <v>102384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9" si="4">SUM(D16:M16)</f>
        <v>102384</v>
      </c>
      <c r="O16" s="45">
        <f t="shared" si="1"/>
        <v>35.135209334248458</v>
      </c>
      <c r="P16" s="10"/>
    </row>
    <row r="17" spans="1:16">
      <c r="A17" s="12"/>
      <c r="B17" s="25">
        <v>323.10000000000002</v>
      </c>
      <c r="C17" s="20" t="s">
        <v>20</v>
      </c>
      <c r="D17" s="46">
        <v>102384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102384</v>
      </c>
      <c r="O17" s="47">
        <f t="shared" si="1"/>
        <v>35.135209334248458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SUM(D19:D23)</f>
        <v>172344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42850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215194</v>
      </c>
      <c r="O18" s="45">
        <f t="shared" si="1"/>
        <v>73.848318462594378</v>
      </c>
      <c r="P18" s="10"/>
    </row>
    <row r="19" spans="1:16">
      <c r="A19" s="12"/>
      <c r="B19" s="25">
        <v>335.12</v>
      </c>
      <c r="C19" s="20" t="s">
        <v>24</v>
      </c>
      <c r="D19" s="46">
        <v>94032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94032</v>
      </c>
      <c r="O19" s="47">
        <f t="shared" si="1"/>
        <v>32.26904598490048</v>
      </c>
      <c r="P19" s="9"/>
    </row>
    <row r="20" spans="1:16">
      <c r="A20" s="12"/>
      <c r="B20" s="25">
        <v>335.14</v>
      </c>
      <c r="C20" s="20" t="s">
        <v>25</v>
      </c>
      <c r="D20" s="46">
        <v>930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930</v>
      </c>
      <c r="O20" s="47">
        <f t="shared" si="1"/>
        <v>0.31914893617021278</v>
      </c>
      <c r="P20" s="9"/>
    </row>
    <row r="21" spans="1:16">
      <c r="A21" s="12"/>
      <c r="B21" s="25">
        <v>335.18</v>
      </c>
      <c r="C21" s="20" t="s">
        <v>27</v>
      </c>
      <c r="D21" s="46">
        <v>72691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72691</v>
      </c>
      <c r="O21" s="47">
        <f t="shared" si="1"/>
        <v>24.945435827041866</v>
      </c>
      <c r="P21" s="9"/>
    </row>
    <row r="22" spans="1:16">
      <c r="A22" s="12"/>
      <c r="B22" s="25">
        <v>337.2</v>
      </c>
      <c r="C22" s="20" t="s">
        <v>28</v>
      </c>
      <c r="D22" s="46">
        <v>4691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4691</v>
      </c>
      <c r="O22" s="47">
        <f t="shared" si="1"/>
        <v>1.6098146877144819</v>
      </c>
      <c r="P22" s="9"/>
    </row>
    <row r="23" spans="1:16">
      <c r="A23" s="12"/>
      <c r="B23" s="25">
        <v>337.9</v>
      </c>
      <c r="C23" s="20" t="s">
        <v>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42850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42850</v>
      </c>
      <c r="O23" s="47">
        <f t="shared" si="1"/>
        <v>14.704873026767331</v>
      </c>
      <c r="P23" s="9"/>
    </row>
    <row r="24" spans="1:16" ht="15.75">
      <c r="A24" s="29" t="s">
        <v>33</v>
      </c>
      <c r="B24" s="30"/>
      <c r="C24" s="31"/>
      <c r="D24" s="32">
        <f t="shared" ref="D24:M24" si="6">SUM(D25:D29)</f>
        <v>2996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767772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770768</v>
      </c>
      <c r="O24" s="45">
        <f t="shared" si="1"/>
        <v>264.50514756348662</v>
      </c>
      <c r="P24" s="10"/>
    </row>
    <row r="25" spans="1:16">
      <c r="A25" s="12"/>
      <c r="B25" s="25">
        <v>343.3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208722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208722</v>
      </c>
      <c r="O25" s="47">
        <f t="shared" si="1"/>
        <v>71.627316403568983</v>
      </c>
      <c r="P25" s="9"/>
    </row>
    <row r="26" spans="1:16">
      <c r="A26" s="12"/>
      <c r="B26" s="25">
        <v>343.4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218505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218505</v>
      </c>
      <c r="O26" s="47">
        <f t="shared" si="1"/>
        <v>74.984557309540151</v>
      </c>
      <c r="P26" s="9"/>
    </row>
    <row r="27" spans="1:16">
      <c r="A27" s="12"/>
      <c r="B27" s="25">
        <v>343.5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340545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340545</v>
      </c>
      <c r="O27" s="47">
        <f t="shared" si="1"/>
        <v>116.86513383665066</v>
      </c>
      <c r="P27" s="9"/>
    </row>
    <row r="28" spans="1:16">
      <c r="A28" s="12"/>
      <c r="B28" s="25">
        <v>343.8</v>
      </c>
      <c r="C28" s="20" t="s">
        <v>39</v>
      </c>
      <c r="D28" s="46">
        <v>1685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1685</v>
      </c>
      <c r="O28" s="47">
        <f t="shared" si="1"/>
        <v>0.57824296499656824</v>
      </c>
      <c r="P28" s="9"/>
    </row>
    <row r="29" spans="1:16">
      <c r="A29" s="12"/>
      <c r="B29" s="25">
        <v>349</v>
      </c>
      <c r="C29" s="20" t="s">
        <v>0</v>
      </c>
      <c r="D29" s="46">
        <v>1311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1311</v>
      </c>
      <c r="O29" s="47">
        <f t="shared" si="1"/>
        <v>0.44989704873026765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31500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31500</v>
      </c>
      <c r="O30" s="45">
        <f t="shared" si="1"/>
        <v>10.809883321894304</v>
      </c>
      <c r="P30" s="10"/>
    </row>
    <row r="31" spans="1:16">
      <c r="A31" s="13"/>
      <c r="B31" s="39">
        <v>351.5</v>
      </c>
      <c r="C31" s="21" t="s">
        <v>42</v>
      </c>
      <c r="D31" s="46">
        <v>31500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31500</v>
      </c>
      <c r="O31" s="47">
        <f t="shared" si="1"/>
        <v>10.809883321894304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SUM(D33:D35)</f>
        <v>59463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18240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77703</v>
      </c>
      <c r="O32" s="45">
        <f t="shared" si="1"/>
        <v>26.665408373369939</v>
      </c>
      <c r="P32" s="10"/>
    </row>
    <row r="33" spans="1:119">
      <c r="A33" s="12"/>
      <c r="B33" s="25">
        <v>361.1</v>
      </c>
      <c r="C33" s="20" t="s">
        <v>43</v>
      </c>
      <c r="D33" s="46">
        <v>7656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7656</v>
      </c>
      <c r="O33" s="47">
        <f t="shared" si="1"/>
        <v>2.6273164035689773</v>
      </c>
      <c r="P33" s="9"/>
    </row>
    <row r="34" spans="1:119">
      <c r="A34" s="12"/>
      <c r="B34" s="25">
        <v>362</v>
      </c>
      <c r="C34" s="20" t="s">
        <v>44</v>
      </c>
      <c r="D34" s="46">
        <v>40708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40708</v>
      </c>
      <c r="O34" s="47">
        <f t="shared" si="1"/>
        <v>13.969800960878517</v>
      </c>
      <c r="P34" s="9"/>
    </row>
    <row r="35" spans="1:119">
      <c r="A35" s="12"/>
      <c r="B35" s="25">
        <v>369.9</v>
      </c>
      <c r="C35" s="20" t="s">
        <v>46</v>
      </c>
      <c r="D35" s="46">
        <v>11099</v>
      </c>
      <c r="E35" s="46">
        <v>0</v>
      </c>
      <c r="F35" s="46">
        <v>0</v>
      </c>
      <c r="G35" s="46">
        <v>0</v>
      </c>
      <c r="H35" s="46">
        <v>0</v>
      </c>
      <c r="I35" s="46">
        <v>18240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29339</v>
      </c>
      <c r="O35" s="47">
        <f t="shared" si="1"/>
        <v>10.068291008922444</v>
      </c>
      <c r="P35" s="9"/>
    </row>
    <row r="36" spans="1:119" ht="15.75">
      <c r="A36" s="29" t="s">
        <v>35</v>
      </c>
      <c r="B36" s="30"/>
      <c r="C36" s="31"/>
      <c r="D36" s="32">
        <f t="shared" ref="D36:M36" si="9">SUM(D37:D38)</f>
        <v>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96045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96045</v>
      </c>
      <c r="O36" s="45">
        <f t="shared" si="1"/>
        <v>32.95984900480439</v>
      </c>
      <c r="P36" s="9"/>
    </row>
    <row r="37" spans="1:119">
      <c r="A37" s="12"/>
      <c r="B37" s="25">
        <v>381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95000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95000</v>
      </c>
      <c r="O37" s="47">
        <f t="shared" si="1"/>
        <v>32.601235415236786</v>
      </c>
      <c r="P37" s="9"/>
    </row>
    <row r="38" spans="1:119" ht="15.75" thickBot="1">
      <c r="A38" s="12"/>
      <c r="B38" s="25">
        <v>389.1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1045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1045</v>
      </c>
      <c r="O38" s="47">
        <f t="shared" si="1"/>
        <v>0.35861358956760464</v>
      </c>
      <c r="P38" s="9"/>
    </row>
    <row r="39" spans="1:119" ht="16.5" thickBot="1">
      <c r="A39" s="14" t="s">
        <v>40</v>
      </c>
      <c r="B39" s="23"/>
      <c r="C39" s="22"/>
      <c r="D39" s="15">
        <f t="shared" ref="D39:M39" si="10">SUM(D5,D16,D18,D24,D30,D32,D36)</f>
        <v>964778</v>
      </c>
      <c r="E39" s="15">
        <f t="shared" si="10"/>
        <v>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924907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1889685</v>
      </c>
      <c r="O39" s="38">
        <f t="shared" si="1"/>
        <v>648.48490048043925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64</v>
      </c>
      <c r="M41" s="48"/>
      <c r="N41" s="48"/>
      <c r="O41" s="43">
        <v>2914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SUM(D6:D15)</f>
        <v>605945</v>
      </c>
      <c r="E5" s="27">
        <f t="shared" ref="E5:M5" si="0">SUM(E6:E15)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605945</v>
      </c>
      <c r="O5" s="33">
        <f t="shared" ref="O5:O40" si="1">(N5/O$42)</f>
        <v>206.80716723549489</v>
      </c>
      <c r="P5" s="6"/>
    </row>
    <row r="6" spans="1:133">
      <c r="A6" s="12"/>
      <c r="B6" s="25">
        <v>311</v>
      </c>
      <c r="C6" s="20" t="s">
        <v>2</v>
      </c>
      <c r="D6" s="46">
        <v>258643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258643</v>
      </c>
      <c r="O6" s="47">
        <f t="shared" si="1"/>
        <v>88.274061433447102</v>
      </c>
      <c r="P6" s="9"/>
    </row>
    <row r="7" spans="1:133">
      <c r="A7" s="12"/>
      <c r="B7" s="25">
        <v>312.41000000000003</v>
      </c>
      <c r="C7" s="20" t="s">
        <v>11</v>
      </c>
      <c r="D7" s="46">
        <v>30625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30625</v>
      </c>
      <c r="O7" s="47">
        <f t="shared" si="1"/>
        <v>10.452218430034129</v>
      </c>
      <c r="P7" s="9"/>
    </row>
    <row r="8" spans="1:133">
      <c r="A8" s="12"/>
      <c r="B8" s="25">
        <v>312.42</v>
      </c>
      <c r="C8" s="20" t="s">
        <v>10</v>
      </c>
      <c r="D8" s="46">
        <v>8246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8246</v>
      </c>
      <c r="O8" s="47">
        <f t="shared" si="1"/>
        <v>2.8143344709897611</v>
      </c>
      <c r="P8" s="9"/>
    </row>
    <row r="9" spans="1:133">
      <c r="A9" s="12"/>
      <c r="B9" s="25">
        <v>312.60000000000002</v>
      </c>
      <c r="C9" s="20" t="s">
        <v>12</v>
      </c>
      <c r="D9" s="46">
        <v>146108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146108</v>
      </c>
      <c r="O9" s="47">
        <f t="shared" si="1"/>
        <v>49.866211604095561</v>
      </c>
      <c r="P9" s="9"/>
    </row>
    <row r="10" spans="1:133">
      <c r="A10" s="12"/>
      <c r="B10" s="25">
        <v>314.10000000000002</v>
      </c>
      <c r="C10" s="20" t="s">
        <v>13</v>
      </c>
      <c r="D10" s="46">
        <v>109965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109965</v>
      </c>
      <c r="O10" s="47">
        <f t="shared" si="1"/>
        <v>37.530716723549489</v>
      </c>
      <c r="P10" s="9"/>
    </row>
    <row r="11" spans="1:133">
      <c r="A11" s="12"/>
      <c r="B11" s="25">
        <v>314.2</v>
      </c>
      <c r="C11" s="20" t="s">
        <v>15</v>
      </c>
      <c r="D11" s="46">
        <v>22981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22981</v>
      </c>
      <c r="O11" s="47">
        <f t="shared" si="1"/>
        <v>7.843344709897611</v>
      </c>
      <c r="P11" s="9"/>
    </row>
    <row r="12" spans="1:133">
      <c r="A12" s="12"/>
      <c r="B12" s="25">
        <v>314.3</v>
      </c>
      <c r="C12" s="20" t="s">
        <v>14</v>
      </c>
      <c r="D12" s="46">
        <v>19434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19434</v>
      </c>
      <c r="O12" s="47">
        <f t="shared" si="1"/>
        <v>6.6327645051194537</v>
      </c>
      <c r="P12" s="9"/>
    </row>
    <row r="13" spans="1:133">
      <c r="A13" s="12"/>
      <c r="B13" s="25">
        <v>314.8</v>
      </c>
      <c r="C13" s="20" t="s">
        <v>16</v>
      </c>
      <c r="D13" s="46">
        <v>4127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4127</v>
      </c>
      <c r="O13" s="47">
        <f t="shared" si="1"/>
        <v>1.4085324232081911</v>
      </c>
      <c r="P13" s="9"/>
    </row>
    <row r="14" spans="1:133">
      <c r="A14" s="12"/>
      <c r="B14" s="25">
        <v>316</v>
      </c>
      <c r="C14" s="20" t="s">
        <v>17</v>
      </c>
      <c r="D14" s="46">
        <v>3185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3185</v>
      </c>
      <c r="O14" s="47">
        <f t="shared" si="1"/>
        <v>1.0870307167235496</v>
      </c>
      <c r="P14" s="9"/>
    </row>
    <row r="15" spans="1:133">
      <c r="A15" s="12"/>
      <c r="B15" s="25">
        <v>319</v>
      </c>
      <c r="C15" s="20" t="s">
        <v>18</v>
      </c>
      <c r="D15" s="46">
        <v>2631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2631</v>
      </c>
      <c r="O15" s="47">
        <f t="shared" si="1"/>
        <v>0.89795221843003414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SUM(D17:D17)</f>
        <v>101561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0" si="4">SUM(D16:M16)</f>
        <v>101561</v>
      </c>
      <c r="O16" s="45">
        <f t="shared" si="1"/>
        <v>34.662457337883957</v>
      </c>
      <c r="P16" s="10"/>
    </row>
    <row r="17" spans="1:16">
      <c r="A17" s="12"/>
      <c r="B17" s="25">
        <v>323.10000000000002</v>
      </c>
      <c r="C17" s="20" t="s">
        <v>20</v>
      </c>
      <c r="D17" s="46">
        <v>101561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101561</v>
      </c>
      <c r="O17" s="47">
        <f t="shared" si="1"/>
        <v>34.662457337883957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SUM(D19:D23)</f>
        <v>247643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247643</v>
      </c>
      <c r="O18" s="45">
        <f t="shared" si="1"/>
        <v>84.519795221842998</v>
      </c>
      <c r="P18" s="10"/>
    </row>
    <row r="19" spans="1:16">
      <c r="A19" s="12"/>
      <c r="B19" s="25">
        <v>331.9</v>
      </c>
      <c r="C19" s="20" t="s">
        <v>58</v>
      </c>
      <c r="D19" s="46">
        <v>84520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84520</v>
      </c>
      <c r="O19" s="47">
        <f t="shared" si="1"/>
        <v>28.84641638225256</v>
      </c>
      <c r="P19" s="9"/>
    </row>
    <row r="20" spans="1:16">
      <c r="A20" s="12"/>
      <c r="B20" s="25">
        <v>335.12</v>
      </c>
      <c r="C20" s="20" t="s">
        <v>24</v>
      </c>
      <c r="D20" s="46">
        <v>87432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87432</v>
      </c>
      <c r="O20" s="47">
        <f t="shared" si="1"/>
        <v>29.840273037542662</v>
      </c>
      <c r="P20" s="9"/>
    </row>
    <row r="21" spans="1:16">
      <c r="A21" s="12"/>
      <c r="B21" s="25">
        <v>335.14</v>
      </c>
      <c r="C21" s="20" t="s">
        <v>25</v>
      </c>
      <c r="D21" s="46">
        <v>854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854</v>
      </c>
      <c r="O21" s="47">
        <f t="shared" si="1"/>
        <v>0.29146757679180885</v>
      </c>
      <c r="P21" s="9"/>
    </row>
    <row r="22" spans="1:16">
      <c r="A22" s="12"/>
      <c r="B22" s="25">
        <v>335.15</v>
      </c>
      <c r="C22" s="20" t="s">
        <v>26</v>
      </c>
      <c r="D22" s="46">
        <v>154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</v>
      </c>
      <c r="O22" s="47">
        <f t="shared" si="1"/>
        <v>5.2559726962457337E-2</v>
      </c>
      <c r="P22" s="9"/>
    </row>
    <row r="23" spans="1:16">
      <c r="A23" s="12"/>
      <c r="B23" s="25">
        <v>335.18</v>
      </c>
      <c r="C23" s="20" t="s">
        <v>27</v>
      </c>
      <c r="D23" s="46">
        <v>74683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74683</v>
      </c>
      <c r="O23" s="47">
        <f t="shared" si="1"/>
        <v>25.489078498293516</v>
      </c>
      <c r="P23" s="9"/>
    </row>
    <row r="24" spans="1:16" ht="15.75">
      <c r="A24" s="29" t="s">
        <v>33</v>
      </c>
      <c r="B24" s="30"/>
      <c r="C24" s="31"/>
      <c r="D24" s="32">
        <f t="shared" ref="D24:M24" si="6">SUM(D25:D29)</f>
        <v>11264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789369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800633</v>
      </c>
      <c r="O24" s="45">
        <f t="shared" si="1"/>
        <v>273.25358361774744</v>
      </c>
      <c r="P24" s="10"/>
    </row>
    <row r="25" spans="1:16">
      <c r="A25" s="12"/>
      <c r="B25" s="25">
        <v>343.3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215213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215213</v>
      </c>
      <c r="O25" s="47">
        <f t="shared" si="1"/>
        <v>73.45153583617747</v>
      </c>
      <c r="P25" s="9"/>
    </row>
    <row r="26" spans="1:16">
      <c r="A26" s="12"/>
      <c r="B26" s="25">
        <v>343.4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217810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217810</v>
      </c>
      <c r="O26" s="47">
        <f t="shared" si="1"/>
        <v>74.337883959044362</v>
      </c>
      <c r="P26" s="9"/>
    </row>
    <row r="27" spans="1:16">
      <c r="A27" s="12"/>
      <c r="B27" s="25">
        <v>343.5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356346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356346</v>
      </c>
      <c r="O27" s="47">
        <f t="shared" si="1"/>
        <v>121.61979522184301</v>
      </c>
      <c r="P27" s="9"/>
    </row>
    <row r="28" spans="1:16">
      <c r="A28" s="12"/>
      <c r="B28" s="25">
        <v>343.8</v>
      </c>
      <c r="C28" s="20" t="s">
        <v>39</v>
      </c>
      <c r="D28" s="46">
        <v>2763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2763</v>
      </c>
      <c r="O28" s="47">
        <f t="shared" si="1"/>
        <v>0.94300341296928325</v>
      </c>
      <c r="P28" s="9"/>
    </row>
    <row r="29" spans="1:16">
      <c r="A29" s="12"/>
      <c r="B29" s="25">
        <v>349</v>
      </c>
      <c r="C29" s="20" t="s">
        <v>0</v>
      </c>
      <c r="D29" s="46">
        <v>8501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8501</v>
      </c>
      <c r="O29" s="47">
        <f t="shared" si="1"/>
        <v>2.9013651877133104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40308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40308</v>
      </c>
      <c r="O30" s="45">
        <f t="shared" si="1"/>
        <v>13.756996587030716</v>
      </c>
      <c r="P30" s="10"/>
    </row>
    <row r="31" spans="1:16">
      <c r="A31" s="13"/>
      <c r="B31" s="39">
        <v>351.5</v>
      </c>
      <c r="C31" s="21" t="s">
        <v>42</v>
      </c>
      <c r="D31" s="46">
        <v>40308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40308</v>
      </c>
      <c r="O31" s="47">
        <f t="shared" si="1"/>
        <v>13.756996587030716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SUM(D33:D36)</f>
        <v>188008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22201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210209</v>
      </c>
      <c r="O32" s="45">
        <f t="shared" si="1"/>
        <v>71.743686006825939</v>
      </c>
      <c r="P32" s="10"/>
    </row>
    <row r="33" spans="1:119">
      <c r="A33" s="12"/>
      <c r="B33" s="25">
        <v>361.1</v>
      </c>
      <c r="C33" s="20" t="s">
        <v>43</v>
      </c>
      <c r="D33" s="46">
        <v>7931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7931</v>
      </c>
      <c r="O33" s="47">
        <f t="shared" si="1"/>
        <v>2.7068259385665527</v>
      </c>
      <c r="P33" s="9"/>
    </row>
    <row r="34" spans="1:119">
      <c r="A34" s="12"/>
      <c r="B34" s="25">
        <v>362</v>
      </c>
      <c r="C34" s="20" t="s">
        <v>44</v>
      </c>
      <c r="D34" s="46">
        <v>40708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40708</v>
      </c>
      <c r="O34" s="47">
        <f t="shared" si="1"/>
        <v>13.893515358361775</v>
      </c>
      <c r="P34" s="9"/>
    </row>
    <row r="35" spans="1:119">
      <c r="A35" s="12"/>
      <c r="B35" s="25">
        <v>369.3</v>
      </c>
      <c r="C35" s="20" t="s">
        <v>45</v>
      </c>
      <c r="D35" s="46">
        <v>126062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126062</v>
      </c>
      <c r="O35" s="47">
        <f t="shared" si="1"/>
        <v>43.024573378839591</v>
      </c>
      <c r="P35" s="9"/>
    </row>
    <row r="36" spans="1:119">
      <c r="A36" s="12"/>
      <c r="B36" s="25">
        <v>369.9</v>
      </c>
      <c r="C36" s="20" t="s">
        <v>46</v>
      </c>
      <c r="D36" s="46">
        <v>13307</v>
      </c>
      <c r="E36" s="46">
        <v>0</v>
      </c>
      <c r="F36" s="46">
        <v>0</v>
      </c>
      <c r="G36" s="46">
        <v>0</v>
      </c>
      <c r="H36" s="46">
        <v>0</v>
      </c>
      <c r="I36" s="46">
        <v>22201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35508</v>
      </c>
      <c r="O36" s="47">
        <f t="shared" si="1"/>
        <v>12.118771331058021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SUM(D38:D39)</f>
        <v>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100526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100526</v>
      </c>
      <c r="O37" s="45">
        <f t="shared" si="1"/>
        <v>34.309215017064844</v>
      </c>
      <c r="P37" s="9"/>
    </row>
    <row r="38" spans="1:119">
      <c r="A38" s="12"/>
      <c r="B38" s="25">
        <v>381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95000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95000</v>
      </c>
      <c r="O38" s="47">
        <f t="shared" si="1"/>
        <v>32.423208191126278</v>
      </c>
      <c r="P38" s="9"/>
    </row>
    <row r="39" spans="1:119" ht="15.75" thickBot="1">
      <c r="A39" s="12"/>
      <c r="B39" s="25">
        <v>389.1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5526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5526</v>
      </c>
      <c r="O39" s="47">
        <f t="shared" si="1"/>
        <v>1.8860068259385665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0">SUM(D5,D16,D18,D24,D30,D32,D37)</f>
        <v>1194729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912096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2106825</v>
      </c>
      <c r="O40" s="38">
        <f t="shared" si="1"/>
        <v>719.05290102389074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59</v>
      </c>
      <c r="M42" s="48"/>
      <c r="N42" s="48"/>
      <c r="O42" s="43">
        <v>2930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SUM(D6:D15)</f>
        <v>598498</v>
      </c>
      <c r="E5" s="27">
        <f t="shared" ref="E5:M5" si="0">SUM(E6:E15)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598498</v>
      </c>
      <c r="O5" s="33">
        <f t="shared" ref="O5:O42" si="1">(N5/O$44)</f>
        <v>189.51804939835338</v>
      </c>
      <c r="P5" s="6"/>
    </row>
    <row r="6" spans="1:133">
      <c r="A6" s="12"/>
      <c r="B6" s="25">
        <v>311</v>
      </c>
      <c r="C6" s="20" t="s">
        <v>2</v>
      </c>
      <c r="D6" s="46">
        <v>253636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253636</v>
      </c>
      <c r="O6" s="47">
        <f t="shared" si="1"/>
        <v>80.3153894870171</v>
      </c>
      <c r="P6" s="9"/>
    </row>
    <row r="7" spans="1:133">
      <c r="A7" s="12"/>
      <c r="B7" s="25">
        <v>312.41000000000003</v>
      </c>
      <c r="C7" s="20" t="s">
        <v>11</v>
      </c>
      <c r="D7" s="46">
        <v>35749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35749</v>
      </c>
      <c r="O7" s="47">
        <f t="shared" si="1"/>
        <v>11.320139328689043</v>
      </c>
      <c r="P7" s="9"/>
    </row>
    <row r="8" spans="1:133">
      <c r="A8" s="12"/>
      <c r="B8" s="25">
        <v>312.42</v>
      </c>
      <c r="C8" s="20" t="s">
        <v>10</v>
      </c>
      <c r="D8" s="46">
        <v>10317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10317</v>
      </c>
      <c r="O8" s="47">
        <f t="shared" si="1"/>
        <v>3.2669411019632677</v>
      </c>
      <c r="P8" s="9"/>
    </row>
    <row r="9" spans="1:133">
      <c r="A9" s="12"/>
      <c r="B9" s="25">
        <v>312.60000000000002</v>
      </c>
      <c r="C9" s="20" t="s">
        <v>12</v>
      </c>
      <c r="D9" s="46">
        <v>156251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156251</v>
      </c>
      <c r="O9" s="47">
        <f t="shared" si="1"/>
        <v>49.477834072197595</v>
      </c>
      <c r="P9" s="9"/>
    </row>
    <row r="10" spans="1:133">
      <c r="A10" s="12"/>
      <c r="B10" s="25">
        <v>314.10000000000002</v>
      </c>
      <c r="C10" s="20" t="s">
        <v>13</v>
      </c>
      <c r="D10" s="46">
        <v>88654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88654</v>
      </c>
      <c r="O10" s="47">
        <f t="shared" si="1"/>
        <v>28.072830905636479</v>
      </c>
      <c r="P10" s="9"/>
    </row>
    <row r="11" spans="1:133">
      <c r="A11" s="12"/>
      <c r="B11" s="25">
        <v>314.2</v>
      </c>
      <c r="C11" s="20" t="s">
        <v>15</v>
      </c>
      <c r="D11" s="46">
        <v>25080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25080</v>
      </c>
      <c r="O11" s="47">
        <f t="shared" si="1"/>
        <v>7.9417352754908173</v>
      </c>
      <c r="P11" s="9"/>
    </row>
    <row r="12" spans="1:133">
      <c r="A12" s="12"/>
      <c r="B12" s="25">
        <v>314.3</v>
      </c>
      <c r="C12" s="20" t="s">
        <v>14</v>
      </c>
      <c r="D12" s="46">
        <v>19161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19161</v>
      </c>
      <c r="O12" s="47">
        <f t="shared" si="1"/>
        <v>6.067447751741609</v>
      </c>
      <c r="P12" s="9"/>
    </row>
    <row r="13" spans="1:133">
      <c r="A13" s="12"/>
      <c r="B13" s="25">
        <v>314.8</v>
      </c>
      <c r="C13" s="20" t="s">
        <v>16</v>
      </c>
      <c r="D13" s="46">
        <v>4814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4814</v>
      </c>
      <c r="O13" s="47">
        <f t="shared" si="1"/>
        <v>1.5243825205826473</v>
      </c>
      <c r="P13" s="9"/>
    </row>
    <row r="14" spans="1:133">
      <c r="A14" s="12"/>
      <c r="B14" s="25">
        <v>316</v>
      </c>
      <c r="C14" s="20" t="s">
        <v>17</v>
      </c>
      <c r="D14" s="46">
        <v>2164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2164</v>
      </c>
      <c r="O14" s="47">
        <f t="shared" si="1"/>
        <v>0.6852438252058265</v>
      </c>
      <c r="P14" s="9"/>
    </row>
    <row r="15" spans="1:133">
      <c r="A15" s="12"/>
      <c r="B15" s="25">
        <v>319</v>
      </c>
      <c r="C15" s="20" t="s">
        <v>18</v>
      </c>
      <c r="D15" s="46">
        <v>2672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2672</v>
      </c>
      <c r="O15" s="47">
        <f t="shared" si="1"/>
        <v>0.84610512982900565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SUM(D17:D17)</f>
        <v>91212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91212</v>
      </c>
      <c r="O16" s="45">
        <f t="shared" si="1"/>
        <v>28.882837238758707</v>
      </c>
      <c r="P16" s="10"/>
    </row>
    <row r="17" spans="1:16">
      <c r="A17" s="12"/>
      <c r="B17" s="25">
        <v>323.10000000000002</v>
      </c>
      <c r="C17" s="20" t="s">
        <v>20</v>
      </c>
      <c r="D17" s="46">
        <v>91212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91212</v>
      </c>
      <c r="O17" s="47">
        <f t="shared" si="1"/>
        <v>28.882837238758707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SUM(D19:D25)</f>
        <v>467728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207110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674838</v>
      </c>
      <c r="O18" s="45">
        <f t="shared" si="1"/>
        <v>213.6915769474351</v>
      </c>
      <c r="P18" s="10"/>
    </row>
    <row r="19" spans="1:16">
      <c r="A19" s="12"/>
      <c r="B19" s="25">
        <v>331.35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207110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207110</v>
      </c>
      <c r="O19" s="47">
        <f t="shared" si="1"/>
        <v>65.582647245091835</v>
      </c>
      <c r="P19" s="9"/>
    </row>
    <row r="20" spans="1:16">
      <c r="A20" s="12"/>
      <c r="B20" s="25">
        <v>331.39</v>
      </c>
      <c r="C20" s="20" t="s">
        <v>23</v>
      </c>
      <c r="D20" s="46">
        <v>298788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298788</v>
      </c>
      <c r="O20" s="47">
        <f t="shared" si="1"/>
        <v>94.613046231792268</v>
      </c>
      <c r="P20" s="9"/>
    </row>
    <row r="21" spans="1:16">
      <c r="A21" s="12"/>
      <c r="B21" s="25">
        <v>335.12</v>
      </c>
      <c r="C21" s="20" t="s">
        <v>24</v>
      </c>
      <c r="D21" s="46">
        <v>88043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88043</v>
      </c>
      <c r="O21" s="47">
        <f t="shared" si="1"/>
        <v>27.879354021532617</v>
      </c>
      <c r="P21" s="9"/>
    </row>
    <row r="22" spans="1:16">
      <c r="A22" s="12"/>
      <c r="B22" s="25">
        <v>335.14</v>
      </c>
      <c r="C22" s="20" t="s">
        <v>25</v>
      </c>
      <c r="D22" s="46">
        <v>776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776</v>
      </c>
      <c r="O22" s="47">
        <f t="shared" si="1"/>
        <v>0.24572514249525015</v>
      </c>
      <c r="P22" s="9"/>
    </row>
    <row r="23" spans="1:16">
      <c r="A23" s="12"/>
      <c r="B23" s="25">
        <v>335.15</v>
      </c>
      <c r="C23" s="20" t="s">
        <v>26</v>
      </c>
      <c r="D23" s="46">
        <v>155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155</v>
      </c>
      <c r="O23" s="47">
        <f t="shared" si="1"/>
        <v>4.9081697276757444E-2</v>
      </c>
      <c r="P23" s="9"/>
    </row>
    <row r="24" spans="1:16">
      <c r="A24" s="12"/>
      <c r="B24" s="25">
        <v>335.18</v>
      </c>
      <c r="C24" s="20" t="s">
        <v>27</v>
      </c>
      <c r="D24" s="46">
        <v>78966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78966</v>
      </c>
      <c r="O24" s="47">
        <f t="shared" si="1"/>
        <v>25.005066497783407</v>
      </c>
      <c r="P24" s="9"/>
    </row>
    <row r="25" spans="1:16">
      <c r="A25" s="12"/>
      <c r="B25" s="25">
        <v>337.2</v>
      </c>
      <c r="C25" s="20" t="s">
        <v>28</v>
      </c>
      <c r="D25" s="46">
        <v>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2" si="6">SUM(D25:M25)</f>
        <v>1000</v>
      </c>
      <c r="O25" s="47">
        <f t="shared" si="1"/>
        <v>0.31665611146295125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SUM(D27:D31)</f>
        <v>13423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808894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6"/>
        <v>822317</v>
      </c>
      <c r="O26" s="45">
        <f t="shared" si="1"/>
        <v>260.3917036098797</v>
      </c>
      <c r="P26" s="10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215193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215193</v>
      </c>
      <c r="O27" s="47">
        <f t="shared" si="1"/>
        <v>68.142178594046868</v>
      </c>
      <c r="P27" s="9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372078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372078</v>
      </c>
      <c r="O28" s="47">
        <f t="shared" si="1"/>
        <v>117.82077264091197</v>
      </c>
      <c r="P28" s="9"/>
    </row>
    <row r="29" spans="1:16">
      <c r="A29" s="12"/>
      <c r="B29" s="25">
        <v>343.5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221623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221623</v>
      </c>
      <c r="O29" s="47">
        <f t="shared" si="1"/>
        <v>70.178277390753635</v>
      </c>
      <c r="P29" s="9"/>
    </row>
    <row r="30" spans="1:16">
      <c r="A30" s="12"/>
      <c r="B30" s="25">
        <v>343.8</v>
      </c>
      <c r="C30" s="20" t="s">
        <v>39</v>
      </c>
      <c r="D30" s="46">
        <v>-1315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-1315</v>
      </c>
      <c r="O30" s="47">
        <f t="shared" si="1"/>
        <v>-0.41640278657378088</v>
      </c>
      <c r="P30" s="9"/>
    </row>
    <row r="31" spans="1:16">
      <c r="A31" s="12"/>
      <c r="B31" s="25">
        <v>349</v>
      </c>
      <c r="C31" s="20" t="s">
        <v>0</v>
      </c>
      <c r="D31" s="46">
        <v>14738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14738</v>
      </c>
      <c r="O31" s="47">
        <f t="shared" si="1"/>
        <v>4.6668777707409754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SUM(D33:D33)</f>
        <v>36544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6"/>
        <v>36544</v>
      </c>
      <c r="O32" s="45">
        <f t="shared" si="1"/>
        <v>11.57188093730209</v>
      </c>
      <c r="P32" s="10"/>
    </row>
    <row r="33" spans="1:119">
      <c r="A33" s="13"/>
      <c r="B33" s="39">
        <v>351.5</v>
      </c>
      <c r="C33" s="21" t="s">
        <v>42</v>
      </c>
      <c r="D33" s="46">
        <v>36544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36544</v>
      </c>
      <c r="O33" s="47">
        <f t="shared" si="1"/>
        <v>11.57188093730209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SUM(D35:D38)</f>
        <v>62900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6"/>
        <v>62900</v>
      </c>
      <c r="O34" s="45">
        <f t="shared" si="1"/>
        <v>19.917669411019634</v>
      </c>
      <c r="P34" s="10"/>
    </row>
    <row r="35" spans="1:119">
      <c r="A35" s="12"/>
      <c r="B35" s="25">
        <v>361.1</v>
      </c>
      <c r="C35" s="20" t="s">
        <v>43</v>
      </c>
      <c r="D35" s="46">
        <v>6517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6517</v>
      </c>
      <c r="O35" s="47">
        <f t="shared" si="1"/>
        <v>2.0636478784040531</v>
      </c>
      <c r="P35" s="9"/>
    </row>
    <row r="36" spans="1:119">
      <c r="A36" s="12"/>
      <c r="B36" s="25">
        <v>362</v>
      </c>
      <c r="C36" s="20" t="s">
        <v>44</v>
      </c>
      <c r="D36" s="46">
        <v>40708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40708</v>
      </c>
      <c r="O36" s="47">
        <f t="shared" si="1"/>
        <v>12.890436985433819</v>
      </c>
      <c r="P36" s="9"/>
    </row>
    <row r="37" spans="1:119">
      <c r="A37" s="12"/>
      <c r="B37" s="25">
        <v>369.3</v>
      </c>
      <c r="C37" s="20" t="s">
        <v>45</v>
      </c>
      <c r="D37" s="46">
        <v>610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610</v>
      </c>
      <c r="O37" s="47">
        <f t="shared" si="1"/>
        <v>0.19316022799240026</v>
      </c>
      <c r="P37" s="9"/>
    </row>
    <row r="38" spans="1:119">
      <c r="A38" s="12"/>
      <c r="B38" s="25">
        <v>369.9</v>
      </c>
      <c r="C38" s="20" t="s">
        <v>46</v>
      </c>
      <c r="D38" s="46">
        <v>15065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15065</v>
      </c>
      <c r="O38" s="47">
        <f t="shared" si="1"/>
        <v>4.7704243191893605</v>
      </c>
      <c r="P38" s="9"/>
    </row>
    <row r="39" spans="1:119" ht="15.75">
      <c r="A39" s="29" t="s">
        <v>35</v>
      </c>
      <c r="B39" s="30"/>
      <c r="C39" s="31"/>
      <c r="D39" s="32">
        <f t="shared" ref="D39:M39" si="10">SUM(D40:D41)</f>
        <v>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166650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6"/>
        <v>166650</v>
      </c>
      <c r="O39" s="45">
        <f t="shared" si="1"/>
        <v>52.770740975300825</v>
      </c>
      <c r="P39" s="9"/>
    </row>
    <row r="40" spans="1:119">
      <c r="A40" s="12"/>
      <c r="B40" s="25">
        <v>381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160000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160000</v>
      </c>
      <c r="O40" s="47">
        <f t="shared" si="1"/>
        <v>50.664977834072197</v>
      </c>
      <c r="P40" s="9"/>
    </row>
    <row r="41" spans="1:119" ht="15.75" thickBot="1">
      <c r="A41" s="12"/>
      <c r="B41" s="25">
        <v>389.1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6650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6650</v>
      </c>
      <c r="O41" s="47">
        <f t="shared" si="1"/>
        <v>2.1057631412286257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1">SUM(D5,D16,D18,D26,D32,D34,D39)</f>
        <v>1270305</v>
      </c>
      <c r="E42" s="15">
        <f t="shared" si="11"/>
        <v>0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1182654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6"/>
        <v>2452959</v>
      </c>
      <c r="O42" s="38">
        <f t="shared" si="1"/>
        <v>776.74445851804944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55</v>
      </c>
      <c r="M44" s="48"/>
      <c r="N44" s="48"/>
      <c r="O44" s="43">
        <v>3158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thickBot="1">
      <c r="A46" s="52" t="s">
        <v>60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597993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597993</v>
      </c>
      <c r="O5" s="33">
        <f t="shared" ref="O5:O43" si="1">(N5/O$45)</f>
        <v>191.54163997437541</v>
      </c>
      <c r="P5" s="6"/>
    </row>
    <row r="6" spans="1:133">
      <c r="A6" s="12"/>
      <c r="B6" s="25">
        <v>311</v>
      </c>
      <c r="C6" s="20" t="s">
        <v>2</v>
      </c>
      <c r="D6" s="46">
        <v>255649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255649</v>
      </c>
      <c r="O6" s="47">
        <f t="shared" si="1"/>
        <v>81.886290839205643</v>
      </c>
      <c r="P6" s="9"/>
    </row>
    <row r="7" spans="1:133">
      <c r="A7" s="12"/>
      <c r="B7" s="25">
        <v>312.2</v>
      </c>
      <c r="C7" s="20" t="s">
        <v>78</v>
      </c>
      <c r="D7" s="46">
        <v>9582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9582</v>
      </c>
      <c r="O7" s="47">
        <f t="shared" si="1"/>
        <v>3.0691864189622038</v>
      </c>
      <c r="P7" s="9"/>
    </row>
    <row r="8" spans="1:133">
      <c r="A8" s="12"/>
      <c r="B8" s="25">
        <v>312.41000000000003</v>
      </c>
      <c r="C8" s="20" t="s">
        <v>11</v>
      </c>
      <c r="D8" s="46">
        <v>11358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5" si="2">SUM(D8:M8)</f>
        <v>11358</v>
      </c>
      <c r="O8" s="47">
        <f t="shared" si="1"/>
        <v>3.6380525304292122</v>
      </c>
      <c r="P8" s="9"/>
    </row>
    <row r="9" spans="1:133">
      <c r="A9" s="12"/>
      <c r="B9" s="25">
        <v>312.60000000000002</v>
      </c>
      <c r="C9" s="20" t="s">
        <v>12</v>
      </c>
      <c r="D9" s="46">
        <v>170900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170900</v>
      </c>
      <c r="O9" s="47">
        <f t="shared" si="1"/>
        <v>54.740550928891736</v>
      </c>
      <c r="P9" s="9"/>
    </row>
    <row r="10" spans="1:133">
      <c r="A10" s="12"/>
      <c r="B10" s="25">
        <v>314.10000000000002</v>
      </c>
      <c r="C10" s="20" t="s">
        <v>13</v>
      </c>
      <c r="D10" s="46">
        <v>97201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97201</v>
      </c>
      <c r="O10" s="47">
        <f t="shared" si="1"/>
        <v>31.134208840486867</v>
      </c>
      <c r="P10" s="9"/>
    </row>
    <row r="11" spans="1:133">
      <c r="A11" s="12"/>
      <c r="B11" s="25">
        <v>314.2</v>
      </c>
      <c r="C11" s="20" t="s">
        <v>15</v>
      </c>
      <c r="D11" s="46">
        <v>26046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26046</v>
      </c>
      <c r="O11" s="47">
        <f t="shared" si="1"/>
        <v>8.342729019859064</v>
      </c>
      <c r="P11" s="9"/>
    </row>
    <row r="12" spans="1:133">
      <c r="A12" s="12"/>
      <c r="B12" s="25">
        <v>314.3</v>
      </c>
      <c r="C12" s="20" t="s">
        <v>14</v>
      </c>
      <c r="D12" s="46">
        <v>19168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19168</v>
      </c>
      <c r="O12" s="47">
        <f t="shared" si="1"/>
        <v>6.1396540679051892</v>
      </c>
      <c r="P12" s="9"/>
    </row>
    <row r="13" spans="1:133">
      <c r="A13" s="12"/>
      <c r="B13" s="25">
        <v>314.8</v>
      </c>
      <c r="C13" s="20" t="s">
        <v>16</v>
      </c>
      <c r="D13" s="46">
        <v>3364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3364</v>
      </c>
      <c r="O13" s="47">
        <f t="shared" si="1"/>
        <v>1.0775144138372839</v>
      </c>
      <c r="P13" s="9"/>
    </row>
    <row r="14" spans="1:133">
      <c r="A14" s="12"/>
      <c r="B14" s="25">
        <v>316</v>
      </c>
      <c r="C14" s="20" t="s">
        <v>17</v>
      </c>
      <c r="D14" s="46">
        <v>2399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2399</v>
      </c>
      <c r="O14" s="47">
        <f t="shared" si="1"/>
        <v>0.76841768097373475</v>
      </c>
      <c r="P14" s="9"/>
    </row>
    <row r="15" spans="1:133">
      <c r="A15" s="12"/>
      <c r="B15" s="25">
        <v>319</v>
      </c>
      <c r="C15" s="20" t="s">
        <v>18</v>
      </c>
      <c r="D15" s="46">
        <v>2326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2326</v>
      </c>
      <c r="O15" s="47">
        <f t="shared" si="1"/>
        <v>0.74503523382447145</v>
      </c>
      <c r="P15" s="9"/>
    </row>
    <row r="16" spans="1:133" ht="15.75">
      <c r="A16" s="29" t="s">
        <v>79</v>
      </c>
      <c r="B16" s="30"/>
      <c r="C16" s="31"/>
      <c r="D16" s="32">
        <f t="shared" ref="D16:M16" si="3">SUM(D17:D17)</f>
        <v>93521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93521</v>
      </c>
      <c r="O16" s="45">
        <f t="shared" si="1"/>
        <v>29.955477258167843</v>
      </c>
      <c r="P16" s="10"/>
    </row>
    <row r="17" spans="1:16">
      <c r="A17" s="12"/>
      <c r="B17" s="25">
        <v>323.10000000000002</v>
      </c>
      <c r="C17" s="20" t="s">
        <v>20</v>
      </c>
      <c r="D17" s="46">
        <v>93521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93521</v>
      </c>
      <c r="O17" s="47">
        <f t="shared" si="1"/>
        <v>29.955477258167843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SUM(D19:D27)</f>
        <v>461456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433050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894506</v>
      </c>
      <c r="O18" s="45">
        <f t="shared" si="1"/>
        <v>286.51697629724538</v>
      </c>
      <c r="P18" s="10"/>
    </row>
    <row r="19" spans="1:16">
      <c r="A19" s="12"/>
      <c r="B19" s="25">
        <v>331.2</v>
      </c>
      <c r="C19" s="20" t="s">
        <v>80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5">SUM(D19:M19)</f>
        <v>1000</v>
      </c>
      <c r="O19" s="47">
        <f t="shared" si="1"/>
        <v>0.32030749519538759</v>
      </c>
      <c r="P19" s="9"/>
    </row>
    <row r="20" spans="1:16">
      <c r="A20" s="12"/>
      <c r="B20" s="25">
        <v>331.35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433050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433050</v>
      </c>
      <c r="O20" s="47">
        <f t="shared" si="1"/>
        <v>138.70916079436259</v>
      </c>
      <c r="P20" s="9"/>
    </row>
    <row r="21" spans="1:16">
      <c r="A21" s="12"/>
      <c r="B21" s="25">
        <v>331.39</v>
      </c>
      <c r="C21" s="20" t="s">
        <v>23</v>
      </c>
      <c r="D21" s="46">
        <v>109582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109582</v>
      </c>
      <c r="O21" s="47">
        <f t="shared" si="1"/>
        <v>35.099935938500963</v>
      </c>
      <c r="P21" s="9"/>
    </row>
    <row r="22" spans="1:16">
      <c r="A22" s="12"/>
      <c r="B22" s="25">
        <v>334.7</v>
      </c>
      <c r="C22" s="20" t="s">
        <v>81</v>
      </c>
      <c r="D22" s="46">
        <v>133593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133593</v>
      </c>
      <c r="O22" s="47">
        <f t="shared" si="1"/>
        <v>42.790839205637411</v>
      </c>
      <c r="P22" s="9"/>
    </row>
    <row r="23" spans="1:16">
      <c r="A23" s="12"/>
      <c r="B23" s="25">
        <v>335.12</v>
      </c>
      <c r="C23" s="20" t="s">
        <v>24</v>
      </c>
      <c r="D23" s="46">
        <v>108365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108365</v>
      </c>
      <c r="O23" s="47">
        <f t="shared" si="1"/>
        <v>34.710121716848171</v>
      </c>
      <c r="P23" s="9"/>
    </row>
    <row r="24" spans="1:16">
      <c r="A24" s="12"/>
      <c r="B24" s="25">
        <v>335.14</v>
      </c>
      <c r="C24" s="20" t="s">
        <v>25</v>
      </c>
      <c r="D24" s="46">
        <v>735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735</v>
      </c>
      <c r="O24" s="47">
        <f t="shared" si="1"/>
        <v>0.23542600896860988</v>
      </c>
      <c r="P24" s="9"/>
    </row>
    <row r="25" spans="1:16">
      <c r="A25" s="12"/>
      <c r="B25" s="25">
        <v>335.15</v>
      </c>
      <c r="C25" s="20" t="s">
        <v>26</v>
      </c>
      <c r="D25" s="46">
        <v>183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183</v>
      </c>
      <c r="O25" s="47">
        <f t="shared" si="1"/>
        <v>5.8616271620755923E-2</v>
      </c>
      <c r="P25" s="9"/>
    </row>
    <row r="26" spans="1:16">
      <c r="A26" s="12"/>
      <c r="B26" s="25">
        <v>335.18</v>
      </c>
      <c r="C26" s="20" t="s">
        <v>27</v>
      </c>
      <c r="D26" s="46">
        <v>86909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86909</v>
      </c>
      <c r="O26" s="47">
        <f t="shared" si="1"/>
        <v>27.837604099935938</v>
      </c>
      <c r="P26" s="9"/>
    </row>
    <row r="27" spans="1:16">
      <c r="A27" s="12"/>
      <c r="B27" s="25">
        <v>337.2</v>
      </c>
      <c r="C27" s="20" t="s">
        <v>28</v>
      </c>
      <c r="D27" s="46">
        <v>21089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21089</v>
      </c>
      <c r="O27" s="47">
        <f t="shared" si="1"/>
        <v>6.7549647661755285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SUM(D29:D33)</f>
        <v>13570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814106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827676</v>
      </c>
      <c r="O28" s="45">
        <f t="shared" si="1"/>
        <v>265.11082639333762</v>
      </c>
      <c r="P28" s="10"/>
    </row>
    <row r="29" spans="1:16">
      <c r="A29" s="12"/>
      <c r="B29" s="25">
        <v>343.3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233082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233082</v>
      </c>
      <c r="O29" s="47">
        <f t="shared" si="1"/>
        <v>74.657911595131324</v>
      </c>
      <c r="P29" s="9"/>
    </row>
    <row r="30" spans="1:16">
      <c r="A30" s="12"/>
      <c r="B30" s="25">
        <v>343.4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366064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366064</v>
      </c>
      <c r="O30" s="47">
        <f t="shared" si="1"/>
        <v>117.25304292120435</v>
      </c>
      <c r="P30" s="9"/>
    </row>
    <row r="31" spans="1:16">
      <c r="A31" s="12"/>
      <c r="B31" s="25">
        <v>343.5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214960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214960</v>
      </c>
      <c r="O31" s="47">
        <f t="shared" si="1"/>
        <v>68.853299167200518</v>
      </c>
      <c r="P31" s="9"/>
    </row>
    <row r="32" spans="1:16">
      <c r="A32" s="12"/>
      <c r="B32" s="25">
        <v>343.8</v>
      </c>
      <c r="C32" s="20" t="s">
        <v>39</v>
      </c>
      <c r="D32" s="46">
        <v>2287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2287</v>
      </c>
      <c r="O32" s="47">
        <f t="shared" si="1"/>
        <v>0.73254324151185135</v>
      </c>
      <c r="P32" s="9"/>
    </row>
    <row r="33" spans="1:119">
      <c r="A33" s="12"/>
      <c r="B33" s="25">
        <v>349</v>
      </c>
      <c r="C33" s="20" t="s">
        <v>0</v>
      </c>
      <c r="D33" s="46">
        <v>11283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11283</v>
      </c>
      <c r="O33" s="47">
        <f t="shared" si="1"/>
        <v>3.6140294682895582</v>
      </c>
      <c r="P33" s="9"/>
    </row>
    <row r="34" spans="1:119" ht="15.75">
      <c r="A34" s="29" t="s">
        <v>34</v>
      </c>
      <c r="B34" s="30"/>
      <c r="C34" s="31"/>
      <c r="D34" s="32">
        <f t="shared" ref="D34:M34" si="8">SUM(D35:D35)</f>
        <v>39138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39138</v>
      </c>
      <c r="O34" s="45">
        <f t="shared" si="1"/>
        <v>12.536194746957079</v>
      </c>
      <c r="P34" s="10"/>
    </row>
    <row r="35" spans="1:119">
      <c r="A35" s="13"/>
      <c r="B35" s="39">
        <v>351.5</v>
      </c>
      <c r="C35" s="21" t="s">
        <v>42</v>
      </c>
      <c r="D35" s="46">
        <v>39138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39138</v>
      </c>
      <c r="O35" s="47">
        <f t="shared" si="1"/>
        <v>12.536194746957079</v>
      </c>
      <c r="P35" s="9"/>
    </row>
    <row r="36" spans="1:119" ht="15.75">
      <c r="A36" s="29" t="s">
        <v>3</v>
      </c>
      <c r="B36" s="30"/>
      <c r="C36" s="31"/>
      <c r="D36" s="32">
        <f t="shared" ref="D36:M36" si="9">SUM(D37:D40)</f>
        <v>69091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3" si="10">SUM(D36:M36)</f>
        <v>69091</v>
      </c>
      <c r="O36" s="45">
        <f t="shared" si="1"/>
        <v>22.130365150544524</v>
      </c>
      <c r="P36" s="10"/>
    </row>
    <row r="37" spans="1:119">
      <c r="A37" s="12"/>
      <c r="B37" s="25">
        <v>361.1</v>
      </c>
      <c r="C37" s="20" t="s">
        <v>43</v>
      </c>
      <c r="D37" s="46">
        <v>21785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21785</v>
      </c>
      <c r="O37" s="47">
        <f t="shared" si="1"/>
        <v>6.9778987828315184</v>
      </c>
      <c r="P37" s="9"/>
    </row>
    <row r="38" spans="1:119">
      <c r="A38" s="12"/>
      <c r="B38" s="25">
        <v>362</v>
      </c>
      <c r="C38" s="20" t="s">
        <v>44</v>
      </c>
      <c r="D38" s="46">
        <v>32190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32190</v>
      </c>
      <c r="O38" s="47">
        <f t="shared" si="1"/>
        <v>10.310698270339525</v>
      </c>
      <c r="P38" s="9"/>
    </row>
    <row r="39" spans="1:119">
      <c r="A39" s="12"/>
      <c r="B39" s="25">
        <v>369.3</v>
      </c>
      <c r="C39" s="20" t="s">
        <v>45</v>
      </c>
      <c r="D39" s="46">
        <v>3946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3946</v>
      </c>
      <c r="O39" s="47">
        <f t="shared" si="1"/>
        <v>1.2639333760409994</v>
      </c>
      <c r="P39" s="9"/>
    </row>
    <row r="40" spans="1:119">
      <c r="A40" s="12"/>
      <c r="B40" s="25">
        <v>369.9</v>
      </c>
      <c r="C40" s="20" t="s">
        <v>46</v>
      </c>
      <c r="D40" s="46">
        <v>11170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11170</v>
      </c>
      <c r="O40" s="47">
        <f t="shared" si="1"/>
        <v>3.5778347213324793</v>
      </c>
      <c r="P40" s="9"/>
    </row>
    <row r="41" spans="1:119" ht="15.75">
      <c r="A41" s="29" t="s">
        <v>35</v>
      </c>
      <c r="B41" s="30"/>
      <c r="C41" s="31"/>
      <c r="D41" s="32">
        <f t="shared" ref="D41:M41" si="11">SUM(D42:D42)</f>
        <v>0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12753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12753</v>
      </c>
      <c r="O41" s="45">
        <f t="shared" si="1"/>
        <v>4.0848814862267773</v>
      </c>
      <c r="P41" s="9"/>
    </row>
    <row r="42" spans="1:119" ht="15.75" thickBot="1">
      <c r="A42" s="12"/>
      <c r="B42" s="25">
        <v>389.1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12753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12753</v>
      </c>
      <c r="O42" s="47">
        <f t="shared" si="1"/>
        <v>4.0848814862267773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SUM(D5,D16,D18,D28,D34,D36,D41)</f>
        <v>1274769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1259909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0"/>
        <v>2534678</v>
      </c>
      <c r="O43" s="38">
        <f t="shared" si="1"/>
        <v>811.87636130685462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82</v>
      </c>
      <c r="M45" s="48"/>
      <c r="N45" s="48"/>
      <c r="O45" s="43">
        <v>3122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104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105</v>
      </c>
      <c r="N4" s="35" t="s">
        <v>9</v>
      </c>
      <c r="O4" s="35" t="s">
        <v>106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107</v>
      </c>
      <c r="B5" s="26"/>
      <c r="C5" s="26"/>
      <c r="D5" s="27">
        <f t="shared" ref="D5:N5" si="0">SUM(D6:D14)</f>
        <v>843368</v>
      </c>
      <c r="E5" s="27">
        <f t="shared" si="0"/>
        <v>78201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921569</v>
      </c>
      <c r="P5" s="33">
        <f t="shared" ref="P5:P41" si="1">(O5/P$43)</f>
        <v>378.00205086136179</v>
      </c>
      <c r="Q5" s="6"/>
    </row>
    <row r="6" spans="1:134">
      <c r="A6" s="12"/>
      <c r="B6" s="25">
        <v>311</v>
      </c>
      <c r="C6" s="20" t="s">
        <v>2</v>
      </c>
      <c r="D6" s="46">
        <v>296920</v>
      </c>
      <c r="E6" s="46">
        <v>78201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375121</v>
      </c>
      <c r="P6" s="47">
        <f t="shared" si="1"/>
        <v>153.86423297785069</v>
      </c>
      <c r="Q6" s="9"/>
    </row>
    <row r="7" spans="1:134">
      <c r="A7" s="12"/>
      <c r="B7" s="25">
        <v>312.41000000000003</v>
      </c>
      <c r="C7" s="20" t="s">
        <v>108</v>
      </c>
      <c r="D7" s="46">
        <v>34420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34420</v>
      </c>
      <c r="P7" s="47">
        <f t="shared" si="1"/>
        <v>14.118129614438065</v>
      </c>
      <c r="Q7" s="9"/>
    </row>
    <row r="8" spans="1:134">
      <c r="A8" s="12"/>
      <c r="B8" s="25">
        <v>312.43</v>
      </c>
      <c r="C8" s="20" t="s">
        <v>109</v>
      </c>
      <c r="D8" s="46">
        <v>8732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8732</v>
      </c>
      <c r="P8" s="47">
        <f t="shared" si="1"/>
        <v>3.5816242821985234</v>
      </c>
      <c r="Q8" s="9"/>
    </row>
    <row r="9" spans="1:134">
      <c r="A9" s="12"/>
      <c r="B9" s="25">
        <v>314.10000000000002</v>
      </c>
      <c r="C9" s="20" t="s">
        <v>13</v>
      </c>
      <c r="D9" s="46">
        <v>145761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145761</v>
      </c>
      <c r="P9" s="47">
        <f t="shared" si="1"/>
        <v>59.787120590648072</v>
      </c>
      <c r="Q9" s="9"/>
    </row>
    <row r="10" spans="1:134">
      <c r="A10" s="12"/>
      <c r="B10" s="25">
        <v>314.3</v>
      </c>
      <c r="C10" s="20" t="s">
        <v>14</v>
      </c>
      <c r="D10" s="46">
        <v>45235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45235</v>
      </c>
      <c r="P10" s="47">
        <f t="shared" si="1"/>
        <v>18.55414273995078</v>
      </c>
      <c r="Q10" s="9"/>
    </row>
    <row r="11" spans="1:134">
      <c r="A11" s="12"/>
      <c r="B11" s="25">
        <v>314.8</v>
      </c>
      <c r="C11" s="20" t="s">
        <v>16</v>
      </c>
      <c r="D11" s="46">
        <v>8636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8636</v>
      </c>
      <c r="P11" s="47">
        <f t="shared" si="1"/>
        <v>3.542247744052502</v>
      </c>
      <c r="Q11" s="9"/>
    </row>
    <row r="12" spans="1:134">
      <c r="A12" s="12"/>
      <c r="B12" s="25">
        <v>315.10000000000002</v>
      </c>
      <c r="C12" s="20" t="s">
        <v>110</v>
      </c>
      <c r="D12" s="46">
        <v>33881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33881</v>
      </c>
      <c r="P12" s="47">
        <f t="shared" si="1"/>
        <v>13.897046759639048</v>
      </c>
      <c r="Q12" s="9"/>
    </row>
    <row r="13" spans="1:134">
      <c r="A13" s="12"/>
      <c r="B13" s="25">
        <v>316</v>
      </c>
      <c r="C13" s="20" t="s">
        <v>69</v>
      </c>
      <c r="D13" s="46">
        <v>4300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4300</v>
      </c>
      <c r="P13" s="47">
        <f t="shared" si="1"/>
        <v>1.763740771123872</v>
      </c>
      <c r="Q13" s="9"/>
    </row>
    <row r="14" spans="1:134">
      <c r="A14" s="12"/>
      <c r="B14" s="25">
        <v>319.89999999999998</v>
      </c>
      <c r="C14" s="20" t="s">
        <v>18</v>
      </c>
      <c r="D14" s="46">
        <v>265483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265483</v>
      </c>
      <c r="P14" s="47">
        <f t="shared" si="1"/>
        <v>108.89376538146021</v>
      </c>
      <c r="Q14" s="9"/>
    </row>
    <row r="15" spans="1:134" ht="15.75">
      <c r="A15" s="29" t="s">
        <v>19</v>
      </c>
      <c r="B15" s="30"/>
      <c r="C15" s="31"/>
      <c r="D15" s="32">
        <f t="shared" ref="D15:N15" si="3">SUM(D16:D17)</f>
        <v>122358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122358</v>
      </c>
      <c r="P15" s="45">
        <f t="shared" si="1"/>
        <v>50.187858900738313</v>
      </c>
      <c r="Q15" s="10"/>
    </row>
    <row r="16" spans="1:134">
      <c r="A16" s="12"/>
      <c r="B16" s="25">
        <v>322</v>
      </c>
      <c r="C16" s="20" t="s">
        <v>111</v>
      </c>
      <c r="D16" s="46">
        <v>4860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4860</v>
      </c>
      <c r="P16" s="47">
        <f t="shared" si="1"/>
        <v>1.9934372436423298</v>
      </c>
      <c r="Q16" s="9"/>
    </row>
    <row r="17" spans="1:17">
      <c r="A17" s="12"/>
      <c r="B17" s="25">
        <v>323.10000000000002</v>
      </c>
      <c r="C17" s="20" t="s">
        <v>20</v>
      </c>
      <c r="D17" s="46">
        <v>117498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" si="4">SUM(D17:N17)</f>
        <v>117498</v>
      </c>
      <c r="P17" s="47">
        <f t="shared" si="1"/>
        <v>48.19442165709598</v>
      </c>
      <c r="Q17" s="9"/>
    </row>
    <row r="18" spans="1:17" ht="15.75">
      <c r="A18" s="29" t="s">
        <v>112</v>
      </c>
      <c r="B18" s="30"/>
      <c r="C18" s="31"/>
      <c r="D18" s="32">
        <f t="shared" ref="D18:N18" si="5">SUM(D19:D26)</f>
        <v>432459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613315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1045774</v>
      </c>
      <c r="P18" s="45">
        <f t="shared" si="1"/>
        <v>428.94749794913866</v>
      </c>
      <c r="Q18" s="10"/>
    </row>
    <row r="19" spans="1:17">
      <c r="A19" s="12"/>
      <c r="B19" s="25">
        <v>331.35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6">SUM(D19:N19)</f>
        <v>5000</v>
      </c>
      <c r="P19" s="47">
        <f t="shared" si="1"/>
        <v>2.0508613617719442</v>
      </c>
      <c r="Q19" s="9"/>
    </row>
    <row r="20" spans="1:17">
      <c r="A20" s="12"/>
      <c r="B20" s="25">
        <v>331.39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483742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483742</v>
      </c>
      <c r="P20" s="47">
        <f t="shared" si="1"/>
        <v>198.41755537325676</v>
      </c>
      <c r="Q20" s="9"/>
    </row>
    <row r="21" spans="1:17">
      <c r="A21" s="12"/>
      <c r="B21" s="25">
        <v>334.1</v>
      </c>
      <c r="C21" s="20" t="s">
        <v>84</v>
      </c>
      <c r="D21" s="46">
        <v>71856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71856</v>
      </c>
      <c r="P21" s="47">
        <f t="shared" si="1"/>
        <v>29.473338802296965</v>
      </c>
      <c r="Q21" s="9"/>
    </row>
    <row r="22" spans="1:17">
      <c r="A22" s="12"/>
      <c r="B22" s="25">
        <v>334.35</v>
      </c>
      <c r="C22" s="20" t="s">
        <v>91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124573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124573</v>
      </c>
      <c r="P22" s="47">
        <f t="shared" si="1"/>
        <v>51.09639048400328</v>
      </c>
      <c r="Q22" s="9"/>
    </row>
    <row r="23" spans="1:17">
      <c r="A23" s="12"/>
      <c r="B23" s="25">
        <v>335.125</v>
      </c>
      <c r="C23" s="20" t="s">
        <v>113</v>
      </c>
      <c r="D23" s="46">
        <v>244104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244104</v>
      </c>
      <c r="P23" s="47">
        <f t="shared" si="1"/>
        <v>100.12469237079573</v>
      </c>
      <c r="Q23" s="9"/>
    </row>
    <row r="24" spans="1:17">
      <c r="A24" s="12"/>
      <c r="B24" s="25">
        <v>335.14</v>
      </c>
      <c r="C24" s="20" t="s">
        <v>71</v>
      </c>
      <c r="D24" s="46">
        <v>887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887</v>
      </c>
      <c r="P24" s="47">
        <f t="shared" si="1"/>
        <v>0.3638228055783429</v>
      </c>
      <c r="Q24" s="9"/>
    </row>
    <row r="25" spans="1:17">
      <c r="A25" s="12"/>
      <c r="B25" s="25">
        <v>335.15</v>
      </c>
      <c r="C25" s="20" t="s">
        <v>72</v>
      </c>
      <c r="D25" s="46">
        <v>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154</v>
      </c>
      <c r="P25" s="47">
        <f t="shared" si="1"/>
        <v>6.3166529942575877E-2</v>
      </c>
      <c r="Q25" s="9"/>
    </row>
    <row r="26" spans="1:17">
      <c r="A26" s="12"/>
      <c r="B26" s="25">
        <v>335.18</v>
      </c>
      <c r="C26" s="20" t="s">
        <v>114</v>
      </c>
      <c r="D26" s="46">
        <v>115458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115458</v>
      </c>
      <c r="P26" s="47">
        <f t="shared" si="1"/>
        <v>47.357670221493024</v>
      </c>
      <c r="Q26" s="9"/>
    </row>
    <row r="27" spans="1:17" ht="15.75">
      <c r="A27" s="29" t="s">
        <v>33</v>
      </c>
      <c r="B27" s="30"/>
      <c r="C27" s="31"/>
      <c r="D27" s="32">
        <f t="shared" ref="D27:N27" si="7">SUM(D28:D31)</f>
        <v>22107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1465989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>SUM(D27:N27)</f>
        <v>1488096</v>
      </c>
      <c r="P27" s="45">
        <f t="shared" si="1"/>
        <v>610.37571780147664</v>
      </c>
      <c r="Q27" s="10"/>
    </row>
    <row r="28" spans="1:17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501657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0" si="8">SUM(D28:N28)</f>
        <v>501657</v>
      </c>
      <c r="P28" s="47">
        <f t="shared" si="1"/>
        <v>205.76579163248564</v>
      </c>
      <c r="Q28" s="9"/>
    </row>
    <row r="29" spans="1:17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358805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358805</v>
      </c>
      <c r="P29" s="47">
        <f t="shared" si="1"/>
        <v>147.17186218211648</v>
      </c>
      <c r="Q29" s="9"/>
    </row>
    <row r="30" spans="1:17">
      <c r="A30" s="12"/>
      <c r="B30" s="25">
        <v>343.5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605527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605527</v>
      </c>
      <c r="P30" s="47">
        <f t="shared" si="1"/>
        <v>248.37038556193602</v>
      </c>
      <c r="Q30" s="9"/>
    </row>
    <row r="31" spans="1:17">
      <c r="A31" s="12"/>
      <c r="B31" s="25">
        <v>349</v>
      </c>
      <c r="C31" s="20" t="s">
        <v>115</v>
      </c>
      <c r="D31" s="46">
        <v>22107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22107</v>
      </c>
      <c r="P31" s="47">
        <f t="shared" si="1"/>
        <v>9.0676784249384745</v>
      </c>
      <c r="Q31" s="9"/>
    </row>
    <row r="32" spans="1:17" ht="15.75">
      <c r="A32" s="29" t="s">
        <v>34</v>
      </c>
      <c r="B32" s="30"/>
      <c r="C32" s="31"/>
      <c r="D32" s="32">
        <f t="shared" ref="D32:N32" si="9">SUM(D33:D33)</f>
        <v>31557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9"/>
        <v>0</v>
      </c>
      <c r="O32" s="32">
        <f>SUM(D32:N32)</f>
        <v>31557</v>
      </c>
      <c r="P32" s="45">
        <f t="shared" si="1"/>
        <v>12.943806398687448</v>
      </c>
      <c r="Q32" s="10"/>
    </row>
    <row r="33" spans="1:120">
      <c r="A33" s="13"/>
      <c r="B33" s="39">
        <v>351.5</v>
      </c>
      <c r="C33" s="21" t="s">
        <v>42</v>
      </c>
      <c r="D33" s="46">
        <v>31557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10">SUM(D33:N33)</f>
        <v>31557</v>
      </c>
      <c r="P33" s="47">
        <f t="shared" si="1"/>
        <v>12.943806398687448</v>
      </c>
      <c r="Q33" s="9"/>
    </row>
    <row r="34" spans="1:120" ht="15.75">
      <c r="A34" s="29" t="s">
        <v>3</v>
      </c>
      <c r="B34" s="30"/>
      <c r="C34" s="31"/>
      <c r="D34" s="32">
        <f t="shared" ref="D34:N34" si="11">SUM(D35:D37)</f>
        <v>125562</v>
      </c>
      <c r="E34" s="32">
        <f t="shared" si="11"/>
        <v>36</v>
      </c>
      <c r="F34" s="32">
        <f t="shared" si="11"/>
        <v>0</v>
      </c>
      <c r="G34" s="32">
        <f t="shared" si="11"/>
        <v>0</v>
      </c>
      <c r="H34" s="32">
        <f t="shared" si="11"/>
        <v>0</v>
      </c>
      <c r="I34" s="32">
        <f t="shared" si="11"/>
        <v>45370</v>
      </c>
      <c r="J34" s="32">
        <f t="shared" si="11"/>
        <v>0</v>
      </c>
      <c r="K34" s="32">
        <f t="shared" si="11"/>
        <v>0</v>
      </c>
      <c r="L34" s="32">
        <f t="shared" si="11"/>
        <v>0</v>
      </c>
      <c r="M34" s="32">
        <f t="shared" si="11"/>
        <v>0</v>
      </c>
      <c r="N34" s="32">
        <f t="shared" si="11"/>
        <v>0</v>
      </c>
      <c r="O34" s="32">
        <f>SUM(D34:N34)</f>
        <v>170968</v>
      </c>
      <c r="P34" s="45">
        <f t="shared" si="1"/>
        <v>70.126333059885155</v>
      </c>
      <c r="Q34" s="10"/>
    </row>
    <row r="35" spans="1:120">
      <c r="A35" s="12"/>
      <c r="B35" s="25">
        <v>361.1</v>
      </c>
      <c r="C35" s="20" t="s">
        <v>43</v>
      </c>
      <c r="D35" s="46">
        <v>1837</v>
      </c>
      <c r="E35" s="46">
        <v>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1873</v>
      </c>
      <c r="P35" s="47">
        <f t="shared" si="1"/>
        <v>0.76825266611977028</v>
      </c>
      <c r="Q35" s="9"/>
    </row>
    <row r="36" spans="1:120">
      <c r="A36" s="12"/>
      <c r="B36" s="25">
        <v>362</v>
      </c>
      <c r="C36" s="20" t="s">
        <v>44</v>
      </c>
      <c r="D36" s="46">
        <v>63139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0" si="12">SUM(D36:N36)</f>
        <v>63139</v>
      </c>
      <c r="P36" s="47">
        <f t="shared" si="1"/>
        <v>25.897867104183756</v>
      </c>
      <c r="Q36" s="9"/>
    </row>
    <row r="37" spans="1:120">
      <c r="A37" s="12"/>
      <c r="B37" s="25">
        <v>369.9</v>
      </c>
      <c r="C37" s="20" t="s">
        <v>46</v>
      </c>
      <c r="D37" s="46">
        <v>60586</v>
      </c>
      <c r="E37" s="46">
        <v>0</v>
      </c>
      <c r="F37" s="46">
        <v>0</v>
      </c>
      <c r="G37" s="46">
        <v>0</v>
      </c>
      <c r="H37" s="46">
        <v>0</v>
      </c>
      <c r="I37" s="46">
        <v>45370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105956</v>
      </c>
      <c r="P37" s="47">
        <f t="shared" si="1"/>
        <v>43.460213289581624</v>
      </c>
      <c r="Q37" s="9"/>
    </row>
    <row r="38" spans="1:120" ht="15.75">
      <c r="A38" s="29" t="s">
        <v>35</v>
      </c>
      <c r="B38" s="30"/>
      <c r="C38" s="31"/>
      <c r="D38" s="32">
        <f t="shared" ref="D38:N38" si="13">SUM(D39:D40)</f>
        <v>97307</v>
      </c>
      <c r="E38" s="32">
        <f t="shared" si="13"/>
        <v>0</v>
      </c>
      <c r="F38" s="32">
        <f t="shared" si="13"/>
        <v>0</v>
      </c>
      <c r="G38" s="32">
        <f t="shared" si="13"/>
        <v>0</v>
      </c>
      <c r="H38" s="32">
        <f t="shared" si="13"/>
        <v>0</v>
      </c>
      <c r="I38" s="32">
        <f t="shared" si="13"/>
        <v>1362</v>
      </c>
      <c r="J38" s="32">
        <f t="shared" si="13"/>
        <v>0</v>
      </c>
      <c r="K38" s="32">
        <f t="shared" si="13"/>
        <v>0</v>
      </c>
      <c r="L38" s="32">
        <f t="shared" si="13"/>
        <v>0</v>
      </c>
      <c r="M38" s="32">
        <f t="shared" si="13"/>
        <v>0</v>
      </c>
      <c r="N38" s="32">
        <f t="shared" si="13"/>
        <v>0</v>
      </c>
      <c r="O38" s="32">
        <f t="shared" si="12"/>
        <v>98669</v>
      </c>
      <c r="P38" s="45">
        <f t="shared" si="1"/>
        <v>40.471287940935191</v>
      </c>
      <c r="Q38" s="9"/>
    </row>
    <row r="39" spans="1:120">
      <c r="A39" s="12"/>
      <c r="B39" s="25">
        <v>381</v>
      </c>
      <c r="C39" s="20" t="s">
        <v>47</v>
      </c>
      <c r="D39" s="46">
        <v>97307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97307</v>
      </c>
      <c r="P39" s="47">
        <f t="shared" si="1"/>
        <v>39.912633305988514</v>
      </c>
      <c r="Q39" s="9"/>
    </row>
    <row r="40" spans="1:120" ht="15.75" thickBot="1">
      <c r="A40" s="12"/>
      <c r="B40" s="25">
        <v>389.1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1362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1362</v>
      </c>
      <c r="P40" s="47">
        <f t="shared" si="1"/>
        <v>0.55865463494667755</v>
      </c>
      <c r="Q40" s="9"/>
    </row>
    <row r="41" spans="1:120" ht="16.5" thickBot="1">
      <c r="A41" s="14" t="s">
        <v>40</v>
      </c>
      <c r="B41" s="23"/>
      <c r="C41" s="22"/>
      <c r="D41" s="15">
        <f t="shared" ref="D41:N41" si="14">SUM(D5,D15,D18,D27,D32,D34,D38)</f>
        <v>1674718</v>
      </c>
      <c r="E41" s="15">
        <f t="shared" si="14"/>
        <v>78237</v>
      </c>
      <c r="F41" s="15">
        <f t="shared" si="14"/>
        <v>0</v>
      </c>
      <c r="G41" s="15">
        <f t="shared" si="14"/>
        <v>0</v>
      </c>
      <c r="H41" s="15">
        <f t="shared" si="14"/>
        <v>0</v>
      </c>
      <c r="I41" s="15">
        <f t="shared" si="14"/>
        <v>2126036</v>
      </c>
      <c r="J41" s="15">
        <f t="shared" si="14"/>
        <v>0</v>
      </c>
      <c r="K41" s="15">
        <f t="shared" si="14"/>
        <v>0</v>
      </c>
      <c r="L41" s="15">
        <f t="shared" si="14"/>
        <v>0</v>
      </c>
      <c r="M41" s="15">
        <f t="shared" si="14"/>
        <v>0</v>
      </c>
      <c r="N41" s="15">
        <f t="shared" si="14"/>
        <v>0</v>
      </c>
      <c r="O41" s="15">
        <f>SUM(D41:N41)</f>
        <v>3878991</v>
      </c>
      <c r="P41" s="38">
        <f t="shared" si="1"/>
        <v>1591.0545529122232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8" t="s">
        <v>119</v>
      </c>
      <c r="N43" s="48"/>
      <c r="O43" s="48"/>
      <c r="P43" s="43">
        <v>2438</v>
      </c>
    </row>
    <row r="44" spans="1:120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</row>
    <row r="45" spans="1:120" ht="15.75" customHeight="1" thickBot="1">
      <c r="A45" s="52" t="s">
        <v>60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104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105</v>
      </c>
      <c r="N4" s="35" t="s">
        <v>9</v>
      </c>
      <c r="O4" s="35" t="s">
        <v>106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107</v>
      </c>
      <c r="B5" s="26"/>
      <c r="C5" s="26"/>
      <c r="D5" s="27">
        <f t="shared" ref="D5:N5" si="0">SUM(D6:D14)</f>
        <v>780014</v>
      </c>
      <c r="E5" s="27">
        <f t="shared" si="0"/>
        <v>68160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848174</v>
      </c>
      <c r="P5" s="33">
        <f t="shared" ref="P5:P41" si="1">(O5/P$43)</f>
        <v>354.14363256784969</v>
      </c>
      <c r="Q5" s="6"/>
    </row>
    <row r="6" spans="1:134">
      <c r="A6" s="12"/>
      <c r="B6" s="25">
        <v>311</v>
      </c>
      <c r="C6" s="20" t="s">
        <v>2</v>
      </c>
      <c r="D6" s="46">
        <v>270323</v>
      </c>
      <c r="E6" s="46">
        <v>68160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338483</v>
      </c>
      <c r="P6" s="47">
        <f t="shared" si="1"/>
        <v>141.32901878914404</v>
      </c>
      <c r="Q6" s="9"/>
    </row>
    <row r="7" spans="1:134">
      <c r="A7" s="12"/>
      <c r="B7" s="25">
        <v>312.41000000000003</v>
      </c>
      <c r="C7" s="20" t="s">
        <v>108</v>
      </c>
      <c r="D7" s="46">
        <v>33242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33242</v>
      </c>
      <c r="P7" s="47">
        <f t="shared" si="1"/>
        <v>13.879749478079331</v>
      </c>
      <c r="Q7" s="9"/>
    </row>
    <row r="8" spans="1:134">
      <c r="A8" s="12"/>
      <c r="B8" s="25">
        <v>312.43</v>
      </c>
      <c r="C8" s="20" t="s">
        <v>109</v>
      </c>
      <c r="D8" s="46">
        <v>6172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6172</v>
      </c>
      <c r="P8" s="47">
        <f t="shared" si="1"/>
        <v>2.5770354906054278</v>
      </c>
      <c r="Q8" s="9"/>
    </row>
    <row r="9" spans="1:134">
      <c r="A9" s="12"/>
      <c r="B9" s="25">
        <v>314.10000000000002</v>
      </c>
      <c r="C9" s="20" t="s">
        <v>13</v>
      </c>
      <c r="D9" s="46">
        <v>142966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142966</v>
      </c>
      <c r="P9" s="47">
        <f t="shared" si="1"/>
        <v>59.693528183716076</v>
      </c>
      <c r="Q9" s="9"/>
    </row>
    <row r="10" spans="1:134">
      <c r="A10" s="12"/>
      <c r="B10" s="25">
        <v>314.3</v>
      </c>
      <c r="C10" s="20" t="s">
        <v>14</v>
      </c>
      <c r="D10" s="46">
        <v>37707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37707</v>
      </c>
      <c r="P10" s="47">
        <f t="shared" si="1"/>
        <v>15.744050104384133</v>
      </c>
      <c r="Q10" s="9"/>
    </row>
    <row r="11" spans="1:134">
      <c r="A11" s="12"/>
      <c r="B11" s="25">
        <v>314.8</v>
      </c>
      <c r="C11" s="20" t="s">
        <v>16</v>
      </c>
      <c r="D11" s="46">
        <v>10259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10259</v>
      </c>
      <c r="P11" s="47">
        <f t="shared" si="1"/>
        <v>4.2835073068893532</v>
      </c>
      <c r="Q11" s="9"/>
    </row>
    <row r="12" spans="1:134">
      <c r="A12" s="12"/>
      <c r="B12" s="25">
        <v>315.10000000000002</v>
      </c>
      <c r="C12" s="20" t="s">
        <v>110</v>
      </c>
      <c r="D12" s="46">
        <v>32929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32929</v>
      </c>
      <c r="P12" s="47">
        <f t="shared" si="1"/>
        <v>13.749060542797494</v>
      </c>
      <c r="Q12" s="9"/>
    </row>
    <row r="13" spans="1:134">
      <c r="A13" s="12"/>
      <c r="B13" s="25">
        <v>316</v>
      </c>
      <c r="C13" s="20" t="s">
        <v>69</v>
      </c>
      <c r="D13" s="46">
        <v>2779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2779</v>
      </c>
      <c r="P13" s="47">
        <f t="shared" si="1"/>
        <v>1.1603340292275575</v>
      </c>
      <c r="Q13" s="9"/>
    </row>
    <row r="14" spans="1:134">
      <c r="A14" s="12"/>
      <c r="B14" s="25">
        <v>319.89999999999998</v>
      </c>
      <c r="C14" s="20" t="s">
        <v>18</v>
      </c>
      <c r="D14" s="46">
        <v>243637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243637</v>
      </c>
      <c r="P14" s="47">
        <f t="shared" si="1"/>
        <v>101.72734864300627</v>
      </c>
      <c r="Q14" s="9"/>
    </row>
    <row r="15" spans="1:134" ht="15.75">
      <c r="A15" s="29" t="s">
        <v>19</v>
      </c>
      <c r="B15" s="30"/>
      <c r="C15" s="31"/>
      <c r="D15" s="32">
        <f t="shared" ref="D15:N15" si="3">SUM(D16:D17)</f>
        <v>116347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116347</v>
      </c>
      <c r="P15" s="45">
        <f t="shared" si="1"/>
        <v>48.579123173277665</v>
      </c>
      <c r="Q15" s="10"/>
    </row>
    <row r="16" spans="1:134">
      <c r="A16" s="12"/>
      <c r="B16" s="25">
        <v>322</v>
      </c>
      <c r="C16" s="20" t="s">
        <v>111</v>
      </c>
      <c r="D16" s="46">
        <v>6420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6420</v>
      </c>
      <c r="P16" s="47">
        <f t="shared" si="1"/>
        <v>2.6805845511482254</v>
      </c>
      <c r="Q16" s="9"/>
    </row>
    <row r="17" spans="1:17">
      <c r="A17" s="12"/>
      <c r="B17" s="25">
        <v>323.10000000000002</v>
      </c>
      <c r="C17" s="20" t="s">
        <v>20</v>
      </c>
      <c r="D17" s="46">
        <v>109927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109927</v>
      </c>
      <c r="P17" s="47">
        <f t="shared" si="1"/>
        <v>45.898538622129436</v>
      </c>
      <c r="Q17" s="9"/>
    </row>
    <row r="18" spans="1:17" ht="15.75">
      <c r="A18" s="29" t="s">
        <v>112</v>
      </c>
      <c r="B18" s="30"/>
      <c r="C18" s="31"/>
      <c r="D18" s="32">
        <f t="shared" ref="D18:N18" si="4">SUM(D19:D26)</f>
        <v>595526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659674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44">
        <f>SUM(D18:N18)</f>
        <v>1255200</v>
      </c>
      <c r="P18" s="45">
        <f t="shared" si="1"/>
        <v>524.09185803757828</v>
      </c>
      <c r="Q18" s="10"/>
    </row>
    <row r="19" spans="1:17">
      <c r="A19" s="12"/>
      <c r="B19" s="25">
        <v>331.35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246366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5">SUM(D19:N19)</f>
        <v>246366</v>
      </c>
      <c r="P19" s="47">
        <f t="shared" si="1"/>
        <v>102.86680584551148</v>
      </c>
      <c r="Q19" s="9"/>
    </row>
    <row r="20" spans="1:17">
      <c r="A20" s="12"/>
      <c r="B20" s="25">
        <v>334.1</v>
      </c>
      <c r="C20" s="20" t="s">
        <v>84</v>
      </c>
      <c r="D20" s="46">
        <v>274207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274207</v>
      </c>
      <c r="P20" s="47">
        <f t="shared" si="1"/>
        <v>114.49144050104384</v>
      </c>
      <c r="Q20" s="9"/>
    </row>
    <row r="21" spans="1:17">
      <c r="A21" s="12"/>
      <c r="B21" s="25">
        <v>334.35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413308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413308</v>
      </c>
      <c r="P21" s="47">
        <f t="shared" si="1"/>
        <v>172.57118997912318</v>
      </c>
      <c r="Q21" s="9"/>
    </row>
    <row r="22" spans="1:17">
      <c r="A22" s="12"/>
      <c r="B22" s="25">
        <v>335.125</v>
      </c>
      <c r="C22" s="20" t="s">
        <v>113</v>
      </c>
      <c r="D22" s="46">
        <v>210971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210971</v>
      </c>
      <c r="P22" s="47">
        <f t="shared" si="1"/>
        <v>88.088100208768267</v>
      </c>
      <c r="Q22" s="9"/>
    </row>
    <row r="23" spans="1:17">
      <c r="A23" s="12"/>
      <c r="B23" s="25">
        <v>335.14</v>
      </c>
      <c r="C23" s="20" t="s">
        <v>71</v>
      </c>
      <c r="D23" s="46">
        <v>906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906</v>
      </c>
      <c r="P23" s="47">
        <f t="shared" si="1"/>
        <v>0.37828810020876824</v>
      </c>
      <c r="Q23" s="9"/>
    </row>
    <row r="24" spans="1:17">
      <c r="A24" s="12"/>
      <c r="B24" s="25">
        <v>335.15</v>
      </c>
      <c r="C24" s="20" t="s">
        <v>72</v>
      </c>
      <c r="D24" s="46">
        <v>154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154</v>
      </c>
      <c r="P24" s="47">
        <f t="shared" si="1"/>
        <v>6.430062630480167E-2</v>
      </c>
      <c r="Q24" s="9"/>
    </row>
    <row r="25" spans="1:17">
      <c r="A25" s="12"/>
      <c r="B25" s="25">
        <v>335.18</v>
      </c>
      <c r="C25" s="20" t="s">
        <v>114</v>
      </c>
      <c r="D25" s="46">
        <v>105021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105021</v>
      </c>
      <c r="P25" s="47">
        <f t="shared" si="1"/>
        <v>43.850104384133608</v>
      </c>
      <c r="Q25" s="9"/>
    </row>
    <row r="26" spans="1:17">
      <c r="A26" s="12"/>
      <c r="B26" s="25">
        <v>337.2</v>
      </c>
      <c r="C26" s="20" t="s">
        <v>28</v>
      </c>
      <c r="D26" s="46">
        <v>4267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41" si="6">SUM(D26:N26)</f>
        <v>4267</v>
      </c>
      <c r="P26" s="47">
        <f t="shared" si="1"/>
        <v>1.7816283924843423</v>
      </c>
      <c r="Q26" s="9"/>
    </row>
    <row r="27" spans="1:17" ht="15.75">
      <c r="A27" s="29" t="s">
        <v>33</v>
      </c>
      <c r="B27" s="30"/>
      <c r="C27" s="31"/>
      <c r="D27" s="32">
        <f t="shared" ref="D27:N27" si="7">SUM(D28:D31)</f>
        <v>41992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1276433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6"/>
        <v>1318425</v>
      </c>
      <c r="P27" s="45">
        <f t="shared" si="1"/>
        <v>550.49060542797497</v>
      </c>
      <c r="Q27" s="10"/>
    </row>
    <row r="28" spans="1:17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446749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446749</v>
      </c>
      <c r="P28" s="47">
        <f t="shared" si="1"/>
        <v>186.5340292275574</v>
      </c>
      <c r="Q28" s="9"/>
    </row>
    <row r="29" spans="1:17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321236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321236</v>
      </c>
      <c r="P29" s="47">
        <f t="shared" si="1"/>
        <v>134.12776617954071</v>
      </c>
      <c r="Q29" s="9"/>
    </row>
    <row r="30" spans="1:17">
      <c r="A30" s="12"/>
      <c r="B30" s="25">
        <v>343.5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508448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508448</v>
      </c>
      <c r="P30" s="47">
        <f t="shared" si="1"/>
        <v>212.29561586638832</v>
      </c>
      <c r="Q30" s="9"/>
    </row>
    <row r="31" spans="1:17">
      <c r="A31" s="12"/>
      <c r="B31" s="25">
        <v>349</v>
      </c>
      <c r="C31" s="20" t="s">
        <v>115</v>
      </c>
      <c r="D31" s="46">
        <v>41992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41992</v>
      </c>
      <c r="P31" s="47">
        <f t="shared" si="1"/>
        <v>17.533194154488516</v>
      </c>
      <c r="Q31" s="9"/>
    </row>
    <row r="32" spans="1:17" ht="15.75">
      <c r="A32" s="29" t="s">
        <v>34</v>
      </c>
      <c r="B32" s="30"/>
      <c r="C32" s="31"/>
      <c r="D32" s="32">
        <f t="shared" ref="D32:N32" si="8">SUM(D33:D33)</f>
        <v>29332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6"/>
        <v>29332</v>
      </c>
      <c r="P32" s="45">
        <f t="shared" si="1"/>
        <v>12.247181628392484</v>
      </c>
      <c r="Q32" s="10"/>
    </row>
    <row r="33" spans="1:120">
      <c r="A33" s="13"/>
      <c r="B33" s="39">
        <v>351.5</v>
      </c>
      <c r="C33" s="21" t="s">
        <v>42</v>
      </c>
      <c r="D33" s="46">
        <v>29332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29332</v>
      </c>
      <c r="P33" s="47">
        <f t="shared" si="1"/>
        <v>12.247181628392484</v>
      </c>
      <c r="Q33" s="9"/>
    </row>
    <row r="34" spans="1:120" ht="15.75">
      <c r="A34" s="29" t="s">
        <v>3</v>
      </c>
      <c r="B34" s="30"/>
      <c r="C34" s="31"/>
      <c r="D34" s="32">
        <f t="shared" ref="D34:N34" si="9">SUM(D35:D37)</f>
        <v>89339</v>
      </c>
      <c r="E34" s="32">
        <f t="shared" si="9"/>
        <v>44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18673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9"/>
        <v>0</v>
      </c>
      <c r="O34" s="32">
        <f t="shared" si="6"/>
        <v>108056</v>
      </c>
      <c r="P34" s="45">
        <f t="shared" si="1"/>
        <v>45.117327766179542</v>
      </c>
      <c r="Q34" s="10"/>
    </row>
    <row r="35" spans="1:120">
      <c r="A35" s="12"/>
      <c r="B35" s="25">
        <v>361.1</v>
      </c>
      <c r="C35" s="20" t="s">
        <v>43</v>
      </c>
      <c r="D35" s="46">
        <v>2379</v>
      </c>
      <c r="E35" s="46">
        <v>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2423</v>
      </c>
      <c r="P35" s="47">
        <f t="shared" si="1"/>
        <v>1.0116910229645093</v>
      </c>
      <c r="Q35" s="9"/>
    </row>
    <row r="36" spans="1:120">
      <c r="A36" s="12"/>
      <c r="B36" s="25">
        <v>362</v>
      </c>
      <c r="C36" s="20" t="s">
        <v>44</v>
      </c>
      <c r="D36" s="46">
        <v>63750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63750</v>
      </c>
      <c r="P36" s="47">
        <f t="shared" si="1"/>
        <v>26.617954070981209</v>
      </c>
      <c r="Q36" s="9"/>
    </row>
    <row r="37" spans="1:120">
      <c r="A37" s="12"/>
      <c r="B37" s="25">
        <v>369.9</v>
      </c>
      <c r="C37" s="20" t="s">
        <v>46</v>
      </c>
      <c r="D37" s="46">
        <v>23210</v>
      </c>
      <c r="E37" s="46">
        <v>0</v>
      </c>
      <c r="F37" s="46">
        <v>0</v>
      </c>
      <c r="G37" s="46">
        <v>0</v>
      </c>
      <c r="H37" s="46">
        <v>0</v>
      </c>
      <c r="I37" s="46">
        <v>18673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41883</v>
      </c>
      <c r="P37" s="47">
        <f t="shared" si="1"/>
        <v>17.48768267223382</v>
      </c>
      <c r="Q37" s="9"/>
    </row>
    <row r="38" spans="1:120" ht="15.75">
      <c r="A38" s="29" t="s">
        <v>35</v>
      </c>
      <c r="B38" s="30"/>
      <c r="C38" s="31"/>
      <c r="D38" s="32">
        <f t="shared" ref="D38:N38" si="10">SUM(D39:D40)</f>
        <v>21972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637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 t="shared" si="6"/>
        <v>22609</v>
      </c>
      <c r="P38" s="45">
        <f t="shared" si="1"/>
        <v>9.4400835073068894</v>
      </c>
      <c r="Q38" s="9"/>
    </row>
    <row r="39" spans="1:120">
      <c r="A39" s="12"/>
      <c r="B39" s="25">
        <v>384</v>
      </c>
      <c r="C39" s="20" t="s">
        <v>116</v>
      </c>
      <c r="D39" s="46">
        <v>21972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21972</v>
      </c>
      <c r="P39" s="47">
        <f t="shared" si="1"/>
        <v>9.1741127348643001</v>
      </c>
      <c r="Q39" s="9"/>
    </row>
    <row r="40" spans="1:120" ht="15.75" thickBot="1">
      <c r="A40" s="12"/>
      <c r="B40" s="25">
        <v>389.1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637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637</v>
      </c>
      <c r="P40" s="47">
        <f t="shared" si="1"/>
        <v>0.26597077244258871</v>
      </c>
      <c r="Q40" s="9"/>
    </row>
    <row r="41" spans="1:120" ht="16.5" thickBot="1">
      <c r="A41" s="14" t="s">
        <v>40</v>
      </c>
      <c r="B41" s="23"/>
      <c r="C41" s="22"/>
      <c r="D41" s="15">
        <f t="shared" ref="D41:N41" si="11">SUM(D5,D15,D18,D27,D32,D34,D38)</f>
        <v>1674522</v>
      </c>
      <c r="E41" s="15">
        <f t="shared" si="11"/>
        <v>68204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1955417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11"/>
        <v>0</v>
      </c>
      <c r="O41" s="15">
        <f t="shared" si="6"/>
        <v>3698143</v>
      </c>
      <c r="P41" s="38">
        <f t="shared" si="1"/>
        <v>1544.1098121085595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8" t="s">
        <v>117</v>
      </c>
      <c r="N43" s="48"/>
      <c r="O43" s="48"/>
      <c r="P43" s="43">
        <v>2395</v>
      </c>
    </row>
    <row r="44" spans="1:120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</row>
    <row r="45" spans="1:120" ht="15.75" customHeight="1" thickBot="1">
      <c r="A45" s="52" t="s">
        <v>60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738464</v>
      </c>
      <c r="E5" s="27">
        <f t="shared" si="0"/>
        <v>48118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786582</v>
      </c>
      <c r="O5" s="33">
        <f t="shared" ref="O5:O41" si="1">(N5/O$43)</f>
        <v>270.02471678681769</v>
      </c>
      <c r="P5" s="6"/>
    </row>
    <row r="6" spans="1:133">
      <c r="A6" s="12"/>
      <c r="B6" s="25">
        <v>311</v>
      </c>
      <c r="C6" s="20" t="s">
        <v>2</v>
      </c>
      <c r="D6" s="46">
        <v>250054</v>
      </c>
      <c r="E6" s="46">
        <v>48118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298172</v>
      </c>
      <c r="O6" s="47">
        <f t="shared" si="1"/>
        <v>102.35907998626845</v>
      </c>
      <c r="P6" s="9"/>
    </row>
    <row r="7" spans="1:133">
      <c r="A7" s="12"/>
      <c r="B7" s="25">
        <v>312.41000000000003</v>
      </c>
      <c r="C7" s="20" t="s">
        <v>11</v>
      </c>
      <c r="D7" s="46">
        <v>31838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31838</v>
      </c>
      <c r="O7" s="47">
        <f t="shared" si="1"/>
        <v>10.929625815310676</v>
      </c>
      <c r="P7" s="9"/>
    </row>
    <row r="8" spans="1:133">
      <c r="A8" s="12"/>
      <c r="B8" s="25">
        <v>312.42</v>
      </c>
      <c r="C8" s="20" t="s">
        <v>10</v>
      </c>
      <c r="D8" s="46">
        <v>5895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5895</v>
      </c>
      <c r="O8" s="47">
        <f t="shared" si="1"/>
        <v>2.023686920700309</v>
      </c>
      <c r="P8" s="9"/>
    </row>
    <row r="9" spans="1:133">
      <c r="A9" s="12"/>
      <c r="B9" s="25">
        <v>312.60000000000002</v>
      </c>
      <c r="C9" s="20" t="s">
        <v>12</v>
      </c>
      <c r="D9" s="46">
        <v>204693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204693</v>
      </c>
      <c r="O9" s="47">
        <f t="shared" si="1"/>
        <v>70.268795056642631</v>
      </c>
      <c r="P9" s="9"/>
    </row>
    <row r="10" spans="1:133">
      <c r="A10" s="12"/>
      <c r="B10" s="25">
        <v>314.10000000000002</v>
      </c>
      <c r="C10" s="20" t="s">
        <v>13</v>
      </c>
      <c r="D10" s="46">
        <v>154809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154809</v>
      </c>
      <c r="O10" s="47">
        <f t="shared" si="1"/>
        <v>53.14418125643666</v>
      </c>
      <c r="P10" s="9"/>
    </row>
    <row r="11" spans="1:133">
      <c r="A11" s="12"/>
      <c r="B11" s="25">
        <v>314.3</v>
      </c>
      <c r="C11" s="20" t="s">
        <v>14</v>
      </c>
      <c r="D11" s="46">
        <v>41280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41280</v>
      </c>
      <c r="O11" s="47">
        <f t="shared" si="1"/>
        <v>14.170957775489187</v>
      </c>
      <c r="P11" s="9"/>
    </row>
    <row r="12" spans="1:133">
      <c r="A12" s="12"/>
      <c r="B12" s="25">
        <v>314.8</v>
      </c>
      <c r="C12" s="20" t="s">
        <v>16</v>
      </c>
      <c r="D12" s="46">
        <v>12814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12814</v>
      </c>
      <c r="O12" s="47">
        <f t="shared" si="1"/>
        <v>4.3989014761414351</v>
      </c>
      <c r="P12" s="9"/>
    </row>
    <row r="13" spans="1:133">
      <c r="A13" s="12"/>
      <c r="B13" s="25">
        <v>315</v>
      </c>
      <c r="C13" s="20" t="s">
        <v>68</v>
      </c>
      <c r="D13" s="46">
        <v>32417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32417</v>
      </c>
      <c r="O13" s="47">
        <f t="shared" si="1"/>
        <v>11.128389975969791</v>
      </c>
      <c r="P13" s="9"/>
    </row>
    <row r="14" spans="1:133">
      <c r="A14" s="12"/>
      <c r="B14" s="25">
        <v>316</v>
      </c>
      <c r="C14" s="20" t="s">
        <v>69</v>
      </c>
      <c r="D14" s="46">
        <v>2736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2736</v>
      </c>
      <c r="O14" s="47">
        <f t="shared" si="1"/>
        <v>0.9392378990731205</v>
      </c>
      <c r="P14" s="9"/>
    </row>
    <row r="15" spans="1:133">
      <c r="A15" s="12"/>
      <c r="B15" s="25">
        <v>319</v>
      </c>
      <c r="C15" s="20" t="s">
        <v>18</v>
      </c>
      <c r="D15" s="46">
        <v>1928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1928</v>
      </c>
      <c r="O15" s="47">
        <f t="shared" si="1"/>
        <v>0.66186062478544461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SUM(D17:D18)</f>
        <v>116901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1" si="4">SUM(D16:M16)</f>
        <v>116901</v>
      </c>
      <c r="O16" s="45">
        <f t="shared" si="1"/>
        <v>40.130792996910401</v>
      </c>
      <c r="P16" s="10"/>
    </row>
    <row r="17" spans="1:16">
      <c r="A17" s="12"/>
      <c r="B17" s="25">
        <v>322</v>
      </c>
      <c r="C17" s="20" t="s">
        <v>87</v>
      </c>
      <c r="D17" s="46">
        <v>3690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3690</v>
      </c>
      <c r="O17" s="47">
        <f t="shared" si="1"/>
        <v>1.266735324407827</v>
      </c>
      <c r="P17" s="9"/>
    </row>
    <row r="18" spans="1:16">
      <c r="A18" s="12"/>
      <c r="B18" s="25">
        <v>323.10000000000002</v>
      </c>
      <c r="C18" s="20" t="s">
        <v>20</v>
      </c>
      <c r="D18" s="46">
        <v>113211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113211</v>
      </c>
      <c r="O18" s="47">
        <f t="shared" si="1"/>
        <v>38.864057672502575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438643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1118185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1556828</v>
      </c>
      <c r="O19" s="45">
        <f t="shared" si="1"/>
        <v>534.44146927566078</v>
      </c>
      <c r="P19" s="10"/>
    </row>
    <row r="20" spans="1:16">
      <c r="A20" s="12"/>
      <c r="B20" s="25">
        <v>331.31</v>
      </c>
      <c r="C20" s="20" t="s">
        <v>101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670178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670178</v>
      </c>
      <c r="O20" s="47">
        <f t="shared" si="1"/>
        <v>230.06453827669068</v>
      </c>
      <c r="P20" s="9"/>
    </row>
    <row r="21" spans="1:16">
      <c r="A21" s="12"/>
      <c r="B21" s="25">
        <v>331.35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448007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448007</v>
      </c>
      <c r="O21" s="47">
        <f t="shared" si="1"/>
        <v>153.79574322004805</v>
      </c>
      <c r="P21" s="9"/>
    </row>
    <row r="22" spans="1:16">
      <c r="A22" s="12"/>
      <c r="B22" s="25">
        <v>334.1</v>
      </c>
      <c r="C22" s="20" t="s">
        <v>84</v>
      </c>
      <c r="D22" s="46">
        <v>199640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199640</v>
      </c>
      <c r="O22" s="47">
        <f t="shared" si="1"/>
        <v>68.534157226227251</v>
      </c>
      <c r="P22" s="9"/>
    </row>
    <row r="23" spans="1:16">
      <c r="A23" s="12"/>
      <c r="B23" s="25">
        <v>335.12</v>
      </c>
      <c r="C23" s="20" t="s">
        <v>70</v>
      </c>
      <c r="D23" s="46">
        <v>147850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147850</v>
      </c>
      <c r="O23" s="47">
        <f t="shared" si="1"/>
        <v>50.755235152763476</v>
      </c>
      <c r="P23" s="9"/>
    </row>
    <row r="24" spans="1:16">
      <c r="A24" s="12"/>
      <c r="B24" s="25">
        <v>335.14</v>
      </c>
      <c r="C24" s="20" t="s">
        <v>71</v>
      </c>
      <c r="D24" s="46">
        <v>564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564</v>
      </c>
      <c r="O24" s="47">
        <f t="shared" si="1"/>
        <v>0.19361483007209063</v>
      </c>
      <c r="P24" s="9"/>
    </row>
    <row r="25" spans="1:16">
      <c r="A25" s="12"/>
      <c r="B25" s="25">
        <v>335.15</v>
      </c>
      <c r="C25" s="20" t="s">
        <v>72</v>
      </c>
      <c r="D25" s="46">
        <v>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154</v>
      </c>
      <c r="O25" s="47">
        <f t="shared" si="1"/>
        <v>5.2866460693443189E-2</v>
      </c>
      <c r="P25" s="9"/>
    </row>
    <row r="26" spans="1:16">
      <c r="A26" s="12"/>
      <c r="B26" s="25">
        <v>335.18</v>
      </c>
      <c r="C26" s="20" t="s">
        <v>73</v>
      </c>
      <c r="D26" s="46">
        <v>90435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90435</v>
      </c>
      <c r="O26" s="47">
        <f t="shared" si="1"/>
        <v>31.045314109165808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SUM(D28:D31)</f>
        <v>13016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1284431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1297447</v>
      </c>
      <c r="O27" s="45">
        <f t="shared" si="1"/>
        <v>445.39890147614142</v>
      </c>
      <c r="P27" s="10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442165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442165</v>
      </c>
      <c r="O28" s="47">
        <f t="shared" si="1"/>
        <v>151.79025060075523</v>
      </c>
      <c r="P28" s="9"/>
    </row>
    <row r="29" spans="1:16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338133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338133</v>
      </c>
      <c r="O29" s="47">
        <f t="shared" si="1"/>
        <v>116.07723995880535</v>
      </c>
      <c r="P29" s="9"/>
    </row>
    <row r="30" spans="1:16">
      <c r="A30" s="12"/>
      <c r="B30" s="25">
        <v>343.5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504133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504133</v>
      </c>
      <c r="O30" s="47">
        <f t="shared" si="1"/>
        <v>173.06316512186748</v>
      </c>
      <c r="P30" s="9"/>
    </row>
    <row r="31" spans="1:16">
      <c r="A31" s="12"/>
      <c r="B31" s="25">
        <v>349</v>
      </c>
      <c r="C31" s="20" t="s">
        <v>0</v>
      </c>
      <c r="D31" s="46">
        <v>13016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13016</v>
      </c>
      <c r="O31" s="47">
        <f t="shared" si="1"/>
        <v>4.4682457947133543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SUM(D33:D33)</f>
        <v>29759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29759</v>
      </c>
      <c r="O32" s="45">
        <f t="shared" si="1"/>
        <v>10.215928595949194</v>
      </c>
      <c r="P32" s="10"/>
    </row>
    <row r="33" spans="1:119">
      <c r="A33" s="13"/>
      <c r="B33" s="39">
        <v>351.5</v>
      </c>
      <c r="C33" s="21" t="s">
        <v>42</v>
      </c>
      <c r="D33" s="46">
        <v>29759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29759</v>
      </c>
      <c r="O33" s="47">
        <f t="shared" si="1"/>
        <v>10.215928595949194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115733</v>
      </c>
      <c r="E34" s="32">
        <f t="shared" si="8"/>
        <v>36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29214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144983</v>
      </c>
      <c r="O34" s="45">
        <f t="shared" si="1"/>
        <v>49.771026433230347</v>
      </c>
      <c r="P34" s="10"/>
    </row>
    <row r="35" spans="1:119">
      <c r="A35" s="12"/>
      <c r="B35" s="25">
        <v>361.1</v>
      </c>
      <c r="C35" s="20" t="s">
        <v>43</v>
      </c>
      <c r="D35" s="46">
        <v>10907</v>
      </c>
      <c r="E35" s="46">
        <v>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10943</v>
      </c>
      <c r="O35" s="47">
        <f t="shared" si="1"/>
        <v>3.7566083075866805</v>
      </c>
      <c r="P35" s="9"/>
    </row>
    <row r="36" spans="1:119">
      <c r="A36" s="12"/>
      <c r="B36" s="25">
        <v>362</v>
      </c>
      <c r="C36" s="20" t="s">
        <v>44</v>
      </c>
      <c r="D36" s="46">
        <v>69700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69700</v>
      </c>
      <c r="O36" s="47">
        <f t="shared" si="1"/>
        <v>23.927222794370063</v>
      </c>
      <c r="P36" s="9"/>
    </row>
    <row r="37" spans="1:119">
      <c r="A37" s="12"/>
      <c r="B37" s="25">
        <v>369.9</v>
      </c>
      <c r="C37" s="20" t="s">
        <v>46</v>
      </c>
      <c r="D37" s="46">
        <v>35126</v>
      </c>
      <c r="E37" s="46">
        <v>0</v>
      </c>
      <c r="F37" s="46">
        <v>0</v>
      </c>
      <c r="G37" s="46">
        <v>0</v>
      </c>
      <c r="H37" s="46">
        <v>0</v>
      </c>
      <c r="I37" s="46">
        <v>29214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64340</v>
      </c>
      <c r="O37" s="47">
        <f t="shared" si="1"/>
        <v>22.087195331273602</v>
      </c>
      <c r="P37" s="9"/>
    </row>
    <row r="38" spans="1:119" ht="15.75">
      <c r="A38" s="29" t="s">
        <v>35</v>
      </c>
      <c r="B38" s="30"/>
      <c r="C38" s="31"/>
      <c r="D38" s="32">
        <f t="shared" ref="D38:M38" si="9">SUM(D39:D40)</f>
        <v>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61932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61932</v>
      </c>
      <c r="O38" s="45">
        <f t="shared" si="1"/>
        <v>21.260556127703399</v>
      </c>
      <c r="P38" s="9"/>
    </row>
    <row r="39" spans="1:119">
      <c r="A39" s="12"/>
      <c r="B39" s="25">
        <v>381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57900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57900</v>
      </c>
      <c r="O39" s="47">
        <f t="shared" si="1"/>
        <v>19.876416065911432</v>
      </c>
      <c r="P39" s="9"/>
    </row>
    <row r="40" spans="1:119" ht="15.75" thickBot="1">
      <c r="A40" s="12"/>
      <c r="B40" s="25">
        <v>389.1</v>
      </c>
      <c r="C40" s="20" t="s">
        <v>75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4032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4032</v>
      </c>
      <c r="O40" s="47">
        <f t="shared" si="1"/>
        <v>1.384140061791967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0">SUM(D5,D16,D19,D27,D32,D34,D38)</f>
        <v>1452516</v>
      </c>
      <c r="E41" s="15">
        <f t="shared" si="10"/>
        <v>48154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2493762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3994432</v>
      </c>
      <c r="O41" s="38">
        <f t="shared" si="1"/>
        <v>1371.2433916924133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102</v>
      </c>
      <c r="M43" s="48"/>
      <c r="N43" s="48"/>
      <c r="O43" s="43">
        <v>2913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689619</v>
      </c>
      <c r="E5" s="27">
        <f t="shared" si="0"/>
        <v>43207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732826</v>
      </c>
      <c r="O5" s="33">
        <f t="shared" ref="O5:O40" si="1">(N5/O$42)</f>
        <v>250.71022921655833</v>
      </c>
      <c r="P5" s="6"/>
    </row>
    <row r="6" spans="1:133">
      <c r="A6" s="12"/>
      <c r="B6" s="25">
        <v>311</v>
      </c>
      <c r="C6" s="20" t="s">
        <v>2</v>
      </c>
      <c r="D6" s="46">
        <v>244599</v>
      </c>
      <c r="E6" s="46">
        <v>43207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287806</v>
      </c>
      <c r="O6" s="47">
        <f t="shared" si="1"/>
        <v>98.462538487854943</v>
      </c>
      <c r="P6" s="9"/>
    </row>
    <row r="7" spans="1:133">
      <c r="A7" s="12"/>
      <c r="B7" s="25">
        <v>312.41000000000003</v>
      </c>
      <c r="C7" s="20" t="s">
        <v>11</v>
      </c>
      <c r="D7" s="46">
        <v>32478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32478</v>
      </c>
      <c r="O7" s="47">
        <f t="shared" si="1"/>
        <v>11.111187136503592</v>
      </c>
      <c r="P7" s="9"/>
    </row>
    <row r="8" spans="1:133">
      <c r="A8" s="12"/>
      <c r="B8" s="25">
        <v>312.42</v>
      </c>
      <c r="C8" s="20" t="s">
        <v>10</v>
      </c>
      <c r="D8" s="46">
        <v>5783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5783</v>
      </c>
      <c r="O8" s="47">
        <f t="shared" si="1"/>
        <v>1.9784468012316114</v>
      </c>
      <c r="P8" s="9"/>
    </row>
    <row r="9" spans="1:133">
      <c r="A9" s="12"/>
      <c r="B9" s="25">
        <v>312.60000000000002</v>
      </c>
      <c r="C9" s="20" t="s">
        <v>12</v>
      </c>
      <c r="D9" s="46">
        <v>197215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197215</v>
      </c>
      <c r="O9" s="47">
        <f t="shared" si="1"/>
        <v>67.470065001710566</v>
      </c>
      <c r="P9" s="9"/>
    </row>
    <row r="10" spans="1:133">
      <c r="A10" s="12"/>
      <c r="B10" s="25">
        <v>314.10000000000002</v>
      </c>
      <c r="C10" s="20" t="s">
        <v>13</v>
      </c>
      <c r="D10" s="46">
        <v>124206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124206</v>
      </c>
      <c r="O10" s="47">
        <f t="shared" si="1"/>
        <v>42.492644543277457</v>
      </c>
      <c r="P10" s="9"/>
    </row>
    <row r="11" spans="1:133">
      <c r="A11" s="12"/>
      <c r="B11" s="25">
        <v>314.3</v>
      </c>
      <c r="C11" s="20" t="s">
        <v>14</v>
      </c>
      <c r="D11" s="46">
        <v>36175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36175</v>
      </c>
      <c r="O11" s="47">
        <f t="shared" si="1"/>
        <v>12.375983578515225</v>
      </c>
      <c r="P11" s="9"/>
    </row>
    <row r="12" spans="1:133">
      <c r="A12" s="12"/>
      <c r="B12" s="25">
        <v>314.8</v>
      </c>
      <c r="C12" s="20" t="s">
        <v>16</v>
      </c>
      <c r="D12" s="46">
        <v>13079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13079</v>
      </c>
      <c r="O12" s="47">
        <f t="shared" si="1"/>
        <v>4.4745124871707151</v>
      </c>
      <c r="P12" s="9"/>
    </row>
    <row r="13" spans="1:133">
      <c r="A13" s="12"/>
      <c r="B13" s="25">
        <v>315</v>
      </c>
      <c r="C13" s="20" t="s">
        <v>68</v>
      </c>
      <c r="D13" s="46">
        <v>29723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29723</v>
      </c>
      <c r="O13" s="47">
        <f t="shared" si="1"/>
        <v>10.168662333219295</v>
      </c>
      <c r="P13" s="9"/>
    </row>
    <row r="14" spans="1:133">
      <c r="A14" s="12"/>
      <c r="B14" s="25">
        <v>316</v>
      </c>
      <c r="C14" s="20" t="s">
        <v>69</v>
      </c>
      <c r="D14" s="46">
        <v>3556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3556</v>
      </c>
      <c r="O14" s="47">
        <f t="shared" si="1"/>
        <v>1.216558330482381</v>
      </c>
      <c r="P14" s="9"/>
    </row>
    <row r="15" spans="1:133">
      <c r="A15" s="12"/>
      <c r="B15" s="25">
        <v>319</v>
      </c>
      <c r="C15" s="20" t="s">
        <v>18</v>
      </c>
      <c r="D15" s="46">
        <v>2805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2805</v>
      </c>
      <c r="O15" s="47">
        <f t="shared" si="1"/>
        <v>0.95963051659254195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SUM(D17:D18)</f>
        <v>103768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0" si="4">SUM(D16:M16)</f>
        <v>103768</v>
      </c>
      <c r="O16" s="45">
        <f t="shared" si="1"/>
        <v>35.500513171399248</v>
      </c>
      <c r="P16" s="10"/>
    </row>
    <row r="17" spans="1:16">
      <c r="A17" s="12"/>
      <c r="B17" s="25">
        <v>322</v>
      </c>
      <c r="C17" s="20" t="s">
        <v>87</v>
      </c>
      <c r="D17" s="46">
        <v>3000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3000</v>
      </c>
      <c r="O17" s="47">
        <f t="shared" si="1"/>
        <v>1.0263427984946973</v>
      </c>
      <c r="P17" s="9"/>
    </row>
    <row r="18" spans="1:16">
      <c r="A18" s="12"/>
      <c r="B18" s="25">
        <v>323.10000000000002</v>
      </c>
      <c r="C18" s="20" t="s">
        <v>20</v>
      </c>
      <c r="D18" s="46">
        <v>100768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100768</v>
      </c>
      <c r="O18" s="47">
        <f t="shared" si="1"/>
        <v>34.474170372904553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331937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4436307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4768244</v>
      </c>
      <c r="O19" s="45">
        <f t="shared" si="1"/>
        <v>1631.284296955183</v>
      </c>
      <c r="P19" s="10"/>
    </row>
    <row r="20" spans="1:16">
      <c r="A20" s="12"/>
      <c r="B20" s="25">
        <v>331.39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682793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682793</v>
      </c>
      <c r="O20" s="47">
        <f t="shared" si="1"/>
        <v>233.59322613752994</v>
      </c>
      <c r="P20" s="9"/>
    </row>
    <row r="21" spans="1:16">
      <c r="A21" s="12"/>
      <c r="B21" s="25">
        <v>334.1</v>
      </c>
      <c r="C21" s="20" t="s">
        <v>84</v>
      </c>
      <c r="D21" s="46">
        <v>50000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50000</v>
      </c>
      <c r="O21" s="47">
        <f t="shared" si="1"/>
        <v>17.105713308244955</v>
      </c>
      <c r="P21" s="9"/>
    </row>
    <row r="22" spans="1:16">
      <c r="A22" s="12"/>
      <c r="B22" s="25">
        <v>334.35</v>
      </c>
      <c r="C22" s="20" t="s">
        <v>91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3753514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3753514</v>
      </c>
      <c r="O22" s="47">
        <f t="shared" si="1"/>
        <v>1284.1306876496749</v>
      </c>
      <c r="P22" s="9"/>
    </row>
    <row r="23" spans="1:16">
      <c r="A23" s="12"/>
      <c r="B23" s="25">
        <v>335.12</v>
      </c>
      <c r="C23" s="20" t="s">
        <v>70</v>
      </c>
      <c r="D23" s="46">
        <v>188876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188876</v>
      </c>
      <c r="O23" s="47">
        <f t="shared" si="1"/>
        <v>64.617174136161481</v>
      </c>
      <c r="P23" s="9"/>
    </row>
    <row r="24" spans="1:16">
      <c r="A24" s="12"/>
      <c r="B24" s="25">
        <v>335.14</v>
      </c>
      <c r="C24" s="20" t="s">
        <v>71</v>
      </c>
      <c r="D24" s="46">
        <v>474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474</v>
      </c>
      <c r="O24" s="47">
        <f t="shared" si="1"/>
        <v>0.16216216216216217</v>
      </c>
      <c r="P24" s="9"/>
    </row>
    <row r="25" spans="1:16">
      <c r="A25" s="12"/>
      <c r="B25" s="25">
        <v>335.15</v>
      </c>
      <c r="C25" s="20" t="s">
        <v>72</v>
      </c>
      <c r="D25" s="46">
        <v>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154</v>
      </c>
      <c r="O25" s="47">
        <f t="shared" si="1"/>
        <v>5.2685596989394456E-2</v>
      </c>
      <c r="P25" s="9"/>
    </row>
    <row r="26" spans="1:16">
      <c r="A26" s="12"/>
      <c r="B26" s="25">
        <v>335.18</v>
      </c>
      <c r="C26" s="20" t="s">
        <v>73</v>
      </c>
      <c r="D26" s="46">
        <v>92433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92433</v>
      </c>
      <c r="O26" s="47">
        <f t="shared" si="1"/>
        <v>31.622647964420118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SUM(D28:D31)</f>
        <v>14140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1149670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1163810</v>
      </c>
      <c r="O27" s="45">
        <f t="shared" si="1"/>
        <v>398.15600410537121</v>
      </c>
      <c r="P27" s="10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402611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402611</v>
      </c>
      <c r="O28" s="47">
        <f t="shared" si="1"/>
        <v>137.73896681491618</v>
      </c>
      <c r="P28" s="9"/>
    </row>
    <row r="29" spans="1:16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298983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298983</v>
      </c>
      <c r="O29" s="47">
        <f t="shared" si="1"/>
        <v>102.28634964078002</v>
      </c>
      <c r="P29" s="9"/>
    </row>
    <row r="30" spans="1:16">
      <c r="A30" s="12"/>
      <c r="B30" s="25">
        <v>343.5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448076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448076</v>
      </c>
      <c r="O30" s="47">
        <f t="shared" si="1"/>
        <v>153.2931919261033</v>
      </c>
      <c r="P30" s="9"/>
    </row>
    <row r="31" spans="1:16">
      <c r="A31" s="12"/>
      <c r="B31" s="25">
        <v>349</v>
      </c>
      <c r="C31" s="20" t="s">
        <v>0</v>
      </c>
      <c r="D31" s="46">
        <v>14140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14140</v>
      </c>
      <c r="O31" s="47">
        <f t="shared" si="1"/>
        <v>4.8374957235716733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SUM(D33:D33)</f>
        <v>34941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34941</v>
      </c>
      <c r="O32" s="45">
        <f t="shared" si="1"/>
        <v>11.953814574067739</v>
      </c>
      <c r="P32" s="10"/>
    </row>
    <row r="33" spans="1:119">
      <c r="A33" s="13"/>
      <c r="B33" s="39">
        <v>351.5</v>
      </c>
      <c r="C33" s="21" t="s">
        <v>42</v>
      </c>
      <c r="D33" s="46">
        <v>34941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34941</v>
      </c>
      <c r="O33" s="47">
        <f t="shared" si="1"/>
        <v>11.953814574067739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183238</v>
      </c>
      <c r="E34" s="32">
        <f t="shared" si="8"/>
        <v>20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24336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207594</v>
      </c>
      <c r="O34" s="45">
        <f t="shared" si="1"/>
        <v>71.020868970236066</v>
      </c>
      <c r="P34" s="10"/>
    </row>
    <row r="35" spans="1:119">
      <c r="A35" s="12"/>
      <c r="B35" s="25">
        <v>361.1</v>
      </c>
      <c r="C35" s="20" t="s">
        <v>43</v>
      </c>
      <c r="D35" s="46">
        <v>7883</v>
      </c>
      <c r="E35" s="46">
        <v>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7903</v>
      </c>
      <c r="O35" s="47">
        <f t="shared" si="1"/>
        <v>2.7037290455011975</v>
      </c>
      <c r="P35" s="9"/>
    </row>
    <row r="36" spans="1:119">
      <c r="A36" s="12"/>
      <c r="B36" s="25">
        <v>362</v>
      </c>
      <c r="C36" s="20" t="s">
        <v>44</v>
      </c>
      <c r="D36" s="46">
        <v>69700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69700</v>
      </c>
      <c r="O36" s="47">
        <f t="shared" si="1"/>
        <v>23.845364351693465</v>
      </c>
      <c r="P36" s="9"/>
    </row>
    <row r="37" spans="1:119">
      <c r="A37" s="12"/>
      <c r="B37" s="25">
        <v>369.9</v>
      </c>
      <c r="C37" s="20" t="s">
        <v>46</v>
      </c>
      <c r="D37" s="46">
        <v>105655</v>
      </c>
      <c r="E37" s="46">
        <v>0</v>
      </c>
      <c r="F37" s="46">
        <v>0</v>
      </c>
      <c r="G37" s="46">
        <v>0</v>
      </c>
      <c r="H37" s="46">
        <v>0</v>
      </c>
      <c r="I37" s="46">
        <v>24336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129991</v>
      </c>
      <c r="O37" s="47">
        <f t="shared" si="1"/>
        <v>44.471775573041398</v>
      </c>
      <c r="P37" s="9"/>
    </row>
    <row r="38" spans="1:119" ht="15.75">
      <c r="A38" s="29" t="s">
        <v>35</v>
      </c>
      <c r="B38" s="30"/>
      <c r="C38" s="31"/>
      <c r="D38" s="32">
        <f t="shared" ref="D38:M38" si="9">SUM(D39:D39)</f>
        <v>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5872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5872</v>
      </c>
      <c r="O38" s="45">
        <f t="shared" si="1"/>
        <v>2.0088949709202875</v>
      </c>
      <c r="P38" s="9"/>
    </row>
    <row r="39" spans="1:119" ht="15.75" thickBot="1">
      <c r="A39" s="12"/>
      <c r="B39" s="25">
        <v>389.1</v>
      </c>
      <c r="C39" s="20" t="s">
        <v>75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5872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5872</v>
      </c>
      <c r="O39" s="47">
        <f t="shared" si="1"/>
        <v>2.0088949709202875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0">SUM(D5,D16,D19,D27,D32,D34,D38)</f>
        <v>1357643</v>
      </c>
      <c r="E40" s="15">
        <f t="shared" si="10"/>
        <v>43227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5616185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7017055</v>
      </c>
      <c r="O40" s="38">
        <f t="shared" si="1"/>
        <v>2400.6346219637358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99</v>
      </c>
      <c r="M42" s="48"/>
      <c r="N42" s="48"/>
      <c r="O42" s="43">
        <v>2923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654452</v>
      </c>
      <c r="E5" s="27">
        <f t="shared" si="0"/>
        <v>17526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671978</v>
      </c>
      <c r="O5" s="33">
        <f t="shared" ref="O5:O42" si="1">(N5/O$44)</f>
        <v>234.22028581387244</v>
      </c>
      <c r="P5" s="6"/>
    </row>
    <row r="6" spans="1:133">
      <c r="A6" s="12"/>
      <c r="B6" s="25">
        <v>311</v>
      </c>
      <c r="C6" s="20" t="s">
        <v>2</v>
      </c>
      <c r="D6" s="46">
        <v>233670</v>
      </c>
      <c r="E6" s="46">
        <v>17526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251196</v>
      </c>
      <c r="O6" s="47">
        <f t="shared" si="1"/>
        <v>87.555245730219582</v>
      </c>
      <c r="P6" s="9"/>
    </row>
    <row r="7" spans="1:133">
      <c r="A7" s="12"/>
      <c r="B7" s="25">
        <v>312.41000000000003</v>
      </c>
      <c r="C7" s="20" t="s">
        <v>11</v>
      </c>
      <c r="D7" s="46">
        <v>33554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33554</v>
      </c>
      <c r="O7" s="47">
        <f t="shared" si="1"/>
        <v>11.695364238410596</v>
      </c>
      <c r="P7" s="9"/>
    </row>
    <row r="8" spans="1:133">
      <c r="A8" s="12"/>
      <c r="B8" s="25">
        <v>312.42</v>
      </c>
      <c r="C8" s="20" t="s">
        <v>10</v>
      </c>
      <c r="D8" s="46">
        <v>5768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5768</v>
      </c>
      <c r="O8" s="47">
        <f t="shared" si="1"/>
        <v>2.0104566050888812</v>
      </c>
      <c r="P8" s="9"/>
    </row>
    <row r="9" spans="1:133">
      <c r="A9" s="12"/>
      <c r="B9" s="25">
        <v>312.60000000000002</v>
      </c>
      <c r="C9" s="20" t="s">
        <v>12</v>
      </c>
      <c r="D9" s="46">
        <v>193729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193729</v>
      </c>
      <c r="O9" s="47">
        <f t="shared" si="1"/>
        <v>67.524921575461832</v>
      </c>
      <c r="P9" s="9"/>
    </row>
    <row r="10" spans="1:133">
      <c r="A10" s="12"/>
      <c r="B10" s="25">
        <v>314.10000000000002</v>
      </c>
      <c r="C10" s="20" t="s">
        <v>13</v>
      </c>
      <c r="D10" s="46">
        <v>108504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108504</v>
      </c>
      <c r="O10" s="47">
        <f t="shared" si="1"/>
        <v>37.819449285465318</v>
      </c>
      <c r="P10" s="9"/>
    </row>
    <row r="11" spans="1:133">
      <c r="A11" s="12"/>
      <c r="B11" s="25">
        <v>314.3</v>
      </c>
      <c r="C11" s="20" t="s">
        <v>14</v>
      </c>
      <c r="D11" s="46">
        <v>33284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33284</v>
      </c>
      <c r="O11" s="47">
        <f t="shared" si="1"/>
        <v>11.601254792610666</v>
      </c>
      <c r="P11" s="9"/>
    </row>
    <row r="12" spans="1:133">
      <c r="A12" s="12"/>
      <c r="B12" s="25">
        <v>314.8</v>
      </c>
      <c r="C12" s="20" t="s">
        <v>16</v>
      </c>
      <c r="D12" s="46">
        <v>13913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13913</v>
      </c>
      <c r="O12" s="47">
        <f t="shared" si="1"/>
        <v>4.8494248867201115</v>
      </c>
      <c r="P12" s="9"/>
    </row>
    <row r="13" spans="1:133">
      <c r="A13" s="12"/>
      <c r="B13" s="25">
        <v>315</v>
      </c>
      <c r="C13" s="20" t="s">
        <v>68</v>
      </c>
      <c r="D13" s="46">
        <v>26978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26978</v>
      </c>
      <c r="O13" s="47">
        <f t="shared" si="1"/>
        <v>9.4032764029278493</v>
      </c>
      <c r="P13" s="9"/>
    </row>
    <row r="14" spans="1:133">
      <c r="A14" s="12"/>
      <c r="B14" s="25">
        <v>316</v>
      </c>
      <c r="C14" s="20" t="s">
        <v>69</v>
      </c>
      <c r="D14" s="46">
        <v>2004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2004</v>
      </c>
      <c r="O14" s="47">
        <f t="shared" si="1"/>
        <v>0.69850121993726033</v>
      </c>
      <c r="P14" s="9"/>
    </row>
    <row r="15" spans="1:133">
      <c r="A15" s="12"/>
      <c r="B15" s="25">
        <v>319</v>
      </c>
      <c r="C15" s="20" t="s">
        <v>18</v>
      </c>
      <c r="D15" s="46">
        <v>3048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3048</v>
      </c>
      <c r="O15" s="47">
        <f t="shared" si="1"/>
        <v>1.0623910770303242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SUM(D17:D18)</f>
        <v>90959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2" si="4">SUM(D16:M16)</f>
        <v>90959</v>
      </c>
      <c r="O16" s="45">
        <f t="shared" si="1"/>
        <v>31.704078075984665</v>
      </c>
      <c r="P16" s="10"/>
    </row>
    <row r="17" spans="1:16">
      <c r="A17" s="12"/>
      <c r="B17" s="25">
        <v>322</v>
      </c>
      <c r="C17" s="20" t="s">
        <v>87</v>
      </c>
      <c r="D17" s="46">
        <v>1350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1350</v>
      </c>
      <c r="O17" s="47">
        <f t="shared" si="1"/>
        <v>0.47054722899965146</v>
      </c>
      <c r="P17" s="9"/>
    </row>
    <row r="18" spans="1:16">
      <c r="A18" s="12"/>
      <c r="B18" s="25">
        <v>323.10000000000002</v>
      </c>
      <c r="C18" s="20" t="s">
        <v>20</v>
      </c>
      <c r="D18" s="46">
        <v>89609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89609</v>
      </c>
      <c r="O18" s="47">
        <f t="shared" si="1"/>
        <v>31.233530846985012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SUM(D20:D27)</f>
        <v>319578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787538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1107116</v>
      </c>
      <c r="O19" s="45">
        <f t="shared" si="1"/>
        <v>385.88915998605785</v>
      </c>
      <c r="P19" s="10"/>
    </row>
    <row r="20" spans="1:16">
      <c r="A20" s="12"/>
      <c r="B20" s="25">
        <v>331.39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17208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17208</v>
      </c>
      <c r="O20" s="47">
        <f t="shared" si="1"/>
        <v>5.997908678982224</v>
      </c>
      <c r="P20" s="9"/>
    </row>
    <row r="21" spans="1:16">
      <c r="A21" s="12"/>
      <c r="B21" s="25">
        <v>334.1</v>
      </c>
      <c r="C21" s="20" t="s">
        <v>84</v>
      </c>
      <c r="D21" s="46">
        <v>50000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50000</v>
      </c>
      <c r="O21" s="47">
        <f t="shared" si="1"/>
        <v>17.42767514813524</v>
      </c>
      <c r="P21" s="9"/>
    </row>
    <row r="22" spans="1:16">
      <c r="A22" s="12"/>
      <c r="B22" s="25">
        <v>334.35</v>
      </c>
      <c r="C22" s="20" t="s">
        <v>91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721437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721437</v>
      </c>
      <c r="O22" s="47">
        <f t="shared" si="1"/>
        <v>251.45939351690484</v>
      </c>
      <c r="P22" s="9"/>
    </row>
    <row r="23" spans="1:16">
      <c r="A23" s="12"/>
      <c r="B23" s="25">
        <v>335.12</v>
      </c>
      <c r="C23" s="20" t="s">
        <v>70</v>
      </c>
      <c r="D23" s="46">
        <v>180374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180374</v>
      </c>
      <c r="O23" s="47">
        <f t="shared" si="1"/>
        <v>62.869989543394908</v>
      </c>
      <c r="P23" s="9"/>
    </row>
    <row r="24" spans="1:16">
      <c r="A24" s="12"/>
      <c r="B24" s="25">
        <v>335.14</v>
      </c>
      <c r="C24" s="20" t="s">
        <v>71</v>
      </c>
      <c r="D24" s="46">
        <v>583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583</v>
      </c>
      <c r="O24" s="47">
        <f t="shared" si="1"/>
        <v>0.20320669222725687</v>
      </c>
      <c r="P24" s="9"/>
    </row>
    <row r="25" spans="1:16">
      <c r="A25" s="12"/>
      <c r="B25" s="25">
        <v>335.15</v>
      </c>
      <c r="C25" s="20" t="s">
        <v>72</v>
      </c>
      <c r="D25" s="46">
        <v>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154</v>
      </c>
      <c r="O25" s="47">
        <f t="shared" si="1"/>
        <v>5.3677239456256534E-2</v>
      </c>
      <c r="P25" s="9"/>
    </row>
    <row r="26" spans="1:16">
      <c r="A26" s="12"/>
      <c r="B26" s="25">
        <v>335.18</v>
      </c>
      <c r="C26" s="20" t="s">
        <v>73</v>
      </c>
      <c r="D26" s="46">
        <v>88467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88467</v>
      </c>
      <c r="O26" s="47">
        <f t="shared" si="1"/>
        <v>30.835482746601603</v>
      </c>
      <c r="P26" s="9"/>
    </row>
    <row r="27" spans="1:16">
      <c r="A27" s="12"/>
      <c r="B27" s="25">
        <v>337.9</v>
      </c>
      <c r="C27" s="20" t="s">
        <v>63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48893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48893</v>
      </c>
      <c r="O27" s="47">
        <f t="shared" si="1"/>
        <v>17.041826420355523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SUM(D29:D32)</f>
        <v>16191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1067574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1083765</v>
      </c>
      <c r="O28" s="45">
        <f t="shared" si="1"/>
        <v>377.75008713837576</v>
      </c>
      <c r="P28" s="10"/>
    </row>
    <row r="29" spans="1:16">
      <c r="A29" s="12"/>
      <c r="B29" s="25">
        <v>343.3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353930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353930</v>
      </c>
      <c r="O29" s="47">
        <f t="shared" si="1"/>
        <v>123.3635413035901</v>
      </c>
      <c r="P29" s="9"/>
    </row>
    <row r="30" spans="1:16">
      <c r="A30" s="12"/>
      <c r="B30" s="25">
        <v>343.4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290112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290112</v>
      </c>
      <c r="O30" s="47">
        <f t="shared" si="1"/>
        <v>101.1195538515162</v>
      </c>
      <c r="P30" s="9"/>
    </row>
    <row r="31" spans="1:16">
      <c r="A31" s="12"/>
      <c r="B31" s="25">
        <v>343.5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423532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423532</v>
      </c>
      <c r="O31" s="47">
        <f t="shared" si="1"/>
        <v>147.62356221680028</v>
      </c>
      <c r="P31" s="9"/>
    </row>
    <row r="32" spans="1:16">
      <c r="A32" s="12"/>
      <c r="B32" s="25">
        <v>349</v>
      </c>
      <c r="C32" s="20" t="s">
        <v>0</v>
      </c>
      <c r="D32" s="46">
        <v>16191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16191</v>
      </c>
      <c r="O32" s="47">
        <f t="shared" si="1"/>
        <v>5.6434297664691533</v>
      </c>
      <c r="P32" s="9"/>
    </row>
    <row r="33" spans="1:119" ht="15.75">
      <c r="A33" s="29" t="s">
        <v>34</v>
      </c>
      <c r="B33" s="30"/>
      <c r="C33" s="31"/>
      <c r="D33" s="32">
        <f t="shared" ref="D33:M33" si="7">SUM(D34:D34)</f>
        <v>38473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38473</v>
      </c>
      <c r="O33" s="45">
        <f t="shared" si="1"/>
        <v>13.40989891948414</v>
      </c>
      <c r="P33" s="10"/>
    </row>
    <row r="34" spans="1:119">
      <c r="A34" s="13"/>
      <c r="B34" s="39">
        <v>351.5</v>
      </c>
      <c r="C34" s="21" t="s">
        <v>42</v>
      </c>
      <c r="D34" s="46">
        <v>38473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38473</v>
      </c>
      <c r="O34" s="47">
        <f t="shared" si="1"/>
        <v>13.40989891948414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SUM(D36:D38)</f>
        <v>126686</v>
      </c>
      <c r="E35" s="32">
        <f t="shared" si="8"/>
        <v>5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22693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149384</v>
      </c>
      <c r="O35" s="45">
        <f t="shared" si="1"/>
        <v>52.068316486580692</v>
      </c>
      <c r="P35" s="10"/>
    </row>
    <row r="36" spans="1:119">
      <c r="A36" s="12"/>
      <c r="B36" s="25">
        <v>361.1</v>
      </c>
      <c r="C36" s="20" t="s">
        <v>43</v>
      </c>
      <c r="D36" s="46">
        <v>4360</v>
      </c>
      <c r="E36" s="46">
        <v>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4365</v>
      </c>
      <c r="O36" s="47">
        <f t="shared" si="1"/>
        <v>1.5214360404322063</v>
      </c>
      <c r="P36" s="9"/>
    </row>
    <row r="37" spans="1:119">
      <c r="A37" s="12"/>
      <c r="B37" s="25">
        <v>362</v>
      </c>
      <c r="C37" s="20" t="s">
        <v>44</v>
      </c>
      <c r="D37" s="46">
        <v>60609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60609</v>
      </c>
      <c r="O37" s="47">
        <f t="shared" si="1"/>
        <v>21.125479261066573</v>
      </c>
      <c r="P37" s="9"/>
    </row>
    <row r="38" spans="1:119">
      <c r="A38" s="12"/>
      <c r="B38" s="25">
        <v>369.9</v>
      </c>
      <c r="C38" s="20" t="s">
        <v>46</v>
      </c>
      <c r="D38" s="46">
        <v>61717</v>
      </c>
      <c r="E38" s="46">
        <v>0</v>
      </c>
      <c r="F38" s="46">
        <v>0</v>
      </c>
      <c r="G38" s="46">
        <v>0</v>
      </c>
      <c r="H38" s="46">
        <v>0</v>
      </c>
      <c r="I38" s="46">
        <v>22693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84410</v>
      </c>
      <c r="O38" s="47">
        <f t="shared" si="1"/>
        <v>29.421401185081908</v>
      </c>
      <c r="P38" s="9"/>
    </row>
    <row r="39" spans="1:119" ht="15.75">
      <c r="A39" s="29" t="s">
        <v>35</v>
      </c>
      <c r="B39" s="30"/>
      <c r="C39" s="31"/>
      <c r="D39" s="32">
        <f t="shared" ref="D39:M39" si="9">SUM(D40:D41)</f>
        <v>61382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3425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64807</v>
      </c>
      <c r="O39" s="45">
        <f t="shared" si="1"/>
        <v>22.588706866504008</v>
      </c>
      <c r="P39" s="9"/>
    </row>
    <row r="40" spans="1:119">
      <c r="A40" s="12"/>
      <c r="B40" s="25">
        <v>381</v>
      </c>
      <c r="C40" s="20" t="s">
        <v>47</v>
      </c>
      <c r="D40" s="46">
        <v>61382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61382</v>
      </c>
      <c r="O40" s="47">
        <f t="shared" si="1"/>
        <v>21.394911118856744</v>
      </c>
      <c r="P40" s="9"/>
    </row>
    <row r="41" spans="1:119" ht="15.75" thickBot="1">
      <c r="A41" s="12"/>
      <c r="B41" s="25">
        <v>389.1</v>
      </c>
      <c r="C41" s="20" t="s">
        <v>75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3425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3425</v>
      </c>
      <c r="O41" s="47">
        <f t="shared" si="1"/>
        <v>1.1937957476472638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0">SUM(D5,D16,D19,D28,D33,D35,D39)</f>
        <v>1307721</v>
      </c>
      <c r="E42" s="15">
        <f t="shared" si="10"/>
        <v>17531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1881230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3206482</v>
      </c>
      <c r="O42" s="38">
        <f t="shared" si="1"/>
        <v>1117.6305332868596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97</v>
      </c>
      <c r="M44" s="48"/>
      <c r="N44" s="48"/>
      <c r="O44" s="43">
        <v>2869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60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635459</v>
      </c>
      <c r="E5" s="27">
        <f t="shared" si="0"/>
        <v>9852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645311</v>
      </c>
      <c r="O5" s="33">
        <f t="shared" ref="O5:O42" si="1">(N5/O$44)</f>
        <v>224.76872169975618</v>
      </c>
      <c r="P5" s="6"/>
    </row>
    <row r="6" spans="1:133">
      <c r="A6" s="12"/>
      <c r="B6" s="25">
        <v>311</v>
      </c>
      <c r="C6" s="20" t="s">
        <v>2</v>
      </c>
      <c r="D6" s="46">
        <v>228328</v>
      </c>
      <c r="E6" s="46">
        <v>9852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238180</v>
      </c>
      <c r="O6" s="47">
        <f t="shared" si="1"/>
        <v>82.960640891675368</v>
      </c>
      <c r="P6" s="9"/>
    </row>
    <row r="7" spans="1:133">
      <c r="A7" s="12"/>
      <c r="B7" s="25">
        <v>312.41000000000003</v>
      </c>
      <c r="C7" s="20" t="s">
        <v>11</v>
      </c>
      <c r="D7" s="46">
        <v>33135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33135</v>
      </c>
      <c r="O7" s="47">
        <f t="shared" si="1"/>
        <v>11.541274817136886</v>
      </c>
      <c r="P7" s="9"/>
    </row>
    <row r="8" spans="1:133">
      <c r="A8" s="12"/>
      <c r="B8" s="25">
        <v>312.42</v>
      </c>
      <c r="C8" s="20" t="s">
        <v>10</v>
      </c>
      <c r="D8" s="46">
        <v>5759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5759</v>
      </c>
      <c r="O8" s="47">
        <f t="shared" si="1"/>
        <v>2.0059212817833507</v>
      </c>
      <c r="P8" s="9"/>
    </row>
    <row r="9" spans="1:133">
      <c r="A9" s="12"/>
      <c r="B9" s="25">
        <v>312.60000000000002</v>
      </c>
      <c r="C9" s="20" t="s">
        <v>12</v>
      </c>
      <c r="D9" s="46">
        <v>184021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184021</v>
      </c>
      <c r="O9" s="47">
        <f t="shared" si="1"/>
        <v>64.096482061999296</v>
      </c>
      <c r="P9" s="9"/>
    </row>
    <row r="10" spans="1:133">
      <c r="A10" s="12"/>
      <c r="B10" s="25">
        <v>314.10000000000002</v>
      </c>
      <c r="C10" s="20" t="s">
        <v>13</v>
      </c>
      <c r="D10" s="46">
        <v>105859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105859</v>
      </c>
      <c r="O10" s="47">
        <f t="shared" si="1"/>
        <v>36.871821664925115</v>
      </c>
      <c r="P10" s="9"/>
    </row>
    <row r="11" spans="1:133">
      <c r="A11" s="12"/>
      <c r="B11" s="25">
        <v>314.3</v>
      </c>
      <c r="C11" s="20" t="s">
        <v>14</v>
      </c>
      <c r="D11" s="46">
        <v>34404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34404</v>
      </c>
      <c r="O11" s="47">
        <f t="shared" si="1"/>
        <v>11.983281086729363</v>
      </c>
      <c r="P11" s="9"/>
    </row>
    <row r="12" spans="1:133">
      <c r="A12" s="12"/>
      <c r="B12" s="25">
        <v>314.8</v>
      </c>
      <c r="C12" s="20" t="s">
        <v>16</v>
      </c>
      <c r="D12" s="46">
        <v>10739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10739</v>
      </c>
      <c r="O12" s="47">
        <f t="shared" si="1"/>
        <v>3.7405085336119819</v>
      </c>
      <c r="P12" s="9"/>
    </row>
    <row r="13" spans="1:133">
      <c r="A13" s="12"/>
      <c r="B13" s="25">
        <v>315</v>
      </c>
      <c r="C13" s="20" t="s">
        <v>68</v>
      </c>
      <c r="D13" s="46">
        <v>28104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28104</v>
      </c>
      <c r="O13" s="47">
        <f t="shared" si="1"/>
        <v>9.788923719958202</v>
      </c>
      <c r="P13" s="9"/>
    </row>
    <row r="14" spans="1:133">
      <c r="A14" s="12"/>
      <c r="B14" s="25">
        <v>316</v>
      </c>
      <c r="C14" s="20" t="s">
        <v>69</v>
      </c>
      <c r="D14" s="46">
        <v>2355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2355</v>
      </c>
      <c r="O14" s="47">
        <f t="shared" si="1"/>
        <v>0.82027168234064785</v>
      </c>
      <c r="P14" s="9"/>
    </row>
    <row r="15" spans="1:133">
      <c r="A15" s="12"/>
      <c r="B15" s="25">
        <v>319</v>
      </c>
      <c r="C15" s="20" t="s">
        <v>18</v>
      </c>
      <c r="D15" s="46">
        <v>2755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2755</v>
      </c>
      <c r="O15" s="47">
        <f t="shared" si="1"/>
        <v>0.95959595959595956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SUM(D17:D18)</f>
        <v>85632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2" si="4">SUM(D16:M16)</f>
        <v>85632</v>
      </c>
      <c r="O16" s="45">
        <f t="shared" si="1"/>
        <v>29.826541274817139</v>
      </c>
      <c r="P16" s="10"/>
    </row>
    <row r="17" spans="1:16">
      <c r="A17" s="12"/>
      <c r="B17" s="25">
        <v>322</v>
      </c>
      <c r="C17" s="20" t="s">
        <v>87</v>
      </c>
      <c r="D17" s="46">
        <v>1080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1080</v>
      </c>
      <c r="O17" s="47">
        <f t="shared" si="1"/>
        <v>0.37617554858934171</v>
      </c>
      <c r="P17" s="9"/>
    </row>
    <row r="18" spans="1:16">
      <c r="A18" s="12"/>
      <c r="B18" s="25">
        <v>323.10000000000002</v>
      </c>
      <c r="C18" s="20" t="s">
        <v>20</v>
      </c>
      <c r="D18" s="46">
        <v>84552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84552</v>
      </c>
      <c r="O18" s="47">
        <f t="shared" si="1"/>
        <v>29.450365726227794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SUM(D20:D27)</f>
        <v>287327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686861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974188</v>
      </c>
      <c r="O19" s="45">
        <f t="shared" si="1"/>
        <v>339.32009752699406</v>
      </c>
      <c r="P19" s="10"/>
    </row>
    <row r="20" spans="1:16">
      <c r="A20" s="12"/>
      <c r="B20" s="25">
        <v>331.35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436718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436718</v>
      </c>
      <c r="O20" s="47">
        <f t="shared" si="1"/>
        <v>152.11354928596307</v>
      </c>
      <c r="P20" s="9"/>
    </row>
    <row r="21" spans="1:16">
      <c r="A21" s="12"/>
      <c r="B21" s="25">
        <v>334.1</v>
      </c>
      <c r="C21" s="20" t="s">
        <v>84</v>
      </c>
      <c r="D21" s="46">
        <v>24700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24700</v>
      </c>
      <c r="O21" s="47">
        <f t="shared" si="1"/>
        <v>8.6032741205155006</v>
      </c>
      <c r="P21" s="9"/>
    </row>
    <row r="22" spans="1:16">
      <c r="A22" s="12"/>
      <c r="B22" s="25">
        <v>334.35</v>
      </c>
      <c r="C22" s="20" t="s">
        <v>91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155811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155811</v>
      </c>
      <c r="O22" s="47">
        <f t="shared" si="1"/>
        <v>54.27063740856844</v>
      </c>
      <c r="P22" s="9"/>
    </row>
    <row r="23" spans="1:16">
      <c r="A23" s="12"/>
      <c r="B23" s="25">
        <v>335.12</v>
      </c>
      <c r="C23" s="20" t="s">
        <v>70</v>
      </c>
      <c r="D23" s="46">
        <v>177585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177585</v>
      </c>
      <c r="O23" s="47">
        <f t="shared" si="1"/>
        <v>61.854754440961337</v>
      </c>
      <c r="P23" s="9"/>
    </row>
    <row r="24" spans="1:16">
      <c r="A24" s="12"/>
      <c r="B24" s="25">
        <v>335.14</v>
      </c>
      <c r="C24" s="20" t="s">
        <v>71</v>
      </c>
      <c r="D24" s="46">
        <v>506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506</v>
      </c>
      <c r="O24" s="47">
        <f t="shared" si="1"/>
        <v>0.17624521072796934</v>
      </c>
      <c r="P24" s="9"/>
    </row>
    <row r="25" spans="1:16">
      <c r="A25" s="12"/>
      <c r="B25" s="25">
        <v>335.15</v>
      </c>
      <c r="C25" s="20" t="s">
        <v>72</v>
      </c>
      <c r="D25" s="46">
        <v>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154</v>
      </c>
      <c r="O25" s="47">
        <f t="shared" si="1"/>
        <v>5.3639846743295021E-2</v>
      </c>
      <c r="P25" s="9"/>
    </row>
    <row r="26" spans="1:16">
      <c r="A26" s="12"/>
      <c r="B26" s="25">
        <v>335.18</v>
      </c>
      <c r="C26" s="20" t="s">
        <v>73</v>
      </c>
      <c r="D26" s="46">
        <v>84382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84382</v>
      </c>
      <c r="O26" s="47">
        <f t="shared" si="1"/>
        <v>29.391152908394286</v>
      </c>
      <c r="P26" s="9"/>
    </row>
    <row r="27" spans="1:16">
      <c r="A27" s="12"/>
      <c r="B27" s="25">
        <v>337.9</v>
      </c>
      <c r="C27" s="20" t="s">
        <v>63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94332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94332</v>
      </c>
      <c r="O27" s="47">
        <f t="shared" si="1"/>
        <v>32.85684430512017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SUM(D29:D32)</f>
        <v>19795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1029127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1048922</v>
      </c>
      <c r="O28" s="45">
        <f t="shared" si="1"/>
        <v>365.35074886799026</v>
      </c>
      <c r="P28" s="10"/>
    </row>
    <row r="29" spans="1:16">
      <c r="A29" s="12"/>
      <c r="B29" s="25">
        <v>343.3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340628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340628</v>
      </c>
      <c r="O29" s="47">
        <f t="shared" si="1"/>
        <v>118.64437478230582</v>
      </c>
      <c r="P29" s="9"/>
    </row>
    <row r="30" spans="1:16">
      <c r="A30" s="12"/>
      <c r="B30" s="25">
        <v>343.4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279537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279537</v>
      </c>
      <c r="O30" s="47">
        <f t="shared" si="1"/>
        <v>97.365726227795193</v>
      </c>
      <c r="P30" s="9"/>
    </row>
    <row r="31" spans="1:16">
      <c r="A31" s="12"/>
      <c r="B31" s="25">
        <v>343.5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408962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408962</v>
      </c>
      <c r="O31" s="47">
        <f t="shared" si="1"/>
        <v>142.44583768721699</v>
      </c>
      <c r="P31" s="9"/>
    </row>
    <row r="32" spans="1:16">
      <c r="A32" s="12"/>
      <c r="B32" s="25">
        <v>349</v>
      </c>
      <c r="C32" s="20" t="s">
        <v>0</v>
      </c>
      <c r="D32" s="46">
        <v>19795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19795</v>
      </c>
      <c r="O32" s="47">
        <f t="shared" si="1"/>
        <v>6.8948101706722396</v>
      </c>
      <c r="P32" s="9"/>
    </row>
    <row r="33" spans="1:119" ht="15.75">
      <c r="A33" s="29" t="s">
        <v>34</v>
      </c>
      <c r="B33" s="30"/>
      <c r="C33" s="31"/>
      <c r="D33" s="32">
        <f t="shared" ref="D33:M33" si="7">SUM(D34:D34)</f>
        <v>54111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54111</v>
      </c>
      <c r="O33" s="45">
        <f t="shared" si="1"/>
        <v>18.847439916405435</v>
      </c>
      <c r="P33" s="10"/>
    </row>
    <row r="34" spans="1:119">
      <c r="A34" s="13"/>
      <c r="B34" s="39">
        <v>351.5</v>
      </c>
      <c r="C34" s="21" t="s">
        <v>42</v>
      </c>
      <c r="D34" s="46">
        <v>54111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54111</v>
      </c>
      <c r="O34" s="47">
        <f t="shared" si="1"/>
        <v>18.847439916405435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SUM(D36:D38)</f>
        <v>83352</v>
      </c>
      <c r="E35" s="32">
        <f t="shared" si="8"/>
        <v>3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20932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104287</v>
      </c>
      <c r="O35" s="45">
        <f t="shared" si="1"/>
        <v>36.324277255311735</v>
      </c>
      <c r="P35" s="10"/>
    </row>
    <row r="36" spans="1:119">
      <c r="A36" s="12"/>
      <c r="B36" s="25">
        <v>361.1</v>
      </c>
      <c r="C36" s="20" t="s">
        <v>43</v>
      </c>
      <c r="D36" s="46">
        <v>3446</v>
      </c>
      <c r="E36" s="46">
        <v>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3449</v>
      </c>
      <c r="O36" s="47">
        <f t="shared" si="1"/>
        <v>1.2013235806339255</v>
      </c>
      <c r="P36" s="9"/>
    </row>
    <row r="37" spans="1:119">
      <c r="A37" s="12"/>
      <c r="B37" s="25">
        <v>362</v>
      </c>
      <c r="C37" s="20" t="s">
        <v>44</v>
      </c>
      <c r="D37" s="46">
        <v>60609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60609</v>
      </c>
      <c r="O37" s="47">
        <f t="shared" si="1"/>
        <v>21.110762800417973</v>
      </c>
      <c r="P37" s="9"/>
    </row>
    <row r="38" spans="1:119">
      <c r="A38" s="12"/>
      <c r="B38" s="25">
        <v>369.9</v>
      </c>
      <c r="C38" s="20" t="s">
        <v>46</v>
      </c>
      <c r="D38" s="46">
        <v>19297</v>
      </c>
      <c r="E38" s="46">
        <v>0</v>
      </c>
      <c r="F38" s="46">
        <v>0</v>
      </c>
      <c r="G38" s="46">
        <v>0</v>
      </c>
      <c r="H38" s="46">
        <v>0</v>
      </c>
      <c r="I38" s="46">
        <v>20932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40229</v>
      </c>
      <c r="O38" s="47">
        <f t="shared" si="1"/>
        <v>14.01219087425984</v>
      </c>
      <c r="P38" s="9"/>
    </row>
    <row r="39" spans="1:119" ht="15.75">
      <c r="A39" s="29" t="s">
        <v>35</v>
      </c>
      <c r="B39" s="30"/>
      <c r="C39" s="31"/>
      <c r="D39" s="32">
        <f t="shared" ref="D39:M39" si="9">SUM(D40:D41)</f>
        <v>40000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2283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42283</v>
      </c>
      <c r="O39" s="45">
        <f t="shared" si="1"/>
        <v>14.727621037965866</v>
      </c>
      <c r="P39" s="9"/>
    </row>
    <row r="40" spans="1:119">
      <c r="A40" s="12"/>
      <c r="B40" s="25">
        <v>381</v>
      </c>
      <c r="C40" s="20" t="s">
        <v>47</v>
      </c>
      <c r="D40" s="46">
        <v>40000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40000</v>
      </c>
      <c r="O40" s="47">
        <f t="shared" si="1"/>
        <v>13.932427725531173</v>
      </c>
      <c r="P40" s="9"/>
    </row>
    <row r="41" spans="1:119" ht="15.75" thickBot="1">
      <c r="A41" s="12"/>
      <c r="B41" s="25">
        <v>389.1</v>
      </c>
      <c r="C41" s="20" t="s">
        <v>75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2283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2283</v>
      </c>
      <c r="O41" s="47">
        <f t="shared" si="1"/>
        <v>0.79519331243469171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0">SUM(D5,D16,D19,D28,D33,D35,D39)</f>
        <v>1205676</v>
      </c>
      <c r="E42" s="15">
        <f t="shared" si="10"/>
        <v>9855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1739203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2954734</v>
      </c>
      <c r="O42" s="38">
        <f t="shared" si="1"/>
        <v>1029.1654475792407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95</v>
      </c>
      <c r="M44" s="48"/>
      <c r="N44" s="48"/>
      <c r="O44" s="43">
        <v>2871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60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608409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608409</v>
      </c>
      <c r="O5" s="33">
        <f t="shared" ref="O5:O41" si="1">(N5/O$43)</f>
        <v>212.65606431317721</v>
      </c>
      <c r="P5" s="6"/>
    </row>
    <row r="6" spans="1:133">
      <c r="A6" s="12"/>
      <c r="B6" s="25">
        <v>311</v>
      </c>
      <c r="C6" s="20" t="s">
        <v>2</v>
      </c>
      <c r="D6" s="46">
        <v>218810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218810</v>
      </c>
      <c r="O6" s="47">
        <f t="shared" si="1"/>
        <v>76.480251660258645</v>
      </c>
      <c r="P6" s="9"/>
    </row>
    <row r="7" spans="1:133">
      <c r="A7" s="12"/>
      <c r="B7" s="25">
        <v>312.41000000000003</v>
      </c>
      <c r="C7" s="20" t="s">
        <v>11</v>
      </c>
      <c r="D7" s="46">
        <v>32473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32473</v>
      </c>
      <c r="O7" s="47">
        <f t="shared" si="1"/>
        <v>11.35022719328906</v>
      </c>
      <c r="P7" s="9"/>
    </row>
    <row r="8" spans="1:133">
      <c r="A8" s="12"/>
      <c r="B8" s="25">
        <v>312.42</v>
      </c>
      <c r="C8" s="20" t="s">
        <v>10</v>
      </c>
      <c r="D8" s="46">
        <v>6166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6166</v>
      </c>
      <c r="O8" s="47">
        <f t="shared" si="1"/>
        <v>2.1551904928346732</v>
      </c>
      <c r="P8" s="9"/>
    </row>
    <row r="9" spans="1:133">
      <c r="A9" s="12"/>
      <c r="B9" s="25">
        <v>312.60000000000002</v>
      </c>
      <c r="C9" s="20" t="s">
        <v>12</v>
      </c>
      <c r="D9" s="46">
        <v>176331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176331</v>
      </c>
      <c r="O9" s="47">
        <f t="shared" si="1"/>
        <v>61.632645927997203</v>
      </c>
      <c r="P9" s="9"/>
    </row>
    <row r="10" spans="1:133">
      <c r="A10" s="12"/>
      <c r="B10" s="25">
        <v>314.10000000000002</v>
      </c>
      <c r="C10" s="20" t="s">
        <v>13</v>
      </c>
      <c r="D10" s="46">
        <v>108933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108933</v>
      </c>
      <c r="O10" s="47">
        <f t="shared" si="1"/>
        <v>38.075148549458234</v>
      </c>
      <c r="P10" s="9"/>
    </row>
    <row r="11" spans="1:133">
      <c r="A11" s="12"/>
      <c r="B11" s="25">
        <v>314.3</v>
      </c>
      <c r="C11" s="20" t="s">
        <v>14</v>
      </c>
      <c r="D11" s="46">
        <v>26120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26120</v>
      </c>
      <c r="O11" s="47">
        <f t="shared" si="1"/>
        <v>9.1296749388325757</v>
      </c>
      <c r="P11" s="9"/>
    </row>
    <row r="12" spans="1:133">
      <c r="A12" s="12"/>
      <c r="B12" s="25">
        <v>314.8</v>
      </c>
      <c r="C12" s="20" t="s">
        <v>16</v>
      </c>
      <c r="D12" s="46">
        <v>7373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7373</v>
      </c>
      <c r="O12" s="47">
        <f t="shared" si="1"/>
        <v>2.577070954211814</v>
      </c>
      <c r="P12" s="9"/>
    </row>
    <row r="13" spans="1:133">
      <c r="A13" s="12"/>
      <c r="B13" s="25">
        <v>315</v>
      </c>
      <c r="C13" s="20" t="s">
        <v>68</v>
      </c>
      <c r="D13" s="46">
        <v>26791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26791</v>
      </c>
      <c r="O13" s="47">
        <f t="shared" si="1"/>
        <v>9.364208318769661</v>
      </c>
      <c r="P13" s="9"/>
    </row>
    <row r="14" spans="1:133">
      <c r="A14" s="12"/>
      <c r="B14" s="25">
        <v>316</v>
      </c>
      <c r="C14" s="20" t="s">
        <v>69</v>
      </c>
      <c r="D14" s="46">
        <v>2268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2268</v>
      </c>
      <c r="O14" s="47">
        <f t="shared" si="1"/>
        <v>0.79272981475008741</v>
      </c>
      <c r="P14" s="9"/>
    </row>
    <row r="15" spans="1:133">
      <c r="A15" s="12"/>
      <c r="B15" s="25">
        <v>319</v>
      </c>
      <c r="C15" s="20" t="s">
        <v>18</v>
      </c>
      <c r="D15" s="46">
        <v>3144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3144</v>
      </c>
      <c r="O15" s="47">
        <f t="shared" si="1"/>
        <v>1.0989164627752535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SUM(D17:D18)</f>
        <v>86587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1" si="4">SUM(D16:M16)</f>
        <v>86587</v>
      </c>
      <c r="O16" s="45">
        <f t="shared" si="1"/>
        <v>30.264592799720379</v>
      </c>
      <c r="P16" s="10"/>
    </row>
    <row r="17" spans="1:16">
      <c r="A17" s="12"/>
      <c r="B17" s="25">
        <v>322</v>
      </c>
      <c r="C17" s="20" t="s">
        <v>87</v>
      </c>
      <c r="D17" s="46">
        <v>1080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1080</v>
      </c>
      <c r="O17" s="47">
        <f t="shared" si="1"/>
        <v>0.37749038797623208</v>
      </c>
      <c r="P17" s="9"/>
    </row>
    <row r="18" spans="1:16">
      <c r="A18" s="12"/>
      <c r="B18" s="25">
        <v>323.10000000000002</v>
      </c>
      <c r="C18" s="20" t="s">
        <v>20</v>
      </c>
      <c r="D18" s="46">
        <v>85507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85507</v>
      </c>
      <c r="O18" s="47">
        <f t="shared" si="1"/>
        <v>29.887102411744145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244560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966534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1211094</v>
      </c>
      <c r="O19" s="45">
        <f t="shared" si="1"/>
        <v>423.31142957008041</v>
      </c>
      <c r="P19" s="10"/>
    </row>
    <row r="20" spans="1:16">
      <c r="A20" s="12"/>
      <c r="B20" s="25">
        <v>331.35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719210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719210</v>
      </c>
      <c r="O20" s="47">
        <f t="shared" si="1"/>
        <v>251.38413142257951</v>
      </c>
      <c r="P20" s="9"/>
    </row>
    <row r="21" spans="1:16">
      <c r="A21" s="12"/>
      <c r="B21" s="25">
        <v>334.35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247324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247324</v>
      </c>
      <c r="O21" s="47">
        <f t="shared" si="1"/>
        <v>86.446696959105211</v>
      </c>
      <c r="P21" s="9"/>
    </row>
    <row r="22" spans="1:16">
      <c r="A22" s="12"/>
      <c r="B22" s="25">
        <v>335.12</v>
      </c>
      <c r="C22" s="20" t="s">
        <v>70</v>
      </c>
      <c r="D22" s="46">
        <v>160945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160945</v>
      </c>
      <c r="O22" s="47">
        <f t="shared" si="1"/>
        <v>56.254806011883957</v>
      </c>
      <c r="P22" s="9"/>
    </row>
    <row r="23" spans="1:16">
      <c r="A23" s="12"/>
      <c r="B23" s="25">
        <v>335.14</v>
      </c>
      <c r="C23" s="20" t="s">
        <v>71</v>
      </c>
      <c r="D23" s="46">
        <v>492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492</v>
      </c>
      <c r="O23" s="47">
        <f t="shared" si="1"/>
        <v>0.17196784341139462</v>
      </c>
      <c r="P23" s="9"/>
    </row>
    <row r="24" spans="1:16">
      <c r="A24" s="12"/>
      <c r="B24" s="25">
        <v>335.15</v>
      </c>
      <c r="C24" s="20" t="s">
        <v>72</v>
      </c>
      <c r="D24" s="46">
        <v>154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154</v>
      </c>
      <c r="O24" s="47">
        <f t="shared" si="1"/>
        <v>5.3827333100314574E-2</v>
      </c>
      <c r="P24" s="9"/>
    </row>
    <row r="25" spans="1:16">
      <c r="A25" s="12"/>
      <c r="B25" s="25">
        <v>335.18</v>
      </c>
      <c r="C25" s="20" t="s">
        <v>73</v>
      </c>
      <c r="D25" s="46">
        <v>82969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82969</v>
      </c>
      <c r="O25" s="47">
        <f t="shared" si="1"/>
        <v>29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SUM(D27:D30)</f>
        <v>20188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962213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982401</v>
      </c>
      <c r="O26" s="45">
        <f t="shared" si="1"/>
        <v>343.37679133170218</v>
      </c>
      <c r="P26" s="10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303305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303305</v>
      </c>
      <c r="O27" s="47">
        <f t="shared" si="1"/>
        <v>106.01363159734359</v>
      </c>
      <c r="P27" s="9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266688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266688</v>
      </c>
      <c r="O28" s="47">
        <f t="shared" si="1"/>
        <v>93.21495980426424</v>
      </c>
      <c r="P28" s="9"/>
    </row>
    <row r="29" spans="1:16">
      <c r="A29" s="12"/>
      <c r="B29" s="25">
        <v>343.5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392220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392220</v>
      </c>
      <c r="O29" s="47">
        <f t="shared" si="1"/>
        <v>137.09192590003497</v>
      </c>
      <c r="P29" s="9"/>
    </row>
    <row r="30" spans="1:16">
      <c r="A30" s="12"/>
      <c r="B30" s="25">
        <v>349</v>
      </c>
      <c r="C30" s="20" t="s">
        <v>0</v>
      </c>
      <c r="D30" s="46">
        <v>20188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20188</v>
      </c>
      <c r="O30" s="47">
        <f t="shared" si="1"/>
        <v>7.05627403005942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SUM(D32:D32)</f>
        <v>43707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43707</v>
      </c>
      <c r="O31" s="45">
        <f t="shared" si="1"/>
        <v>15.276826284515904</v>
      </c>
      <c r="P31" s="10"/>
    </row>
    <row r="32" spans="1:16">
      <c r="A32" s="13"/>
      <c r="B32" s="39">
        <v>351.5</v>
      </c>
      <c r="C32" s="21" t="s">
        <v>42</v>
      </c>
      <c r="D32" s="46">
        <v>43707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43707</v>
      </c>
      <c r="O32" s="47">
        <f t="shared" si="1"/>
        <v>15.276826284515904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SUM(D34:D37)</f>
        <v>147093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22071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169164</v>
      </c>
      <c r="O33" s="45">
        <f t="shared" si="1"/>
        <v>59.127577770010483</v>
      </c>
      <c r="P33" s="10"/>
    </row>
    <row r="34" spans="1:119">
      <c r="A34" s="12"/>
      <c r="B34" s="25">
        <v>361.1</v>
      </c>
      <c r="C34" s="20" t="s">
        <v>43</v>
      </c>
      <c r="D34" s="46">
        <v>3831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3831</v>
      </c>
      <c r="O34" s="47">
        <f t="shared" si="1"/>
        <v>1.3390422929045789</v>
      </c>
      <c r="P34" s="9"/>
    </row>
    <row r="35" spans="1:119">
      <c r="A35" s="12"/>
      <c r="B35" s="25">
        <v>362</v>
      </c>
      <c r="C35" s="20" t="s">
        <v>44</v>
      </c>
      <c r="D35" s="46">
        <v>60609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60609</v>
      </c>
      <c r="O35" s="47">
        <f t="shared" si="1"/>
        <v>21.184550856343936</v>
      </c>
      <c r="P35" s="9"/>
    </row>
    <row r="36" spans="1:119">
      <c r="A36" s="12"/>
      <c r="B36" s="25">
        <v>366</v>
      </c>
      <c r="C36" s="20" t="s">
        <v>92</v>
      </c>
      <c r="D36" s="46">
        <v>60000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60000</v>
      </c>
      <c r="O36" s="47">
        <f t="shared" si="1"/>
        <v>20.971688220901783</v>
      </c>
      <c r="P36" s="9"/>
    </row>
    <row r="37" spans="1:119">
      <c r="A37" s="12"/>
      <c r="B37" s="25">
        <v>369.9</v>
      </c>
      <c r="C37" s="20" t="s">
        <v>46</v>
      </c>
      <c r="D37" s="46">
        <v>22653</v>
      </c>
      <c r="E37" s="46">
        <v>0</v>
      </c>
      <c r="F37" s="46">
        <v>0</v>
      </c>
      <c r="G37" s="46">
        <v>0</v>
      </c>
      <c r="H37" s="46">
        <v>0</v>
      </c>
      <c r="I37" s="46">
        <v>22071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44724</v>
      </c>
      <c r="O37" s="47">
        <f t="shared" si="1"/>
        <v>15.63229639986019</v>
      </c>
      <c r="P37" s="9"/>
    </row>
    <row r="38" spans="1:119" ht="15.75">
      <c r="A38" s="29" t="s">
        <v>35</v>
      </c>
      <c r="B38" s="30"/>
      <c r="C38" s="31"/>
      <c r="D38" s="32">
        <f t="shared" ref="D38:M38" si="9">SUM(D39:D40)</f>
        <v>15000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2636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17636</v>
      </c>
      <c r="O38" s="45">
        <f t="shared" si="1"/>
        <v>6.164278224397064</v>
      </c>
      <c r="P38" s="9"/>
    </row>
    <row r="39" spans="1:119">
      <c r="A39" s="12"/>
      <c r="B39" s="25">
        <v>381</v>
      </c>
      <c r="C39" s="20" t="s">
        <v>47</v>
      </c>
      <c r="D39" s="46">
        <v>15000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15000</v>
      </c>
      <c r="O39" s="47">
        <f t="shared" si="1"/>
        <v>5.2429220552254456</v>
      </c>
      <c r="P39" s="9"/>
    </row>
    <row r="40" spans="1:119" ht="15.75" thickBot="1">
      <c r="A40" s="12"/>
      <c r="B40" s="25">
        <v>389.1</v>
      </c>
      <c r="C40" s="20" t="s">
        <v>75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2636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2636</v>
      </c>
      <c r="O40" s="47">
        <f t="shared" si="1"/>
        <v>0.92135616917161833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0">SUM(D5,D16,D19,D26,D31,D33,D38)</f>
        <v>1165544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1953454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3118998</v>
      </c>
      <c r="O41" s="38">
        <f t="shared" si="1"/>
        <v>1090.1775602936036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93</v>
      </c>
      <c r="M43" s="48"/>
      <c r="N43" s="48"/>
      <c r="O43" s="43">
        <v>2861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49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603476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603476</v>
      </c>
      <c r="O5" s="33">
        <f t="shared" ref="O5:O39" si="1">(N5/O$41)</f>
        <v>208.52660677263304</v>
      </c>
      <c r="P5" s="6"/>
    </row>
    <row r="6" spans="1:133">
      <c r="A6" s="12"/>
      <c r="B6" s="25">
        <v>311</v>
      </c>
      <c r="C6" s="20" t="s">
        <v>2</v>
      </c>
      <c r="D6" s="46">
        <v>212873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212873</v>
      </c>
      <c r="O6" s="47">
        <f t="shared" si="1"/>
        <v>73.55666897028334</v>
      </c>
      <c r="P6" s="9"/>
    </row>
    <row r="7" spans="1:133">
      <c r="A7" s="12"/>
      <c r="B7" s="25">
        <v>312.41000000000003</v>
      </c>
      <c r="C7" s="20" t="s">
        <v>11</v>
      </c>
      <c r="D7" s="46">
        <v>30645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30645</v>
      </c>
      <c r="O7" s="47">
        <f t="shared" si="1"/>
        <v>10.589149965445749</v>
      </c>
      <c r="P7" s="9"/>
    </row>
    <row r="8" spans="1:133">
      <c r="A8" s="12"/>
      <c r="B8" s="25">
        <v>312.42</v>
      </c>
      <c r="C8" s="20" t="s">
        <v>10</v>
      </c>
      <c r="D8" s="46">
        <v>8065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8065</v>
      </c>
      <c r="O8" s="47">
        <f t="shared" si="1"/>
        <v>2.7868002764340014</v>
      </c>
      <c r="P8" s="9"/>
    </row>
    <row r="9" spans="1:133">
      <c r="A9" s="12"/>
      <c r="B9" s="25">
        <v>312.60000000000002</v>
      </c>
      <c r="C9" s="20" t="s">
        <v>12</v>
      </c>
      <c r="D9" s="46">
        <v>172863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172863</v>
      </c>
      <c r="O9" s="47">
        <f t="shared" si="1"/>
        <v>59.731513476157566</v>
      </c>
      <c r="P9" s="9"/>
    </row>
    <row r="10" spans="1:133">
      <c r="A10" s="12"/>
      <c r="B10" s="25">
        <v>314.10000000000002</v>
      </c>
      <c r="C10" s="20" t="s">
        <v>13</v>
      </c>
      <c r="D10" s="46">
        <v>104014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104014</v>
      </c>
      <c r="O10" s="47">
        <f t="shared" si="1"/>
        <v>35.941257774706287</v>
      </c>
      <c r="P10" s="9"/>
    </row>
    <row r="11" spans="1:133">
      <c r="A11" s="12"/>
      <c r="B11" s="25">
        <v>314.3</v>
      </c>
      <c r="C11" s="20" t="s">
        <v>14</v>
      </c>
      <c r="D11" s="46">
        <v>26914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26914</v>
      </c>
      <c r="O11" s="47">
        <f t="shared" si="1"/>
        <v>9.2999308914996544</v>
      </c>
      <c r="P11" s="9"/>
    </row>
    <row r="12" spans="1:133">
      <c r="A12" s="12"/>
      <c r="B12" s="25">
        <v>314.8</v>
      </c>
      <c r="C12" s="20" t="s">
        <v>16</v>
      </c>
      <c r="D12" s="46">
        <v>3551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3551</v>
      </c>
      <c r="O12" s="47">
        <f t="shared" si="1"/>
        <v>1.2270214236351071</v>
      </c>
      <c r="P12" s="9"/>
    </row>
    <row r="13" spans="1:133">
      <c r="A13" s="12"/>
      <c r="B13" s="25">
        <v>315</v>
      </c>
      <c r="C13" s="20" t="s">
        <v>68</v>
      </c>
      <c r="D13" s="46">
        <v>38715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38715</v>
      </c>
      <c r="O13" s="47">
        <f t="shared" si="1"/>
        <v>13.377677954388389</v>
      </c>
      <c r="P13" s="9"/>
    </row>
    <row r="14" spans="1:133">
      <c r="A14" s="12"/>
      <c r="B14" s="25">
        <v>316</v>
      </c>
      <c r="C14" s="20" t="s">
        <v>69</v>
      </c>
      <c r="D14" s="46">
        <v>2741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2741</v>
      </c>
      <c r="O14" s="47">
        <f t="shared" si="1"/>
        <v>0.94713199723565999</v>
      </c>
      <c r="P14" s="9"/>
    </row>
    <row r="15" spans="1:133">
      <c r="A15" s="12"/>
      <c r="B15" s="25">
        <v>319</v>
      </c>
      <c r="C15" s="20" t="s">
        <v>18</v>
      </c>
      <c r="D15" s="46">
        <v>3095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3095</v>
      </c>
      <c r="O15" s="47">
        <f t="shared" si="1"/>
        <v>1.0694540428472703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SUM(D17:D18)</f>
        <v>94223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9" si="4">SUM(D16:M16)</f>
        <v>94223</v>
      </c>
      <c r="O16" s="45">
        <f t="shared" si="1"/>
        <v>32.558051140290253</v>
      </c>
      <c r="P16" s="10"/>
    </row>
    <row r="17" spans="1:16">
      <c r="A17" s="12"/>
      <c r="B17" s="25">
        <v>322</v>
      </c>
      <c r="C17" s="20" t="s">
        <v>87</v>
      </c>
      <c r="D17" s="46">
        <v>1370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1370</v>
      </c>
      <c r="O17" s="47">
        <f t="shared" si="1"/>
        <v>0.47339322736696615</v>
      </c>
      <c r="P17" s="9"/>
    </row>
    <row r="18" spans="1:16">
      <c r="A18" s="12"/>
      <c r="B18" s="25">
        <v>323.10000000000002</v>
      </c>
      <c r="C18" s="20" t="s">
        <v>20</v>
      </c>
      <c r="D18" s="46">
        <v>92853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92853</v>
      </c>
      <c r="O18" s="47">
        <f t="shared" si="1"/>
        <v>32.084657912923291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249312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89797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339109</v>
      </c>
      <c r="O19" s="45">
        <f t="shared" si="1"/>
        <v>117.17657221838286</v>
      </c>
      <c r="P19" s="10"/>
    </row>
    <row r="20" spans="1:16">
      <c r="A20" s="12"/>
      <c r="B20" s="25">
        <v>334.1</v>
      </c>
      <c r="C20" s="20" t="s">
        <v>84</v>
      </c>
      <c r="D20" s="46">
        <v>25000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25000</v>
      </c>
      <c r="O20" s="47">
        <f t="shared" si="1"/>
        <v>8.6385625431928119</v>
      </c>
      <c r="P20" s="9"/>
    </row>
    <row r="21" spans="1:16">
      <c r="A21" s="12"/>
      <c r="B21" s="25">
        <v>334.39</v>
      </c>
      <c r="C21" s="20" t="s">
        <v>88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89797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89797</v>
      </c>
      <c r="O21" s="47">
        <f t="shared" si="1"/>
        <v>31.0286800276434</v>
      </c>
      <c r="P21" s="9"/>
    </row>
    <row r="22" spans="1:16">
      <c r="A22" s="12"/>
      <c r="B22" s="25">
        <v>335.12</v>
      </c>
      <c r="C22" s="20" t="s">
        <v>70</v>
      </c>
      <c r="D22" s="46">
        <v>150759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150759</v>
      </c>
      <c r="O22" s="47">
        <f t="shared" si="1"/>
        <v>52.093642017968207</v>
      </c>
      <c r="P22" s="9"/>
    </row>
    <row r="23" spans="1:16">
      <c r="A23" s="12"/>
      <c r="B23" s="25">
        <v>335.14</v>
      </c>
      <c r="C23" s="20" t="s">
        <v>71</v>
      </c>
      <c r="D23" s="46">
        <v>624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624</v>
      </c>
      <c r="O23" s="47">
        <f t="shared" si="1"/>
        <v>0.2156185210780926</v>
      </c>
      <c r="P23" s="9"/>
    </row>
    <row r="24" spans="1:16">
      <c r="A24" s="12"/>
      <c r="B24" s="25">
        <v>335.15</v>
      </c>
      <c r="C24" s="20" t="s">
        <v>72</v>
      </c>
      <c r="D24" s="46">
        <v>154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154</v>
      </c>
      <c r="O24" s="47">
        <f t="shared" si="1"/>
        <v>5.3213545266067724E-2</v>
      </c>
      <c r="P24" s="9"/>
    </row>
    <row r="25" spans="1:16">
      <c r="A25" s="12"/>
      <c r="B25" s="25">
        <v>335.18</v>
      </c>
      <c r="C25" s="20" t="s">
        <v>73</v>
      </c>
      <c r="D25" s="46">
        <v>72775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72775</v>
      </c>
      <c r="O25" s="47">
        <f t="shared" si="1"/>
        <v>25.146855563234279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SUM(D27:D30)</f>
        <v>14158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857131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871289</v>
      </c>
      <c r="O26" s="45">
        <f t="shared" si="1"/>
        <v>301.0673807878369</v>
      </c>
      <c r="P26" s="10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220670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220670</v>
      </c>
      <c r="O27" s="47">
        <f t="shared" si="1"/>
        <v>76.250863856254313</v>
      </c>
      <c r="P27" s="9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266841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266841</v>
      </c>
      <c r="O28" s="47">
        <f t="shared" si="1"/>
        <v>92.204906703524529</v>
      </c>
      <c r="P28" s="9"/>
    </row>
    <row r="29" spans="1:16">
      <c r="A29" s="12"/>
      <c r="B29" s="25">
        <v>343.5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369620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369620</v>
      </c>
      <c r="O29" s="47">
        <f t="shared" si="1"/>
        <v>127.7194194885971</v>
      </c>
      <c r="P29" s="9"/>
    </row>
    <row r="30" spans="1:16">
      <c r="A30" s="12"/>
      <c r="B30" s="25">
        <v>349</v>
      </c>
      <c r="C30" s="20" t="s">
        <v>0</v>
      </c>
      <c r="D30" s="46">
        <v>14158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14158</v>
      </c>
      <c r="O30" s="47">
        <f t="shared" si="1"/>
        <v>4.8921907394609541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SUM(D32:D32)</f>
        <v>32258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32258</v>
      </c>
      <c r="O31" s="45">
        <f t="shared" si="1"/>
        <v>11.146510020732551</v>
      </c>
      <c r="P31" s="10"/>
    </row>
    <row r="32" spans="1:16">
      <c r="A32" s="13"/>
      <c r="B32" s="39">
        <v>351.5</v>
      </c>
      <c r="C32" s="21" t="s">
        <v>42</v>
      </c>
      <c r="D32" s="46">
        <v>32258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32258</v>
      </c>
      <c r="O32" s="47">
        <f t="shared" si="1"/>
        <v>11.146510020732551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80735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22402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103137</v>
      </c>
      <c r="O33" s="45">
        <f t="shared" si="1"/>
        <v>35.638217000691085</v>
      </c>
      <c r="P33" s="10"/>
    </row>
    <row r="34" spans="1:119">
      <c r="A34" s="12"/>
      <c r="B34" s="25">
        <v>361.1</v>
      </c>
      <c r="C34" s="20" t="s">
        <v>43</v>
      </c>
      <c r="D34" s="46">
        <v>6371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6371</v>
      </c>
      <c r="O34" s="47">
        <f t="shared" si="1"/>
        <v>2.2014512785072564</v>
      </c>
      <c r="P34" s="9"/>
    </row>
    <row r="35" spans="1:119">
      <c r="A35" s="12"/>
      <c r="B35" s="25">
        <v>362</v>
      </c>
      <c r="C35" s="20" t="s">
        <v>44</v>
      </c>
      <c r="D35" s="46">
        <v>60609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60609</v>
      </c>
      <c r="O35" s="47">
        <f t="shared" si="1"/>
        <v>20.942985487214926</v>
      </c>
      <c r="P35" s="9"/>
    </row>
    <row r="36" spans="1:119">
      <c r="A36" s="12"/>
      <c r="B36" s="25">
        <v>369.9</v>
      </c>
      <c r="C36" s="20" t="s">
        <v>46</v>
      </c>
      <c r="D36" s="46">
        <v>13755</v>
      </c>
      <c r="E36" s="46">
        <v>0</v>
      </c>
      <c r="F36" s="46">
        <v>0</v>
      </c>
      <c r="G36" s="46">
        <v>0</v>
      </c>
      <c r="H36" s="46">
        <v>0</v>
      </c>
      <c r="I36" s="46">
        <v>22402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36157</v>
      </c>
      <c r="O36" s="47">
        <f t="shared" si="1"/>
        <v>12.4937802349689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SUM(D38:D38)</f>
        <v>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2544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2544</v>
      </c>
      <c r="O37" s="45">
        <f t="shared" si="1"/>
        <v>0.87906012439530057</v>
      </c>
      <c r="P37" s="9"/>
    </row>
    <row r="38" spans="1:119" ht="15.75" thickBot="1">
      <c r="A38" s="12"/>
      <c r="B38" s="25">
        <v>389.1</v>
      </c>
      <c r="C38" s="20" t="s">
        <v>75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2544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2544</v>
      </c>
      <c r="O38" s="47">
        <f t="shared" si="1"/>
        <v>0.87906012439530057</v>
      </c>
      <c r="P38" s="9"/>
    </row>
    <row r="39" spans="1:119" ht="16.5" thickBot="1">
      <c r="A39" s="14" t="s">
        <v>40</v>
      </c>
      <c r="B39" s="23"/>
      <c r="C39" s="22"/>
      <c r="D39" s="15">
        <f t="shared" ref="D39:M39" si="10">SUM(D5,D16,D19,D26,D31,D33,D37)</f>
        <v>1074162</v>
      </c>
      <c r="E39" s="15">
        <f t="shared" si="10"/>
        <v>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971874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2046036</v>
      </c>
      <c r="O39" s="38">
        <f t="shared" si="1"/>
        <v>706.992398064962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89</v>
      </c>
      <c r="M41" s="48"/>
      <c r="N41" s="48"/>
      <c r="O41" s="43">
        <v>2894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2024-07-11T19:59:37Z</cp:lastPrinted>
  <dcterms:created xsi:type="dcterms:W3CDTF">2000-08-31T21:26:31Z</dcterms:created>
  <dcterms:modified xsi:type="dcterms:W3CDTF">2024-07-18T19:15:19Z</dcterms:modified>
</cp:coreProperties>
</file>