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1" documentId="11_2C10C3C0E299ED8E0AF65BA1A66CD291EB6D16F4" xr6:coauthVersionLast="47" xr6:coauthVersionMax="47" xr10:uidLastSave="{6EEB6472-99FF-4537-9ED5-4E31A737529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'2007'!$A$1:$O$40</definedName>
    <definedName name="_xlnm.Print_Area" localSheetId="15">'2008'!$A$1:$O$38</definedName>
    <definedName name="_xlnm.Print_Area" localSheetId="14">'2009'!$A$1:$O$36</definedName>
    <definedName name="_xlnm.Print_Area" localSheetId="13">'2010'!$A$1:$O$36</definedName>
    <definedName name="_xlnm.Print_Area" localSheetId="12">'2011'!$A$1:$O$36</definedName>
    <definedName name="_xlnm.Print_Area" localSheetId="11">'2012'!$A$1:$O$36</definedName>
    <definedName name="_xlnm.Print_Area" localSheetId="10">'2013'!$A$1:$O$35</definedName>
    <definedName name="_xlnm.Print_Area" localSheetId="9">'2014'!$A$1:$O$36</definedName>
    <definedName name="_xlnm.Print_Area" localSheetId="8">'2015'!$A$1:$O$36</definedName>
    <definedName name="_xlnm.Print_Area" localSheetId="7">'2016'!$A$1:$O$37</definedName>
    <definedName name="_xlnm.Print_Area" localSheetId="6">'2017'!$A$1:$O$38</definedName>
    <definedName name="_xlnm.Print_Area" localSheetId="5">'2018'!$A$1:$O$40</definedName>
    <definedName name="_xlnm.Print_Area" localSheetId="4">'2019'!$A$1:$O$40</definedName>
    <definedName name="_xlnm.Print_Area" localSheetId="3">'2020'!$A$1:$O$41</definedName>
    <definedName name="_xlnm.Print_Area" localSheetId="2">'2021'!$A$1:$P$39</definedName>
    <definedName name="_xlnm.Print_Area" localSheetId="1">'2022'!$A$1:$P$39</definedName>
    <definedName name="_xlnm.Print_Area" localSheetId="0">'2023'!$A$1:$P$39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9" l="1"/>
  <c r="F35" i="49"/>
  <c r="G35" i="49"/>
  <c r="H35" i="49"/>
  <c r="I35" i="49"/>
  <c r="J35" i="49"/>
  <c r="K35" i="49"/>
  <c r="L35" i="49"/>
  <c r="M35" i="49"/>
  <c r="N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33" i="49"/>
  <c r="P33" i="49" s="1"/>
  <c r="O28" i="49"/>
  <c r="P28" i="49" s="1"/>
  <c r="O24" i="49"/>
  <c r="P24" i="49" s="1"/>
  <c r="O21" i="49"/>
  <c r="P21" i="49" s="1"/>
  <c r="O17" i="49"/>
  <c r="P17" i="49" s="1"/>
  <c r="O13" i="49"/>
  <c r="P13" i="49" s="1"/>
  <c r="O5" i="49"/>
  <c r="P5" i="49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35" i="48" s="1"/>
  <c r="M5" i="48"/>
  <c r="L5" i="48"/>
  <c r="K5" i="48"/>
  <c r="J5" i="48"/>
  <c r="I5" i="48"/>
  <c r="H5" i="48"/>
  <c r="G5" i="48"/>
  <c r="F5" i="48"/>
  <c r="E5" i="48"/>
  <c r="D5" i="48"/>
  <c r="O35" i="49" l="1"/>
  <c r="P35" i="49" s="1"/>
  <c r="F35" i="48"/>
  <c r="E35" i="48"/>
  <c r="H35" i="48"/>
  <c r="I35" i="48"/>
  <c r="J35" i="48"/>
  <c r="L35" i="48"/>
  <c r="D35" i="48"/>
  <c r="G35" i="48"/>
  <c r="K35" i="48"/>
  <c r="M35" i="48"/>
  <c r="O24" i="48"/>
  <c r="P24" i="48" s="1"/>
  <c r="O33" i="48"/>
  <c r="P33" i="48" s="1"/>
  <c r="O28" i="48"/>
  <c r="P28" i="48" s="1"/>
  <c r="O26" i="48"/>
  <c r="P26" i="48" s="1"/>
  <c r="O21" i="48"/>
  <c r="P21" i="48" s="1"/>
  <c r="O17" i="48"/>
  <c r="P17" i="48" s="1"/>
  <c r="O13" i="48"/>
  <c r="P13" i="48" s="1"/>
  <c r="O5" i="48"/>
  <c r="P5" i="48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O33" i="47" s="1"/>
  <c r="P33" i="47" s="1"/>
  <c r="D33" i="47"/>
  <c r="O32" i="47"/>
  <c r="P32" i="47" s="1"/>
  <c r="O31" i="47"/>
  <c r="P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D35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N31" i="46"/>
  <c r="O31" i="46" s="1"/>
  <c r="N30" i="46"/>
  <c r="O30" i="46" s="1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5" i="44"/>
  <c r="O35" i="44" s="1"/>
  <c r="M34" i="44"/>
  <c r="L34" i="44"/>
  <c r="K34" i="44"/>
  <c r="J34" i="44"/>
  <c r="I34" i="44"/>
  <c r="I36" i="44" s="1"/>
  <c r="H34" i="44"/>
  <c r="G34" i="44"/>
  <c r="F34" i="44"/>
  <c r="E34" i="44"/>
  <c r="D34" i="44"/>
  <c r="N33" i="44"/>
  <c r="O33" i="44" s="1"/>
  <c r="N32" i="44"/>
  <c r="O32" i="44" s="1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E36" i="44" s="1"/>
  <c r="D21" i="44"/>
  <c r="D36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 s="1"/>
  <c r="M13" i="44"/>
  <c r="L13" i="44"/>
  <c r="N13" i="44" s="1"/>
  <c r="O13" i="44" s="1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3" i="43"/>
  <c r="O33" i="43"/>
  <c r="N32" i="43"/>
  <c r="O32" i="43" s="1"/>
  <c r="M31" i="43"/>
  <c r="L31" i="43"/>
  <c r="K31" i="43"/>
  <c r="J31" i="43"/>
  <c r="I31" i="43"/>
  <c r="H31" i="43"/>
  <c r="G31" i="43"/>
  <c r="G34" i="43" s="1"/>
  <c r="F31" i="43"/>
  <c r="E31" i="43"/>
  <c r="D31" i="43"/>
  <c r="N30" i="43"/>
  <c r="O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L34" i="43" s="1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F34" i="43" s="1"/>
  <c r="E23" i="43"/>
  <c r="D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D34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2" i="42"/>
  <c r="O32" i="42" s="1"/>
  <c r="M31" i="42"/>
  <c r="L31" i="42"/>
  <c r="K31" i="42"/>
  <c r="J31" i="42"/>
  <c r="I31" i="42"/>
  <c r="H31" i="42"/>
  <c r="G31" i="42"/>
  <c r="F31" i="42"/>
  <c r="E31" i="42"/>
  <c r="N31" i="42" s="1"/>
  <c r="O31" i="42" s="1"/>
  <c r="D31" i="42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 s="1"/>
  <c r="N21" i="42"/>
  <c r="O21" i="42" s="1"/>
  <c r="M20" i="42"/>
  <c r="M33" i="42" s="1"/>
  <c r="L20" i="42"/>
  <c r="K20" i="42"/>
  <c r="J20" i="42"/>
  <c r="I20" i="42"/>
  <c r="H20" i="42"/>
  <c r="H33" i="42" s="1"/>
  <c r="G20" i="42"/>
  <c r="F20" i="42"/>
  <c r="E20" i="42"/>
  <c r="D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K33" i="42" s="1"/>
  <c r="J5" i="42"/>
  <c r="I5" i="42"/>
  <c r="H5" i="42"/>
  <c r="G5" i="42"/>
  <c r="F5" i="42"/>
  <c r="E5" i="42"/>
  <c r="E33" i="42" s="1"/>
  <c r="D5" i="42"/>
  <c r="D33" i="42" s="1"/>
  <c r="N35" i="41"/>
  <c r="O35" i="41" s="1"/>
  <c r="M34" i="41"/>
  <c r="L34" i="41"/>
  <c r="K34" i="41"/>
  <c r="N34" i="41" s="1"/>
  <c r="O34" i="41" s="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D36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 s="1"/>
  <c r="M13" i="41"/>
  <c r="L13" i="41"/>
  <c r="K13" i="41"/>
  <c r="K36" i="41" s="1"/>
  <c r="J13" i="41"/>
  <c r="I13" i="41"/>
  <c r="H13" i="41"/>
  <c r="G13" i="41"/>
  <c r="G36" i="41" s="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M36" i="41" s="1"/>
  <c r="L5" i="41"/>
  <c r="K5" i="41"/>
  <c r="J5" i="41"/>
  <c r="I5" i="41"/>
  <c r="I36" i="41" s="1"/>
  <c r="H5" i="41"/>
  <c r="N5" i="41" s="1"/>
  <c r="O5" i="41" s="1"/>
  <c r="G5" i="41"/>
  <c r="F5" i="41"/>
  <c r="E5" i="41"/>
  <c r="E36" i="41" s="1"/>
  <c r="D5" i="4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M26" i="40"/>
  <c r="L26" i="40"/>
  <c r="N26" i="40" s="1"/>
  <c r="O26" i="40" s="1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M19" i="40"/>
  <c r="L19" i="40"/>
  <c r="K19" i="40"/>
  <c r="J19" i="40"/>
  <c r="I19" i="40"/>
  <c r="I32" i="40" s="1"/>
  <c r="H19" i="40"/>
  <c r="G19" i="40"/>
  <c r="G32" i="40" s="1"/>
  <c r="F19" i="40"/>
  <c r="E19" i="40"/>
  <c r="D19" i="40"/>
  <c r="N19" i="40" s="1"/>
  <c r="O19" i="40" s="1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M32" i="40" s="1"/>
  <c r="L12" i="40"/>
  <c r="K12" i="40"/>
  <c r="J12" i="40"/>
  <c r="I12" i="40"/>
  <c r="H12" i="40"/>
  <c r="G12" i="40"/>
  <c r="F12" i="40"/>
  <c r="E12" i="40"/>
  <c r="E32" i="40" s="1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K32" i="40" s="1"/>
  <c r="J5" i="40"/>
  <c r="J32" i="40" s="1"/>
  <c r="I5" i="40"/>
  <c r="H5" i="40"/>
  <c r="G5" i="40"/>
  <c r="F5" i="40"/>
  <c r="E5" i="40"/>
  <c r="D5" i="40"/>
  <c r="N31" i="39"/>
  <c r="O31" i="39" s="1"/>
  <c r="M30" i="39"/>
  <c r="L30" i="39"/>
  <c r="K30" i="39"/>
  <c r="J30" i="39"/>
  <c r="I30" i="39"/>
  <c r="H30" i="39"/>
  <c r="G30" i="39"/>
  <c r="F30" i="39"/>
  <c r="N30" i="39" s="1"/>
  <c r="O30" i="39" s="1"/>
  <c r="E30" i="39"/>
  <c r="D30" i="39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G32" i="39" s="1"/>
  <c r="F24" i="39"/>
  <c r="E24" i="39"/>
  <c r="E32" i="39" s="1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32" i="39" s="1"/>
  <c r="L5" i="39"/>
  <c r="L32" i="39" s="1"/>
  <c r="K5" i="39"/>
  <c r="J5" i="39"/>
  <c r="I5" i="39"/>
  <c r="I32" i="39" s="1"/>
  <c r="H5" i="39"/>
  <c r="G5" i="39"/>
  <c r="F5" i="39"/>
  <c r="E5" i="39"/>
  <c r="D5" i="39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E31" i="38" s="1"/>
  <c r="D21" i="38"/>
  <c r="N21" i="38" s="1"/>
  <c r="O21" i="38" s="1"/>
  <c r="N20" i="38"/>
  <c r="O20" i="38" s="1"/>
  <c r="N19" i="38"/>
  <c r="O19" i="38" s="1"/>
  <c r="M18" i="38"/>
  <c r="L18" i="38"/>
  <c r="L31" i="38" s="1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G31" i="38" s="1"/>
  <c r="F16" i="38"/>
  <c r="E16" i="38"/>
  <c r="D16" i="38"/>
  <c r="N15" i="38"/>
  <c r="O15" i="38" s="1"/>
  <c r="N14" i="38"/>
  <c r="O14" i="38" s="1"/>
  <c r="N13" i="38"/>
  <c r="O13" i="38" s="1"/>
  <c r="M12" i="38"/>
  <c r="M31" i="38" s="1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31" i="38" s="1"/>
  <c r="J5" i="38"/>
  <c r="I5" i="38"/>
  <c r="I31" i="38" s="1"/>
  <c r="H5" i="38"/>
  <c r="G5" i="38"/>
  <c r="F5" i="38"/>
  <c r="E5" i="38"/>
  <c r="D5" i="38"/>
  <c r="N33" i="37"/>
  <c r="O33" i="37" s="1"/>
  <c r="M32" i="37"/>
  <c r="L32" i="37"/>
  <c r="K32" i="37"/>
  <c r="J32" i="37"/>
  <c r="I32" i="37"/>
  <c r="I34" i="37" s="1"/>
  <c r="H32" i="37"/>
  <c r="G32" i="37"/>
  <c r="F32" i="37"/>
  <c r="E32" i="37"/>
  <c r="D32" i="37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L34" i="37" s="1"/>
  <c r="K18" i="37"/>
  <c r="J18" i="37"/>
  <c r="J34" i="37"/>
  <c r="I18" i="37"/>
  <c r="H18" i="37"/>
  <c r="H34" i="37" s="1"/>
  <c r="G18" i="37"/>
  <c r="F18" i="37"/>
  <c r="E18" i="37"/>
  <c r="D18" i="37"/>
  <c r="N17" i="37"/>
  <c r="O17" i="37" s="1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M34" i="37" s="1"/>
  <c r="L5" i="37"/>
  <c r="K5" i="37"/>
  <c r="K34" i="37" s="1"/>
  <c r="J5" i="37"/>
  <c r="I5" i="37"/>
  <c r="H5" i="37"/>
  <c r="G5" i="37"/>
  <c r="F5" i="37"/>
  <c r="F34" i="37" s="1"/>
  <c r="E5" i="37"/>
  <c r="E34" i="37" s="1"/>
  <c r="D5" i="37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N26" i="36"/>
  <c r="O26" i="36" s="1"/>
  <c r="M25" i="36"/>
  <c r="L25" i="36"/>
  <c r="L32" i="36" s="1"/>
  <c r="K25" i="36"/>
  <c r="J25" i="36"/>
  <c r="I25" i="36"/>
  <c r="H25" i="36"/>
  <c r="G25" i="36"/>
  <c r="F25" i="36"/>
  <c r="E25" i="36"/>
  <c r="D25" i="36"/>
  <c r="N24" i="36"/>
  <c r="O24" i="36"/>
  <c r="M23" i="36"/>
  <c r="L23" i="36"/>
  <c r="K23" i="36"/>
  <c r="J23" i="36"/>
  <c r="I23" i="36"/>
  <c r="H23" i="36"/>
  <c r="G23" i="36"/>
  <c r="F23" i="36"/>
  <c r="E23" i="36"/>
  <c r="E32" i="36" s="1"/>
  <c r="D23" i="36"/>
  <c r="N23" i="36" s="1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32" i="36" s="1"/>
  <c r="L5" i="36"/>
  <c r="K5" i="36"/>
  <c r="K32" i="36" s="1"/>
  <c r="J5" i="36"/>
  <c r="J32" i="36" s="1"/>
  <c r="I5" i="36"/>
  <c r="I32" i="36" s="1"/>
  <c r="H5" i="36"/>
  <c r="G5" i="36"/>
  <c r="G32" i="36" s="1"/>
  <c r="F5" i="36"/>
  <c r="E5" i="36"/>
  <c r="D5" i="36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N19" i="35"/>
  <c r="O19" i="35" s="1"/>
  <c r="M18" i="35"/>
  <c r="L18" i="35"/>
  <c r="K18" i="35"/>
  <c r="J18" i="35"/>
  <c r="I18" i="35"/>
  <c r="I32" i="35" s="1"/>
  <c r="H18" i="35"/>
  <c r="G18" i="35"/>
  <c r="F18" i="35"/>
  <c r="E18" i="35"/>
  <c r="D18" i="35"/>
  <c r="N17" i="35"/>
  <c r="O17" i="35" s="1"/>
  <c r="M16" i="35"/>
  <c r="L16" i="35"/>
  <c r="L32" i="35" s="1"/>
  <c r="K16" i="35"/>
  <c r="J16" i="35"/>
  <c r="I16" i="35"/>
  <c r="H16" i="35"/>
  <c r="G16" i="35"/>
  <c r="F16" i="35"/>
  <c r="E16" i="35"/>
  <c r="D16" i="35"/>
  <c r="N16" i="35" s="1"/>
  <c r="O16" i="35" s="1"/>
  <c r="N15" i="35"/>
  <c r="O15" i="35"/>
  <c r="N14" i="35"/>
  <c r="O14" i="35"/>
  <c r="N13" i="35"/>
  <c r="O13" i="35"/>
  <c r="M12" i="35"/>
  <c r="L12" i="35"/>
  <c r="K12" i="35"/>
  <c r="J12" i="35"/>
  <c r="I12" i="35"/>
  <c r="H12" i="35"/>
  <c r="H32" i="35" s="1"/>
  <c r="G12" i="35"/>
  <c r="F12" i="35"/>
  <c r="E12" i="35"/>
  <c r="D12" i="35"/>
  <c r="N11" i="35"/>
  <c r="O11" i="35" s="1"/>
  <c r="N10" i="35"/>
  <c r="O10" i="35"/>
  <c r="N9" i="35"/>
  <c r="O9" i="35" s="1"/>
  <c r="N8" i="35"/>
  <c r="O8" i="35"/>
  <c r="N7" i="35"/>
  <c r="O7" i="35"/>
  <c r="N6" i="35"/>
  <c r="O6" i="35"/>
  <c r="M5" i="35"/>
  <c r="M32" i="35" s="1"/>
  <c r="L5" i="35"/>
  <c r="K5" i="35"/>
  <c r="J5" i="35"/>
  <c r="I5" i="35"/>
  <c r="H5" i="35"/>
  <c r="G5" i="35"/>
  <c r="F5" i="35"/>
  <c r="E5" i="35"/>
  <c r="D5" i="35"/>
  <c r="N5" i="35" s="1"/>
  <c r="O5" i="35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H32" i="34" s="1"/>
  <c r="G22" i="34"/>
  <c r="F22" i="34"/>
  <c r="E22" i="34"/>
  <c r="D22" i="34"/>
  <c r="N22" i="34" s="1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M17" i="34"/>
  <c r="L17" i="34"/>
  <c r="K17" i="34"/>
  <c r="J17" i="34"/>
  <c r="J32" i="34" s="1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N13" i="34"/>
  <c r="O13" i="34" s="1"/>
  <c r="M12" i="34"/>
  <c r="L12" i="34"/>
  <c r="K12" i="34"/>
  <c r="K32" i="34" s="1"/>
  <c r="J12" i="34"/>
  <c r="I12" i="34"/>
  <c r="I32" i="34" s="1"/>
  <c r="H12" i="34"/>
  <c r="G12" i="34"/>
  <c r="F12" i="34"/>
  <c r="E12" i="34"/>
  <c r="D12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32" i="34" s="1"/>
  <c r="K5" i="34"/>
  <c r="J5" i="34"/>
  <c r="I5" i="34"/>
  <c r="H5" i="34"/>
  <c r="G5" i="34"/>
  <c r="F5" i="34"/>
  <c r="E5" i="34"/>
  <c r="D5" i="34"/>
  <c r="N5" i="34" s="1"/>
  <c r="O5" i="34" s="1"/>
  <c r="E30" i="33"/>
  <c r="F30" i="33"/>
  <c r="G30" i="33"/>
  <c r="H30" i="33"/>
  <c r="I30" i="33"/>
  <c r="J30" i="33"/>
  <c r="K30" i="33"/>
  <c r="L30" i="33"/>
  <c r="M30" i="33"/>
  <c r="D30" i="33"/>
  <c r="E26" i="33"/>
  <c r="F26" i="33"/>
  <c r="G26" i="33"/>
  <c r="H26" i="33"/>
  <c r="I26" i="33"/>
  <c r="J26" i="33"/>
  <c r="K26" i="33"/>
  <c r="L26" i="33"/>
  <c r="M26" i="33"/>
  <c r="M32" i="33" s="1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2" i="33"/>
  <c r="F12" i="33"/>
  <c r="F32" i="33" s="1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N5" i="33" s="1"/>
  <c r="O5" i="33" s="1"/>
  <c r="M5" i="33"/>
  <c r="D26" i="33"/>
  <c r="D24" i="33"/>
  <c r="D19" i="33"/>
  <c r="N19" i="33" s="1"/>
  <c r="O19" i="33" s="1"/>
  <c r="D17" i="33"/>
  <c r="D12" i="33"/>
  <c r="D5" i="33"/>
  <c r="N31" i="33"/>
  <c r="O31" i="33" s="1"/>
  <c r="N25" i="33"/>
  <c r="O25" i="33" s="1"/>
  <c r="N27" i="33"/>
  <c r="O27" i="33" s="1"/>
  <c r="N28" i="33"/>
  <c r="O28" i="33"/>
  <c r="N29" i="33"/>
  <c r="O29" i="33" s="1"/>
  <c r="D22" i="33"/>
  <c r="N23" i="33"/>
  <c r="O23" i="33" s="1"/>
  <c r="N21" i="33"/>
  <c r="O21" i="33" s="1"/>
  <c r="N20" i="33"/>
  <c r="O20" i="33"/>
  <c r="N14" i="33"/>
  <c r="O14" i="33" s="1"/>
  <c r="N15" i="33"/>
  <c r="O15" i="33" s="1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8" i="33"/>
  <c r="O18" i="33" s="1"/>
  <c r="N13" i="33"/>
  <c r="O13" i="33" s="1"/>
  <c r="N21" i="36"/>
  <c r="O21" i="36" s="1"/>
  <c r="D34" i="37"/>
  <c r="N22" i="39"/>
  <c r="O22" i="39" s="1"/>
  <c r="J32" i="33"/>
  <c r="D32" i="34"/>
  <c r="N18" i="41"/>
  <c r="O18" i="41"/>
  <c r="H36" i="41"/>
  <c r="N20" i="41"/>
  <c r="O20" i="41" s="1"/>
  <c r="F36" i="41"/>
  <c r="G33" i="42"/>
  <c r="I33" i="42"/>
  <c r="L33" i="42"/>
  <c r="N5" i="42"/>
  <c r="O5" i="42" s="1"/>
  <c r="N31" i="43"/>
  <c r="O31" i="43" s="1"/>
  <c r="I34" i="43"/>
  <c r="M34" i="43"/>
  <c r="E34" i="43"/>
  <c r="K34" i="43"/>
  <c r="N5" i="43"/>
  <c r="O5" i="43" s="1"/>
  <c r="N24" i="44"/>
  <c r="O24" i="44" s="1"/>
  <c r="K36" i="44"/>
  <c r="J36" i="44"/>
  <c r="N17" i="44"/>
  <c r="O17" i="44" s="1"/>
  <c r="G36" i="44"/>
  <c r="M36" i="44"/>
  <c r="N33" i="45"/>
  <c r="O33" i="45" s="1"/>
  <c r="M36" i="45"/>
  <c r="N17" i="45"/>
  <c r="O17" i="45" s="1"/>
  <c r="L36" i="45"/>
  <c r="G36" i="45"/>
  <c r="D36" i="45"/>
  <c r="E36" i="45"/>
  <c r="I36" i="45"/>
  <c r="K36" i="45"/>
  <c r="N26" i="46"/>
  <c r="O26" i="46" s="1"/>
  <c r="N24" i="46"/>
  <c r="O24" i="46"/>
  <c r="N28" i="46"/>
  <c r="O28" i="46" s="1"/>
  <c r="E37" i="46"/>
  <c r="G37" i="46"/>
  <c r="F37" i="46"/>
  <c r="M37" i="46"/>
  <c r="I37" i="46"/>
  <c r="J37" i="46"/>
  <c r="K37" i="46"/>
  <c r="O13" i="47"/>
  <c r="P13" i="47"/>
  <c r="G32" i="33" l="1"/>
  <c r="N30" i="35"/>
  <c r="O30" i="35" s="1"/>
  <c r="G34" i="37"/>
  <c r="L36" i="44"/>
  <c r="G35" i="47"/>
  <c r="N17" i="46"/>
  <c r="O17" i="46" s="1"/>
  <c r="H35" i="47"/>
  <c r="O17" i="47"/>
  <c r="P17" i="47" s="1"/>
  <c r="E32" i="35"/>
  <c r="N25" i="36"/>
  <c r="O25" i="36" s="1"/>
  <c r="L32" i="33"/>
  <c r="K32" i="35"/>
  <c r="N25" i="41"/>
  <c r="O25" i="41" s="1"/>
  <c r="I35" i="47"/>
  <c r="K35" i="47"/>
  <c r="J33" i="42"/>
  <c r="N33" i="42" s="1"/>
  <c r="O33" i="42" s="1"/>
  <c r="F32" i="35"/>
  <c r="N32" i="35" s="1"/>
  <c r="O32" i="35" s="1"/>
  <c r="K32" i="39"/>
  <c r="N26" i="35"/>
  <c r="O26" i="35" s="1"/>
  <c r="N13" i="43"/>
  <c r="O13" i="43" s="1"/>
  <c r="E32" i="33"/>
  <c r="J32" i="35"/>
  <c r="N25" i="37"/>
  <c r="O25" i="37" s="1"/>
  <c r="H31" i="38"/>
  <c r="N12" i="38"/>
  <c r="O12" i="38" s="1"/>
  <c r="F32" i="39"/>
  <c r="D32" i="39"/>
  <c r="J34" i="43"/>
  <c r="N21" i="45"/>
  <c r="O21" i="45" s="1"/>
  <c r="J35" i="47"/>
  <c r="F32" i="34"/>
  <c r="N24" i="34"/>
  <c r="O24" i="34" s="1"/>
  <c r="N30" i="33"/>
  <c r="O30" i="33" s="1"/>
  <c r="N17" i="34"/>
  <c r="O17" i="34" s="1"/>
  <c r="N30" i="34"/>
  <c r="O30" i="34" s="1"/>
  <c r="N18" i="35"/>
  <c r="O18" i="35" s="1"/>
  <c r="N18" i="38"/>
  <c r="O18" i="38" s="1"/>
  <c r="N12" i="39"/>
  <c r="O12" i="39" s="1"/>
  <c r="H32" i="40"/>
  <c r="N12" i="33"/>
  <c r="O12" i="33" s="1"/>
  <c r="N13" i="37"/>
  <c r="O13" i="37" s="1"/>
  <c r="N12" i="36"/>
  <c r="O12" i="36" s="1"/>
  <c r="N18" i="37"/>
  <c r="O18" i="37" s="1"/>
  <c r="N23" i="38"/>
  <c r="O23" i="38" s="1"/>
  <c r="H32" i="39"/>
  <c r="N26" i="39"/>
  <c r="O26" i="39" s="1"/>
  <c r="N5" i="40"/>
  <c r="O5" i="40" s="1"/>
  <c r="N25" i="42"/>
  <c r="O25" i="42" s="1"/>
  <c r="N26" i="45"/>
  <c r="O26" i="45" s="1"/>
  <c r="N27" i="43"/>
  <c r="O27" i="43" s="1"/>
  <c r="M35" i="47"/>
  <c r="L35" i="47"/>
  <c r="N22" i="40"/>
  <c r="O22" i="40" s="1"/>
  <c r="N13" i="41"/>
  <c r="O13" i="41" s="1"/>
  <c r="O26" i="47"/>
  <c r="P26" i="47" s="1"/>
  <c r="N23" i="37"/>
  <c r="O23" i="37" s="1"/>
  <c r="F32" i="36"/>
  <c r="G32" i="34"/>
  <c r="M32" i="34"/>
  <c r="N18" i="36"/>
  <c r="O18" i="36" s="1"/>
  <c r="H32" i="36"/>
  <c r="N32" i="37"/>
  <c r="O32" i="37" s="1"/>
  <c r="N24" i="39"/>
  <c r="O24" i="39" s="1"/>
  <c r="N29" i="44"/>
  <c r="O29" i="44" s="1"/>
  <c r="N33" i="46"/>
  <c r="O33" i="46" s="1"/>
  <c r="N35" i="47"/>
  <c r="N5" i="45"/>
  <c r="O5" i="45" s="1"/>
  <c r="N13" i="45"/>
  <c r="O13" i="45" s="1"/>
  <c r="L37" i="46"/>
  <c r="N13" i="46"/>
  <c r="O13" i="46" s="1"/>
  <c r="D37" i="46"/>
  <c r="N23" i="41"/>
  <c r="O23" i="41" s="1"/>
  <c r="N24" i="33"/>
  <c r="O24" i="33" s="1"/>
  <c r="N26" i="33"/>
  <c r="O26" i="33" s="1"/>
  <c r="N24" i="35"/>
  <c r="O24" i="35" s="1"/>
  <c r="J36" i="41"/>
  <c r="N36" i="41" s="1"/>
  <c r="O36" i="41" s="1"/>
  <c r="H36" i="44"/>
  <c r="N36" i="44" s="1"/>
  <c r="O36" i="44" s="1"/>
  <c r="O21" i="47"/>
  <c r="P21" i="47" s="1"/>
  <c r="F31" i="38"/>
  <c r="N16" i="39"/>
  <c r="O16" i="39" s="1"/>
  <c r="N16" i="40"/>
  <c r="O16" i="40" s="1"/>
  <c r="N20" i="43"/>
  <c r="O20" i="43" s="1"/>
  <c r="N24" i="45"/>
  <c r="O24" i="45" s="1"/>
  <c r="N25" i="43"/>
  <c r="O25" i="43" s="1"/>
  <c r="O24" i="47"/>
  <c r="P24" i="47" s="1"/>
  <c r="D32" i="33"/>
  <c r="K32" i="33"/>
  <c r="E32" i="34"/>
  <c r="N16" i="36"/>
  <c r="O16" i="36" s="1"/>
  <c r="N25" i="38"/>
  <c r="O25" i="38" s="1"/>
  <c r="N27" i="42"/>
  <c r="O27" i="42" s="1"/>
  <c r="N27" i="44"/>
  <c r="O27" i="44" s="1"/>
  <c r="N28" i="45"/>
  <c r="O28" i="45" s="1"/>
  <c r="O5" i="47"/>
  <c r="P5" i="47" s="1"/>
  <c r="N12" i="35"/>
  <c r="O12" i="35" s="1"/>
  <c r="D32" i="36"/>
  <c r="N32" i="36" s="1"/>
  <c r="O32" i="36" s="1"/>
  <c r="I32" i="33"/>
  <c r="N32" i="33" s="1"/>
  <c r="O32" i="33" s="1"/>
  <c r="N26" i="34"/>
  <c r="O26" i="34" s="1"/>
  <c r="N20" i="37"/>
  <c r="O20" i="37" s="1"/>
  <c r="N24" i="40"/>
  <c r="O24" i="40" s="1"/>
  <c r="N30" i="40"/>
  <c r="O30" i="40" s="1"/>
  <c r="F36" i="44"/>
  <c r="E35" i="47"/>
  <c r="D32" i="35"/>
  <c r="N22" i="33"/>
  <c r="O22" i="33" s="1"/>
  <c r="H32" i="33"/>
  <c r="N29" i="36"/>
  <c r="O29" i="36" s="1"/>
  <c r="F35" i="47"/>
  <c r="O28" i="47"/>
  <c r="P28" i="47" s="1"/>
  <c r="O35" i="48"/>
  <c r="P35" i="48" s="1"/>
  <c r="N34" i="37"/>
  <c r="O34" i="37" s="1"/>
  <c r="N32" i="34"/>
  <c r="O32" i="34" s="1"/>
  <c r="O35" i="47"/>
  <c r="P35" i="47" s="1"/>
  <c r="H37" i="46"/>
  <c r="N37" i="46" s="1"/>
  <c r="O37" i="46" s="1"/>
  <c r="J36" i="45"/>
  <c r="L36" i="41"/>
  <c r="N5" i="38"/>
  <c r="O5" i="38" s="1"/>
  <c r="N17" i="33"/>
  <c r="O17" i="33" s="1"/>
  <c r="D31" i="38"/>
  <c r="F36" i="45"/>
  <c r="N5" i="44"/>
  <c r="O5" i="44" s="1"/>
  <c r="N12" i="40"/>
  <c r="O12" i="40" s="1"/>
  <c r="N16" i="38"/>
  <c r="O16" i="38" s="1"/>
  <c r="J32" i="39"/>
  <c r="F32" i="40"/>
  <c r="G32" i="35"/>
  <c r="N21" i="46"/>
  <c r="O21" i="46" s="1"/>
  <c r="N21" i="44"/>
  <c r="O21" i="44" s="1"/>
  <c r="N20" i="42"/>
  <c r="O20" i="42" s="1"/>
  <c r="N28" i="41"/>
  <c r="O28" i="41" s="1"/>
  <c r="N5" i="39"/>
  <c r="O5" i="39" s="1"/>
  <c r="J31" i="38"/>
  <c r="N5" i="37"/>
  <c r="O5" i="37" s="1"/>
  <c r="H36" i="45"/>
  <c r="N5" i="46"/>
  <c r="O5" i="46" s="1"/>
  <c r="N17" i="43"/>
  <c r="O17" i="43" s="1"/>
  <c r="N23" i="43"/>
  <c r="O23" i="43" s="1"/>
  <c r="F33" i="42"/>
  <c r="N17" i="42"/>
  <c r="O17" i="42" s="1"/>
  <c r="D32" i="40"/>
  <c r="N5" i="36"/>
  <c r="O5" i="36" s="1"/>
  <c r="H34" i="43"/>
  <c r="N34" i="43" s="1"/>
  <c r="O34" i="43" s="1"/>
  <c r="L32" i="40"/>
  <c r="N19" i="39"/>
  <c r="O19" i="39" s="1"/>
  <c r="N34" i="44"/>
  <c r="O34" i="44" s="1"/>
  <c r="N32" i="39" l="1"/>
  <c r="O32" i="39" s="1"/>
  <c r="N36" i="45"/>
  <c r="O36" i="45" s="1"/>
  <c r="N31" i="38"/>
  <c r="O31" i="38" s="1"/>
  <c r="N32" i="40"/>
  <c r="O32" i="40" s="1"/>
</calcChain>
</file>

<file path=xl/sharedStrings.xml><?xml version="1.0" encoding="utf-8"?>
<sst xmlns="http://schemas.openxmlformats.org/spreadsheetml/2006/main" count="849" uniqueCount="105">
  <si>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</si>
  <si>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</si>
  <si>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</si>
  <si>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</si>
  <si>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</si>
  <si>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</si>
  <si>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</si>
  <si>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</si>
  <si>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</si>
  <si>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</si>
  <si>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</si>
  <si>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</si>
  <si>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</si>
  <si>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</si>
  <si>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</si>
  <si>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</si>
  <si>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</si>
  <si>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</si>
  <si>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</si>
  <si>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</si>
  <si>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</si>
  <si>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</si>
  <si>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</si>
  <si>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</si>
  <si>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</si>
  <si>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Public Safety</t>
  </si>
  <si>
    <t>Law Enforcement</t>
  </si>
  <si>
    <t>Protective Inspections</t>
  </si>
  <si>
    <t>Emergency and Disaster Relief Services</t>
  </si>
  <si>
    <t>Other Public Safety</t>
  </si>
  <si>
    <t>Physical Environment</t>
  </si>
  <si>
    <t>Conservation and Resource Management</t>
  </si>
  <si>
    <t>Transportation</t>
  </si>
  <si>
    <t>Road and Street Facilities</t>
  </si>
  <si>
    <t>Mass Transit Systems</t>
  </si>
  <si>
    <t>Economic Environment</t>
  </si>
  <si>
    <t>Housing and Urban Development</t>
  </si>
  <si>
    <t>Human Services</t>
  </si>
  <si>
    <t>Health Services</t>
  </si>
  <si>
    <t>Culture / Recreation</t>
  </si>
  <si>
    <t>Parks and Recreation</t>
  </si>
  <si>
    <t>Cultural Services</t>
  </si>
  <si>
    <t>Special Events</t>
  </si>
  <si>
    <t>Inter-Fund Group Transfers Out</t>
  </si>
  <si>
    <t>Other Uses and Non-Operating</t>
  </si>
  <si>
    <t>2009 Municipal Population:</t>
  </si>
  <si>
    <t>Bonita Springs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</si>
  <si>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</si>
  <si>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</si>
  <si>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</si>
  <si>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</si>
  <si>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Industry Development</t>
  </si>
  <si>
    <t>2011 Municipal Population:</t>
  </si>
  <si>
    <t>Local Fiscal Year Ended September 30, 2012</t>
  </si>
  <si>
    <t>Payment to Refunded Bond Escrow Agent</t>
  </si>
  <si>
    <t>2012 Municipal Population:</t>
  </si>
  <si>
    <t>Local Fiscal Year Ended September 30, 2008</t>
  </si>
  <si>
    <t>Other General Government Services</t>
  </si>
  <si>
    <t>Other Human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</si>
  <si>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</si>
  <si>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</si>
  <si>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</si>
  <si>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</si>
  <si>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Emergency and Disaster Relief</t>
  </si>
  <si>
    <t>Conservation / Resource Management</t>
  </si>
  <si>
    <t>Flood Control / Stormwater Control</t>
  </si>
  <si>
    <t>Road / Street Facilities</t>
  </si>
  <si>
    <t>Mass Transit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</si>
  <si>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</si>
  <si>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</si>
  <si>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</si>
  <si>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</si>
  <si>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</si>
  <si>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</si>
  <si>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</si>
  <si>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</si>
  <si>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Libraries</t>
  </si>
  <si>
    <t>Special Recreation Facilities</t>
  </si>
  <si>
    <t>2007 Municipal Population:</t>
  </si>
  <si>
    <t>Local Fiscal Year Ended September 30, 2016</t>
  </si>
  <si>
    <t>Other General Government</t>
  </si>
  <si>
    <t>2016 Municipal Population:</t>
  </si>
  <si>
    <t>Local Fiscal Year Ended September 30, 2017</t>
  </si>
  <si>
    <t>Extraordinary Items (Loss)</t>
  </si>
  <si>
    <t>2017 Municipal Population:</t>
  </si>
  <si>
    <t>Local Fiscal Year Ended September 30, 2018</t>
  </si>
  <si>
    <t>Other Physical Environment</t>
  </si>
  <si>
    <t>Special Facilities</t>
  </si>
  <si>
    <t>2018 Municipal Population:</t>
  </si>
  <si>
    <t>Local Fiscal Year Ended September 30, 2019</t>
  </si>
  <si>
    <t>Special Items (Loss)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</si>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</sst>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2F8B2-CEAC-42B8-A5A1-29A238EB7A06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96</v>
      </c>
      <c r="N4" s="98" t="s">
        <v>5</v>
      </c>
      <c r="O4" s="98" t="s">
        <v>97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5882004</v>
      </c>
      <c r="E5" s="103">
        <f>SUM(E6:E12)</f>
        <v>0</v>
      </c>
      <c r="F5" s="103">
        <f>SUM(F6:F12)</f>
        <v>1533732</v>
      </c>
      <c r="G5" s="103">
        <f>SUM(G6:G12)</f>
        <v>880869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8296605</v>
      </c>
      <c r="P5" s="105">
        <f>(O5/P$37)</f>
        <v>151.21026828023619</v>
      </c>
      <c r="Q5" s="106"/>
    </row>
    <row r="6" spans="1:134">
      <c r="A6" s="108"/>
      <c r="B6" s="109">
        <v>511</v>
      </c>
      <c r="C6" s="110" t="s">
        <v>19</v>
      </c>
      <c r="D6" s="111">
        <v>347726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347726</v>
      </c>
      <c r="P6" s="112">
        <f>(O6/P$37)</f>
        <v>6.3375009112779761</v>
      </c>
      <c r="Q6" s="113"/>
    </row>
    <row r="7" spans="1:134">
      <c r="A7" s="108"/>
      <c r="B7" s="109">
        <v>512</v>
      </c>
      <c r="C7" s="110" t="s">
        <v>20</v>
      </c>
      <c r="D7" s="111">
        <v>486760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486760</v>
      </c>
      <c r="P7" s="112">
        <f>(O7/P$37)</f>
        <v>8.8714733542319753</v>
      </c>
      <c r="Q7" s="113"/>
    </row>
    <row r="8" spans="1:134">
      <c r="A8" s="108"/>
      <c r="B8" s="109">
        <v>513</v>
      </c>
      <c r="C8" s="110" t="s">
        <v>21</v>
      </c>
      <c r="D8" s="111">
        <v>2455356</v>
      </c>
      <c r="E8" s="111">
        <v>0</v>
      </c>
      <c r="F8" s="111">
        <v>0</v>
      </c>
      <c r="G8" s="111">
        <v>129450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2584806</v>
      </c>
      <c r="P8" s="112">
        <f>(O8/P$37)</f>
        <v>47.109535612743308</v>
      </c>
      <c r="Q8" s="113"/>
    </row>
    <row r="9" spans="1:134">
      <c r="A9" s="108"/>
      <c r="B9" s="109">
        <v>514</v>
      </c>
      <c r="C9" s="110" t="s">
        <v>22</v>
      </c>
      <c r="D9" s="111">
        <v>561280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561280</v>
      </c>
      <c r="P9" s="112">
        <f>(O9/P$37)</f>
        <v>10.229642050010936</v>
      </c>
      <c r="Q9" s="113"/>
    </row>
    <row r="10" spans="1:134">
      <c r="A10" s="108"/>
      <c r="B10" s="109">
        <v>515</v>
      </c>
      <c r="C10" s="110" t="s">
        <v>23</v>
      </c>
      <c r="D10" s="111">
        <v>1928347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1928347</v>
      </c>
      <c r="P10" s="112">
        <f>(O10/P$37)</f>
        <v>35.145203032733107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1533732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1533732</v>
      </c>
      <c r="P11" s="112">
        <f>(O11/P$37)</f>
        <v>27.953123860902529</v>
      </c>
      <c r="Q11" s="113"/>
    </row>
    <row r="12" spans="1:134">
      <c r="A12" s="108"/>
      <c r="B12" s="109">
        <v>519</v>
      </c>
      <c r="C12" s="110" t="s">
        <v>57</v>
      </c>
      <c r="D12" s="111">
        <v>102535</v>
      </c>
      <c r="E12" s="111">
        <v>0</v>
      </c>
      <c r="F12" s="111">
        <v>0</v>
      </c>
      <c r="G12" s="111">
        <v>751419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853954</v>
      </c>
      <c r="P12" s="112">
        <f>(O12/P$37)</f>
        <v>15.563789458336371</v>
      </c>
      <c r="Q12" s="113"/>
    </row>
    <row r="13" spans="1:134" ht="15.75">
      <c r="A13" s="114" t="s">
        <v>25</v>
      </c>
      <c r="B13" s="115"/>
      <c r="C13" s="116"/>
      <c r="D13" s="117">
        <f>SUM(D14:D16)</f>
        <v>3313874</v>
      </c>
      <c r="E13" s="117">
        <f>SUM(E14:E16)</f>
        <v>12669548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15983422</v>
      </c>
      <c r="P13" s="119">
        <f>(O13/P$37)</f>
        <v>291.30680906903842</v>
      </c>
      <c r="Q13" s="120"/>
    </row>
    <row r="14" spans="1:134">
      <c r="A14" s="108"/>
      <c r="B14" s="109">
        <v>521</v>
      </c>
      <c r="C14" s="110" t="s">
        <v>26</v>
      </c>
      <c r="D14" s="111">
        <v>2354743</v>
      </c>
      <c r="E14" s="111">
        <v>42159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2396902</v>
      </c>
      <c r="P14" s="112">
        <f>(O14/P$37)</f>
        <v>43.684880075818327</v>
      </c>
      <c r="Q14" s="113"/>
    </row>
    <row r="15" spans="1:134">
      <c r="A15" s="108"/>
      <c r="B15" s="109">
        <v>524</v>
      </c>
      <c r="C15" s="110" t="s">
        <v>27</v>
      </c>
      <c r="D15" s="111">
        <v>936486</v>
      </c>
      <c r="E15" s="111">
        <v>3096401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4032887</v>
      </c>
      <c r="P15" s="112">
        <f>(O15/P$37)</f>
        <v>73.501622074797694</v>
      </c>
      <c r="Q15" s="113"/>
    </row>
    <row r="16" spans="1:134">
      <c r="A16" s="108"/>
      <c r="B16" s="109">
        <v>525</v>
      </c>
      <c r="C16" s="110" t="s">
        <v>28</v>
      </c>
      <c r="D16" s="111">
        <v>22645</v>
      </c>
      <c r="E16" s="111">
        <v>9530988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9553633</v>
      </c>
      <c r="P16" s="112">
        <f>(O16/P$37)</f>
        <v>174.12030691842239</v>
      </c>
      <c r="Q16" s="113"/>
    </row>
    <row r="17" spans="1:17" ht="15.75">
      <c r="A17" s="114" t="s">
        <v>30</v>
      </c>
      <c r="B17" s="115"/>
      <c r="C17" s="116"/>
      <c r="D17" s="117">
        <f>SUM(D18:D20)</f>
        <v>254629</v>
      </c>
      <c r="E17" s="117">
        <f>SUM(E18:E20)</f>
        <v>471334</v>
      </c>
      <c r="F17" s="117">
        <f>SUM(F18:F20)</f>
        <v>0</v>
      </c>
      <c r="G17" s="117">
        <f>SUM(G18:G20)</f>
        <v>5135451</v>
      </c>
      <c r="H17" s="117">
        <f>SUM(H18:H20)</f>
        <v>0</v>
      </c>
      <c r="I17" s="117">
        <f>SUM(I18:I20)</f>
        <v>0</v>
      </c>
      <c r="J17" s="117">
        <f>SUM(J18:J20)</f>
        <v>0</v>
      </c>
      <c r="K17" s="117">
        <f>SUM(K18:K20)</f>
        <v>0</v>
      </c>
      <c r="L17" s="117">
        <f>SUM(L18:L20)</f>
        <v>0</v>
      </c>
      <c r="M17" s="117">
        <f>SUM(M18:M20)</f>
        <v>0</v>
      </c>
      <c r="N17" s="117">
        <f>SUM(N18:N20)</f>
        <v>0</v>
      </c>
      <c r="O17" s="118">
        <f>SUM(D17:N17)</f>
        <v>5861414</v>
      </c>
      <c r="P17" s="119">
        <f>(O17/P$37)</f>
        <v>106.8275497557775</v>
      </c>
      <c r="Q17" s="120"/>
    </row>
    <row r="18" spans="1:17">
      <c r="A18" s="108"/>
      <c r="B18" s="109">
        <v>537</v>
      </c>
      <c r="C18" s="110" t="s">
        <v>31</v>
      </c>
      <c r="D18" s="111">
        <v>250312</v>
      </c>
      <c r="E18" s="111">
        <v>0</v>
      </c>
      <c r="F18" s="111">
        <v>0</v>
      </c>
      <c r="G18" s="111">
        <v>120076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2" si="2">SUM(D18:N18)</f>
        <v>370388</v>
      </c>
      <c r="P18" s="112">
        <f>(O18/P$37)</f>
        <v>6.7505285412262159</v>
      </c>
      <c r="Q18" s="113"/>
    </row>
    <row r="19" spans="1:17">
      <c r="A19" s="108"/>
      <c r="B19" s="109">
        <v>538</v>
      </c>
      <c r="C19" s="110" t="s">
        <v>98</v>
      </c>
      <c r="D19" s="111">
        <v>0</v>
      </c>
      <c r="E19" s="111">
        <v>471334</v>
      </c>
      <c r="F19" s="111">
        <v>0</v>
      </c>
      <c r="G19" s="111">
        <v>5015375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5486709</v>
      </c>
      <c r="P19" s="112">
        <f>(O19/P$37)</f>
        <v>99.998341474083247</v>
      </c>
      <c r="Q19" s="113"/>
    </row>
    <row r="20" spans="1:17">
      <c r="A20" s="108"/>
      <c r="B20" s="109">
        <v>539</v>
      </c>
      <c r="C20" s="110" t="s">
        <v>86</v>
      </c>
      <c r="D20" s="111">
        <v>4317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4317</v>
      </c>
      <c r="P20" s="112">
        <f>(O20/P$37)</f>
        <v>7.8679740468032375E-2</v>
      </c>
      <c r="Q20" s="113"/>
    </row>
    <row r="21" spans="1:17" ht="15.75">
      <c r="A21" s="114" t="s">
        <v>32</v>
      </c>
      <c r="B21" s="115"/>
      <c r="C21" s="116"/>
      <c r="D21" s="117">
        <f>SUM(D22:D23)</f>
        <v>2783683</v>
      </c>
      <c r="E21" s="117">
        <f>SUM(E22:E23)</f>
        <v>1438893</v>
      </c>
      <c r="F21" s="117">
        <f>SUM(F22:F23)</f>
        <v>0</v>
      </c>
      <c r="G21" s="117">
        <f>SUM(G22:G23)</f>
        <v>5049439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9272015</v>
      </c>
      <c r="P21" s="119">
        <f>(O21/P$37)</f>
        <v>168.98766129620179</v>
      </c>
      <c r="Q21" s="120"/>
    </row>
    <row r="22" spans="1:17">
      <c r="A22" s="108"/>
      <c r="B22" s="109">
        <v>541</v>
      </c>
      <c r="C22" s="110" t="s">
        <v>33</v>
      </c>
      <c r="D22" s="111">
        <v>2783683</v>
      </c>
      <c r="E22" s="111">
        <v>1014524</v>
      </c>
      <c r="F22" s="111">
        <v>0</v>
      </c>
      <c r="G22" s="111">
        <v>5049439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8847646</v>
      </c>
      <c r="P22" s="112">
        <f>(O22/P$37)</f>
        <v>161.25329882627398</v>
      </c>
      <c r="Q22" s="113"/>
    </row>
    <row r="23" spans="1:17">
      <c r="A23" s="108"/>
      <c r="B23" s="109">
        <v>544</v>
      </c>
      <c r="C23" s="110" t="s">
        <v>34</v>
      </c>
      <c r="D23" s="111">
        <v>0</v>
      </c>
      <c r="E23" s="111">
        <v>424369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424369</v>
      </c>
      <c r="P23" s="112">
        <f>(O23/P$37)</f>
        <v>7.7343624699278264</v>
      </c>
      <c r="Q23" s="113"/>
    </row>
    <row r="24" spans="1:17" ht="15.75">
      <c r="A24" s="114" t="s">
        <v>35</v>
      </c>
      <c r="B24" s="115"/>
      <c r="C24" s="116"/>
      <c r="D24" s="117">
        <f>SUM(D25:D25)</f>
        <v>6000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6000</v>
      </c>
      <c r="P24" s="119">
        <f>(O24/P$37)</f>
        <v>0.10935335714806445</v>
      </c>
      <c r="Q24" s="120"/>
    </row>
    <row r="25" spans="1:17">
      <c r="A25" s="121"/>
      <c r="B25" s="122">
        <v>552</v>
      </c>
      <c r="C25" s="123" t="s">
        <v>51</v>
      </c>
      <c r="D25" s="111">
        <v>6000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6000</v>
      </c>
      <c r="P25" s="112">
        <f>(O25/P$37)</f>
        <v>0.10935335714806445</v>
      </c>
      <c r="Q25" s="113"/>
    </row>
    <row r="26" spans="1:17" ht="15.75">
      <c r="A26" s="114" t="s">
        <v>37</v>
      </c>
      <c r="B26" s="115"/>
      <c r="C26" s="116"/>
      <c r="D26" s="117">
        <f>SUM(D27:D27)</f>
        <v>146492</v>
      </c>
      <c r="E26" s="117">
        <f>SUM(E27:E27)</f>
        <v>339651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486143</v>
      </c>
      <c r="P26" s="119">
        <f>(O26/P$37)</f>
        <v>8.8602281840052495</v>
      </c>
      <c r="Q26" s="120"/>
    </row>
    <row r="27" spans="1:17">
      <c r="A27" s="108"/>
      <c r="B27" s="109">
        <v>562</v>
      </c>
      <c r="C27" s="110" t="s">
        <v>38</v>
      </c>
      <c r="D27" s="111">
        <v>146492</v>
      </c>
      <c r="E27" s="111">
        <v>339651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486143</v>
      </c>
      <c r="P27" s="112">
        <f>(O27/P$37)</f>
        <v>8.8602281840052495</v>
      </c>
      <c r="Q27" s="113"/>
    </row>
    <row r="28" spans="1:17" ht="15.75">
      <c r="A28" s="114" t="s">
        <v>39</v>
      </c>
      <c r="B28" s="115"/>
      <c r="C28" s="116"/>
      <c r="D28" s="117">
        <f>SUM(D29:D32)</f>
        <v>2694583</v>
      </c>
      <c r="E28" s="117">
        <f>SUM(E29:E32)</f>
        <v>0</v>
      </c>
      <c r="F28" s="117">
        <f>SUM(F29:F32)</f>
        <v>0</v>
      </c>
      <c r="G28" s="117">
        <f>SUM(G29:G32)</f>
        <v>4077857</v>
      </c>
      <c r="H28" s="117">
        <f>SUM(H29:H32)</f>
        <v>0</v>
      </c>
      <c r="I28" s="117">
        <f>SUM(I29:I32)</f>
        <v>0</v>
      </c>
      <c r="J28" s="117">
        <f>SUM(J29:J32)</f>
        <v>0</v>
      </c>
      <c r="K28" s="117">
        <f>SUM(K29:K32)</f>
        <v>0</v>
      </c>
      <c r="L28" s="117">
        <f>SUM(L29:L32)</f>
        <v>0</v>
      </c>
      <c r="M28" s="117">
        <f>SUM(M29:M32)</f>
        <v>0</v>
      </c>
      <c r="N28" s="117">
        <f>SUM(N29:N32)</f>
        <v>0</v>
      </c>
      <c r="O28" s="117">
        <f>SUM(D28:N28)</f>
        <v>6772440</v>
      </c>
      <c r="P28" s="119">
        <f>(O28/P$37)</f>
        <v>123.43150834730626</v>
      </c>
      <c r="Q28" s="113"/>
    </row>
    <row r="29" spans="1:17">
      <c r="A29" s="108"/>
      <c r="B29" s="109">
        <v>572</v>
      </c>
      <c r="C29" s="110" t="s">
        <v>40</v>
      </c>
      <c r="D29" s="111">
        <v>2378510</v>
      </c>
      <c r="E29" s="111">
        <v>0</v>
      </c>
      <c r="F29" s="111">
        <v>0</v>
      </c>
      <c r="G29" s="111">
        <v>4077857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6456367</v>
      </c>
      <c r="P29" s="112">
        <f>(O29/P$37)</f>
        <v>117.6709010716629</v>
      </c>
      <c r="Q29" s="113"/>
    </row>
    <row r="30" spans="1:17">
      <c r="A30" s="108"/>
      <c r="B30" s="109">
        <v>573</v>
      </c>
      <c r="C30" s="110" t="s">
        <v>41</v>
      </c>
      <c r="D30" s="111">
        <v>9792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9792</v>
      </c>
      <c r="P30" s="112">
        <f>(O30/P$37)</f>
        <v>0.17846467886564119</v>
      </c>
      <c r="Q30" s="113"/>
    </row>
    <row r="31" spans="1:17">
      <c r="A31" s="108"/>
      <c r="B31" s="109">
        <v>574</v>
      </c>
      <c r="C31" s="110" t="s">
        <v>42</v>
      </c>
      <c r="D31" s="111">
        <v>294415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294415</v>
      </c>
      <c r="P31" s="112">
        <f>(O31/P$37)</f>
        <v>5.3658781074578989</v>
      </c>
      <c r="Q31" s="113"/>
    </row>
    <row r="32" spans="1:17">
      <c r="A32" s="108"/>
      <c r="B32" s="109">
        <v>575</v>
      </c>
      <c r="C32" s="110" t="s">
        <v>77</v>
      </c>
      <c r="D32" s="111">
        <v>11866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11866</v>
      </c>
      <c r="P32" s="112">
        <f>(O32/P$37)</f>
        <v>0.21626448931982212</v>
      </c>
      <c r="Q32" s="113"/>
    </row>
    <row r="33" spans="1:120" ht="15.75">
      <c r="A33" s="114" t="s">
        <v>44</v>
      </c>
      <c r="B33" s="115"/>
      <c r="C33" s="116"/>
      <c r="D33" s="117">
        <f>SUM(D34:D34)</f>
        <v>11503811</v>
      </c>
      <c r="E33" s="117">
        <f>SUM(E34:E34)</f>
        <v>16601762</v>
      </c>
      <c r="F33" s="117">
        <f>SUM(F34:F34)</f>
        <v>0</v>
      </c>
      <c r="G33" s="117">
        <f>SUM(G34:G34)</f>
        <v>0</v>
      </c>
      <c r="H33" s="117">
        <f>SUM(H34:H34)</f>
        <v>0</v>
      </c>
      <c r="I33" s="117">
        <f>SUM(I34:I34)</f>
        <v>0</v>
      </c>
      <c r="J33" s="117">
        <f>SUM(J34:J34)</f>
        <v>0</v>
      </c>
      <c r="K33" s="117">
        <f>SUM(K34:K34)</f>
        <v>0</v>
      </c>
      <c r="L33" s="117">
        <f>SUM(L34:L34)</f>
        <v>0</v>
      </c>
      <c r="M33" s="117">
        <f>SUM(M34:M34)</f>
        <v>0</v>
      </c>
      <c r="N33" s="117">
        <f>SUM(N34:N34)</f>
        <v>0</v>
      </c>
      <c r="O33" s="117">
        <f>SUM(D33:N33)</f>
        <v>28105573</v>
      </c>
      <c r="P33" s="119">
        <f>(O33/P$37)</f>
        <v>512.23979368666619</v>
      </c>
      <c r="Q33" s="113"/>
    </row>
    <row r="34" spans="1:120" ht="15.75" thickBot="1">
      <c r="A34" s="108"/>
      <c r="B34" s="109">
        <v>581</v>
      </c>
      <c r="C34" s="110" t="s">
        <v>99</v>
      </c>
      <c r="D34" s="111">
        <v>11503811</v>
      </c>
      <c r="E34" s="111">
        <v>16601762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28105573</v>
      </c>
      <c r="P34" s="112">
        <f>(O34/P$37)</f>
        <v>512.23979368666619</v>
      </c>
      <c r="Q34" s="113"/>
    </row>
    <row r="35" spans="1:120" ht="16.5" thickBot="1">
      <c r="A35" s="124" t="s">
        <v>10</v>
      </c>
      <c r="B35" s="125"/>
      <c r="C35" s="126"/>
      <c r="D35" s="127">
        <f>SUM(D5,D13,D17,D21,D24,D26,D28,D33)</f>
        <v>26585076</v>
      </c>
      <c r="E35" s="127">
        <f t="shared" ref="E35:N35" si="3">SUM(E5,E13,E17,E21,E24,E26,E28,E33)</f>
        <v>31521188</v>
      </c>
      <c r="F35" s="127">
        <f t="shared" si="3"/>
        <v>1533732</v>
      </c>
      <c r="G35" s="127">
        <f t="shared" si="3"/>
        <v>15143616</v>
      </c>
      <c r="H35" s="127">
        <f t="shared" si="3"/>
        <v>0</v>
      </c>
      <c r="I35" s="127">
        <f t="shared" si="3"/>
        <v>0</v>
      </c>
      <c r="J35" s="127">
        <f t="shared" si="3"/>
        <v>0</v>
      </c>
      <c r="K35" s="127">
        <f t="shared" si="3"/>
        <v>0</v>
      </c>
      <c r="L35" s="127">
        <f t="shared" si="3"/>
        <v>0</v>
      </c>
      <c r="M35" s="127">
        <f t="shared" si="3"/>
        <v>0</v>
      </c>
      <c r="N35" s="127">
        <f t="shared" si="3"/>
        <v>0</v>
      </c>
      <c r="O35" s="127">
        <f>SUM(D35:N35)</f>
        <v>74783612</v>
      </c>
      <c r="P35" s="128">
        <f>(O35/P$37)</f>
        <v>1362.9731719763797</v>
      </c>
      <c r="Q35" s="106"/>
      <c r="R35" s="129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</row>
    <row r="36" spans="1:120">
      <c r="A36" s="130"/>
      <c r="B36" s="131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</row>
    <row r="37" spans="1:120">
      <c r="A37" s="134"/>
      <c r="B37" s="135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9" t="s">
        <v>104</v>
      </c>
      <c r="N37" s="139"/>
      <c r="O37" s="139"/>
      <c r="P37" s="137">
        <v>54868</v>
      </c>
    </row>
    <row r="38" spans="1:120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43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4649589</v>
      </c>
      <c r="E5" s="59">
        <f t="shared" si="0"/>
        <v>0</v>
      </c>
      <c r="F5" s="59">
        <f t="shared" si="0"/>
        <v>2785081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8" si="1">SUM(D5:M5)</f>
        <v>7434670</v>
      </c>
      <c r="O5" s="61">
        <f t="shared" ref="O5:O32" si="2">(N5/O$34)</f>
        <v>162.26172548506079</v>
      </c>
      <c r="P5" s="62"/>
    </row>
    <row r="6" spans="1:133">
      <c r="A6" s="64"/>
      <c r="B6" s="65">
        <v>511</v>
      </c>
      <c r="C6" s="66" t="s">
        <v>19</v>
      </c>
      <c r="D6" s="67">
        <v>327516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327516</v>
      </c>
      <c r="O6" s="68">
        <f t="shared" si="2"/>
        <v>7.1480390231126822</v>
      </c>
      <c r="P6" s="69"/>
    </row>
    <row r="7" spans="1:133">
      <c r="A7" s="64"/>
      <c r="B7" s="65">
        <v>512</v>
      </c>
      <c r="C7" s="66" t="s">
        <v>20</v>
      </c>
      <c r="D7" s="67">
        <v>460789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460789</v>
      </c>
      <c r="O7" s="68">
        <f t="shared" si="2"/>
        <v>10.056723193435039</v>
      </c>
      <c r="P7" s="69"/>
    </row>
    <row r="8" spans="1:133">
      <c r="A8" s="64"/>
      <c r="B8" s="65">
        <v>513</v>
      </c>
      <c r="C8" s="66" t="s">
        <v>21</v>
      </c>
      <c r="D8" s="67">
        <v>1903725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1903725</v>
      </c>
      <c r="O8" s="68">
        <f t="shared" si="2"/>
        <v>41.548811628363779</v>
      </c>
      <c r="P8" s="69"/>
    </row>
    <row r="9" spans="1:133">
      <c r="A9" s="64"/>
      <c r="B9" s="65">
        <v>514</v>
      </c>
      <c r="C9" s="66" t="s">
        <v>22</v>
      </c>
      <c r="D9" s="67">
        <v>398338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398338</v>
      </c>
      <c r="O9" s="68">
        <f t="shared" si="2"/>
        <v>8.6937296754621443</v>
      </c>
      <c r="P9" s="69"/>
    </row>
    <row r="10" spans="1:133">
      <c r="A10" s="64"/>
      <c r="B10" s="65">
        <v>515</v>
      </c>
      <c r="C10" s="66" t="s">
        <v>23</v>
      </c>
      <c r="D10" s="67">
        <v>1559221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1559221</v>
      </c>
      <c r="O10" s="68">
        <f t="shared" si="2"/>
        <v>34.03000938475305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2785081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2785081</v>
      </c>
      <c r="O11" s="68">
        <f t="shared" si="2"/>
        <v>60.784412579934092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2260799</v>
      </c>
      <c r="E12" s="73">
        <f t="shared" si="3"/>
        <v>1431971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3692770</v>
      </c>
      <c r="O12" s="75">
        <f t="shared" si="2"/>
        <v>80.594731443287714</v>
      </c>
      <c r="P12" s="76"/>
    </row>
    <row r="13" spans="1:133">
      <c r="A13" s="64"/>
      <c r="B13" s="65">
        <v>521</v>
      </c>
      <c r="C13" s="66" t="s">
        <v>26</v>
      </c>
      <c r="D13" s="67">
        <v>1598898</v>
      </c>
      <c r="E13" s="67">
        <v>75600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1674498</v>
      </c>
      <c r="O13" s="68">
        <f t="shared" si="2"/>
        <v>36.545930727427489</v>
      </c>
      <c r="P13" s="69"/>
    </row>
    <row r="14" spans="1:133">
      <c r="A14" s="64"/>
      <c r="B14" s="65">
        <v>524</v>
      </c>
      <c r="C14" s="66" t="s">
        <v>27</v>
      </c>
      <c r="D14" s="67">
        <v>643791</v>
      </c>
      <c r="E14" s="67">
        <v>1356371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2000162</v>
      </c>
      <c r="O14" s="68">
        <f t="shared" si="2"/>
        <v>43.653549837403695</v>
      </c>
      <c r="P14" s="69"/>
    </row>
    <row r="15" spans="1:133">
      <c r="A15" s="64"/>
      <c r="B15" s="65">
        <v>525</v>
      </c>
      <c r="C15" s="66" t="s">
        <v>63</v>
      </c>
      <c r="D15" s="67">
        <v>18110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18110</v>
      </c>
      <c r="O15" s="68">
        <f t="shared" si="2"/>
        <v>0.3952508784565355</v>
      </c>
      <c r="P15" s="69"/>
    </row>
    <row r="16" spans="1:133" ht="15.75">
      <c r="A16" s="70" t="s">
        <v>30</v>
      </c>
      <c r="B16" s="71"/>
      <c r="C16" s="72"/>
      <c r="D16" s="73">
        <f t="shared" ref="D16:M16" si="4">SUM(D17:D18)</f>
        <v>222712</v>
      </c>
      <c r="E16" s="73">
        <f t="shared" si="4"/>
        <v>0</v>
      </c>
      <c r="F16" s="73">
        <f t="shared" si="4"/>
        <v>0</v>
      </c>
      <c r="G16" s="73">
        <f t="shared" si="4"/>
        <v>277854</v>
      </c>
      <c r="H16" s="73">
        <f t="shared" si="4"/>
        <v>0</v>
      </c>
      <c r="I16" s="73">
        <f t="shared" si="4"/>
        <v>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500566</v>
      </c>
      <c r="O16" s="75">
        <f t="shared" si="2"/>
        <v>10.924856500578363</v>
      </c>
      <c r="P16" s="76"/>
    </row>
    <row r="17" spans="1:119">
      <c r="A17" s="64"/>
      <c r="B17" s="65">
        <v>537</v>
      </c>
      <c r="C17" s="66" t="s">
        <v>64</v>
      </c>
      <c r="D17" s="67">
        <v>222712</v>
      </c>
      <c r="E17" s="67">
        <v>0</v>
      </c>
      <c r="F17" s="67">
        <v>0</v>
      </c>
      <c r="G17" s="67">
        <v>221184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443896</v>
      </c>
      <c r="O17" s="68">
        <f t="shared" si="2"/>
        <v>9.6880333486108388</v>
      </c>
      <c r="P17" s="69"/>
    </row>
    <row r="18" spans="1:119">
      <c r="A18" s="64"/>
      <c r="B18" s="65">
        <v>538</v>
      </c>
      <c r="C18" s="66" t="s">
        <v>65</v>
      </c>
      <c r="D18" s="67">
        <v>0</v>
      </c>
      <c r="E18" s="67">
        <v>0</v>
      </c>
      <c r="F18" s="67">
        <v>0</v>
      </c>
      <c r="G18" s="67">
        <v>56670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56670</v>
      </c>
      <c r="O18" s="68">
        <f t="shared" si="2"/>
        <v>1.2368231519675243</v>
      </c>
      <c r="P18" s="69"/>
    </row>
    <row r="19" spans="1:119" ht="15.75">
      <c r="A19" s="70" t="s">
        <v>32</v>
      </c>
      <c r="B19" s="71"/>
      <c r="C19" s="72"/>
      <c r="D19" s="73">
        <f t="shared" ref="D19:M19" si="5">SUM(D20:D21)</f>
        <v>2646794</v>
      </c>
      <c r="E19" s="73">
        <f t="shared" si="5"/>
        <v>137405</v>
      </c>
      <c r="F19" s="73">
        <f t="shared" si="5"/>
        <v>0</v>
      </c>
      <c r="G19" s="73">
        <f t="shared" si="5"/>
        <v>2034468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ref="N19:N24" si="6">SUM(D19:M19)</f>
        <v>4818667</v>
      </c>
      <c r="O19" s="75">
        <f t="shared" si="2"/>
        <v>105.16744145441847</v>
      </c>
      <c r="P19" s="76"/>
    </row>
    <row r="20" spans="1:119">
      <c r="A20" s="64"/>
      <c r="B20" s="65">
        <v>541</v>
      </c>
      <c r="C20" s="66" t="s">
        <v>66</v>
      </c>
      <c r="D20" s="67">
        <v>2467988</v>
      </c>
      <c r="E20" s="67">
        <v>137405</v>
      </c>
      <c r="F20" s="67">
        <v>0</v>
      </c>
      <c r="G20" s="67">
        <v>2034468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6"/>
        <v>4639861</v>
      </c>
      <c r="O20" s="68">
        <f t="shared" si="2"/>
        <v>101.26499923612475</v>
      </c>
      <c r="P20" s="69"/>
    </row>
    <row r="21" spans="1:119">
      <c r="A21" s="64"/>
      <c r="B21" s="65">
        <v>544</v>
      </c>
      <c r="C21" s="66" t="s">
        <v>67</v>
      </c>
      <c r="D21" s="67">
        <v>178806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178806</v>
      </c>
      <c r="O21" s="68">
        <f t="shared" si="2"/>
        <v>3.9024422182937211</v>
      </c>
      <c r="P21" s="69"/>
    </row>
    <row r="22" spans="1:119" ht="15.75">
      <c r="A22" s="70" t="s">
        <v>35</v>
      </c>
      <c r="B22" s="71"/>
      <c r="C22" s="72"/>
      <c r="D22" s="73">
        <f t="shared" ref="D22:M22" si="7">SUM(D23:D23)</f>
        <v>180342</v>
      </c>
      <c r="E22" s="73">
        <f t="shared" si="7"/>
        <v>0</v>
      </c>
      <c r="F22" s="73">
        <f t="shared" si="7"/>
        <v>12056</v>
      </c>
      <c r="G22" s="73">
        <f t="shared" si="7"/>
        <v>1204958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6"/>
        <v>1397356</v>
      </c>
      <c r="O22" s="75">
        <f t="shared" si="2"/>
        <v>30.497304611623999</v>
      </c>
      <c r="P22" s="76"/>
    </row>
    <row r="23" spans="1:119">
      <c r="A23" s="64"/>
      <c r="B23" s="65">
        <v>552</v>
      </c>
      <c r="C23" s="66" t="s">
        <v>51</v>
      </c>
      <c r="D23" s="67">
        <v>180342</v>
      </c>
      <c r="E23" s="67">
        <v>0</v>
      </c>
      <c r="F23" s="67">
        <v>12056</v>
      </c>
      <c r="G23" s="67">
        <v>1204958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1397356</v>
      </c>
      <c r="O23" s="68">
        <f t="shared" si="2"/>
        <v>30.497304611623999</v>
      </c>
      <c r="P23" s="69"/>
    </row>
    <row r="24" spans="1:119" ht="15.75">
      <c r="A24" s="70" t="s">
        <v>37</v>
      </c>
      <c r="B24" s="71"/>
      <c r="C24" s="72"/>
      <c r="D24" s="73">
        <f t="shared" ref="D24:M24" si="8">SUM(D25:D25)</f>
        <v>101929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6"/>
        <v>101929</v>
      </c>
      <c r="O24" s="75">
        <f t="shared" si="2"/>
        <v>2.2246011479953731</v>
      </c>
      <c r="P24" s="76"/>
    </row>
    <row r="25" spans="1:119">
      <c r="A25" s="64"/>
      <c r="B25" s="65">
        <v>562</v>
      </c>
      <c r="C25" s="66" t="s">
        <v>68</v>
      </c>
      <c r="D25" s="67">
        <v>101929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ref="N25:N32" si="9">SUM(D25:M25)</f>
        <v>101929</v>
      </c>
      <c r="O25" s="68">
        <f t="shared" si="2"/>
        <v>2.2246011479953731</v>
      </c>
      <c r="P25" s="69"/>
    </row>
    <row r="26" spans="1:119" ht="15.75">
      <c r="A26" s="70" t="s">
        <v>39</v>
      </c>
      <c r="B26" s="71"/>
      <c r="C26" s="72"/>
      <c r="D26" s="73">
        <f t="shared" ref="D26:M26" si="10">SUM(D27:D29)</f>
        <v>2204106</v>
      </c>
      <c r="E26" s="73">
        <f t="shared" si="10"/>
        <v>1706</v>
      </c>
      <c r="F26" s="73">
        <f t="shared" si="10"/>
        <v>0</v>
      </c>
      <c r="G26" s="73">
        <f t="shared" si="10"/>
        <v>281735</v>
      </c>
      <c r="H26" s="73">
        <f t="shared" si="10"/>
        <v>0</v>
      </c>
      <c r="I26" s="73">
        <f t="shared" si="10"/>
        <v>0</v>
      </c>
      <c r="J26" s="73">
        <f t="shared" si="10"/>
        <v>0</v>
      </c>
      <c r="K26" s="73">
        <f t="shared" si="10"/>
        <v>0</v>
      </c>
      <c r="L26" s="73">
        <f t="shared" si="10"/>
        <v>0</v>
      </c>
      <c r="M26" s="73">
        <f t="shared" si="10"/>
        <v>0</v>
      </c>
      <c r="N26" s="73">
        <f t="shared" si="9"/>
        <v>2487547</v>
      </c>
      <c r="O26" s="75">
        <f t="shared" si="2"/>
        <v>54.290730919487551</v>
      </c>
      <c r="P26" s="69"/>
    </row>
    <row r="27" spans="1:119">
      <c r="A27" s="64"/>
      <c r="B27" s="65">
        <v>572</v>
      </c>
      <c r="C27" s="66" t="s">
        <v>69</v>
      </c>
      <c r="D27" s="67">
        <v>1997490</v>
      </c>
      <c r="E27" s="67">
        <v>1706</v>
      </c>
      <c r="F27" s="67">
        <v>0</v>
      </c>
      <c r="G27" s="67">
        <v>281735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9"/>
        <v>2280931</v>
      </c>
      <c r="O27" s="68">
        <f t="shared" si="2"/>
        <v>49.78133525393396</v>
      </c>
      <c r="P27" s="69"/>
    </row>
    <row r="28" spans="1:119">
      <c r="A28" s="64"/>
      <c r="B28" s="65">
        <v>573</v>
      </c>
      <c r="C28" s="66" t="s">
        <v>41</v>
      </c>
      <c r="D28" s="67">
        <v>14487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9"/>
        <v>14487</v>
      </c>
      <c r="O28" s="68">
        <f t="shared" si="2"/>
        <v>0.31617887775813525</v>
      </c>
      <c r="P28" s="69"/>
    </row>
    <row r="29" spans="1:119">
      <c r="A29" s="64"/>
      <c r="B29" s="65">
        <v>574</v>
      </c>
      <c r="C29" s="66" t="s">
        <v>42</v>
      </c>
      <c r="D29" s="67">
        <v>192129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192129</v>
      </c>
      <c r="O29" s="68">
        <f t="shared" si="2"/>
        <v>4.193216787795456</v>
      </c>
      <c r="P29" s="69"/>
    </row>
    <row r="30" spans="1:119" ht="15.75">
      <c r="A30" s="70" t="s">
        <v>70</v>
      </c>
      <c r="B30" s="71"/>
      <c r="C30" s="72"/>
      <c r="D30" s="73">
        <f t="shared" ref="D30:M30" si="11">SUM(D31:D31)</f>
        <v>3269788</v>
      </c>
      <c r="E30" s="73">
        <f t="shared" si="11"/>
        <v>5886466</v>
      </c>
      <c r="F30" s="73">
        <f t="shared" si="11"/>
        <v>31150</v>
      </c>
      <c r="G30" s="73">
        <f t="shared" si="11"/>
        <v>0</v>
      </c>
      <c r="H30" s="73">
        <f t="shared" si="11"/>
        <v>0</v>
      </c>
      <c r="I30" s="73">
        <f t="shared" si="11"/>
        <v>0</v>
      </c>
      <c r="J30" s="73">
        <f t="shared" si="11"/>
        <v>0</v>
      </c>
      <c r="K30" s="73">
        <f t="shared" si="11"/>
        <v>0</v>
      </c>
      <c r="L30" s="73">
        <f t="shared" si="11"/>
        <v>0</v>
      </c>
      <c r="M30" s="73">
        <f t="shared" si="11"/>
        <v>0</v>
      </c>
      <c r="N30" s="73">
        <f t="shared" si="9"/>
        <v>9187404</v>
      </c>
      <c r="O30" s="75">
        <f t="shared" si="2"/>
        <v>200.51515746742618</v>
      </c>
      <c r="P30" s="69"/>
    </row>
    <row r="31" spans="1:119" ht="15.75" thickBot="1">
      <c r="A31" s="64"/>
      <c r="B31" s="65">
        <v>581</v>
      </c>
      <c r="C31" s="66" t="s">
        <v>71</v>
      </c>
      <c r="D31" s="67">
        <v>3269788</v>
      </c>
      <c r="E31" s="67">
        <v>5886466</v>
      </c>
      <c r="F31" s="67">
        <v>31150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9"/>
        <v>9187404</v>
      </c>
      <c r="O31" s="68">
        <f t="shared" si="2"/>
        <v>200.51515746742618</v>
      </c>
      <c r="P31" s="69"/>
    </row>
    <row r="32" spans="1:119" ht="16.5" thickBot="1">
      <c r="A32" s="77" t="s">
        <v>10</v>
      </c>
      <c r="B32" s="78"/>
      <c r="C32" s="79"/>
      <c r="D32" s="80">
        <f t="shared" ref="D32:M32" si="12">SUM(D5,D12,D16,D19,D22,D24,D26,D30)</f>
        <v>15536059</v>
      </c>
      <c r="E32" s="80">
        <f t="shared" si="12"/>
        <v>7457548</v>
      </c>
      <c r="F32" s="80">
        <f t="shared" si="12"/>
        <v>2828287</v>
      </c>
      <c r="G32" s="80">
        <f t="shared" si="12"/>
        <v>3799015</v>
      </c>
      <c r="H32" s="80">
        <f t="shared" si="12"/>
        <v>0</v>
      </c>
      <c r="I32" s="80">
        <f t="shared" si="12"/>
        <v>0</v>
      </c>
      <c r="J32" s="80">
        <f t="shared" si="12"/>
        <v>0</v>
      </c>
      <c r="K32" s="80">
        <f t="shared" si="12"/>
        <v>0</v>
      </c>
      <c r="L32" s="80">
        <f t="shared" si="12"/>
        <v>0</v>
      </c>
      <c r="M32" s="80">
        <f t="shared" si="12"/>
        <v>0</v>
      </c>
      <c r="N32" s="80">
        <f t="shared" si="9"/>
        <v>29620909</v>
      </c>
      <c r="O32" s="81">
        <f t="shared" si="2"/>
        <v>646.47654902987847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7" t="s">
        <v>72</v>
      </c>
      <c r="M34" s="177"/>
      <c r="N34" s="177"/>
      <c r="O34" s="91">
        <v>45819</v>
      </c>
    </row>
    <row r="35" spans="1:15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</row>
    <row r="36" spans="1:15" ht="15.75" customHeight="1" thickBot="1">
      <c r="A36" s="181" t="s">
        <v>49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4377963</v>
      </c>
      <c r="E5" s="26">
        <f t="shared" si="0"/>
        <v>0</v>
      </c>
      <c r="F5" s="26">
        <f t="shared" si="0"/>
        <v>2560344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6938307</v>
      </c>
      <c r="O5" s="32">
        <f t="shared" ref="O5:O31" si="2">(N5/O$33)</f>
        <v>153.40394437197372</v>
      </c>
      <c r="P5" s="6"/>
    </row>
    <row r="6" spans="1:133">
      <c r="A6" s="12"/>
      <c r="B6" s="44">
        <v>511</v>
      </c>
      <c r="C6" s="20" t="s">
        <v>19</v>
      </c>
      <c r="D6" s="46">
        <v>314311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314311</v>
      </c>
      <c r="O6" s="47">
        <f t="shared" si="2"/>
        <v>6.9493245484092068</v>
      </c>
      <c r="P6" s="9"/>
    </row>
    <row r="7" spans="1:133">
      <c r="A7" s="12"/>
      <c r="B7" s="44">
        <v>512</v>
      </c>
      <c r="C7" s="20" t="s">
        <v>20</v>
      </c>
      <c r="D7" s="46">
        <v>450710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450710</v>
      </c>
      <c r="O7" s="47">
        <f t="shared" si="2"/>
        <v>9.965066660770745</v>
      </c>
      <c r="P7" s="9"/>
    </row>
    <row r="8" spans="1:133">
      <c r="A8" s="12"/>
      <c r="B8" s="44">
        <v>513</v>
      </c>
      <c r="C8" s="20" t="s">
        <v>21</v>
      </c>
      <c r="D8" s="46">
        <v>1527436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1527436</v>
      </c>
      <c r="O8" s="47">
        <f t="shared" si="2"/>
        <v>33.771164518340001</v>
      </c>
      <c r="P8" s="9"/>
    </row>
    <row r="9" spans="1:133">
      <c r="A9" s="12"/>
      <c r="B9" s="44">
        <v>514</v>
      </c>
      <c r="C9" s="20" t="s">
        <v>22</v>
      </c>
      <c r="D9" s="46">
        <v>427759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427759</v>
      </c>
      <c r="O9" s="47">
        <f t="shared" si="2"/>
        <v>9.4576267439032478</v>
      </c>
      <c r="P9" s="9"/>
    </row>
    <row r="10" spans="1:133">
      <c r="A10" s="12"/>
      <c r="B10" s="44">
        <v>515</v>
      </c>
      <c r="C10" s="20" t="s">
        <v>23</v>
      </c>
      <c r="D10" s="46">
        <v>1657747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1657747</v>
      </c>
      <c r="O10" s="47">
        <f t="shared" si="2"/>
        <v>36.65230272612704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2560344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2560344</v>
      </c>
      <c r="O11" s="47">
        <f t="shared" si="2"/>
        <v>56.608459174423487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3445854</v>
      </c>
      <c r="E12" s="31">
        <f t="shared" si="3"/>
        <v>61250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3507104</v>
      </c>
      <c r="O12" s="43">
        <f t="shared" si="2"/>
        <v>77.54104667359438</v>
      </c>
      <c r="P12" s="10"/>
    </row>
    <row r="13" spans="1:133">
      <c r="A13" s="12"/>
      <c r="B13" s="44">
        <v>521</v>
      </c>
      <c r="C13" s="20" t="s">
        <v>26</v>
      </c>
      <c r="D13" s="46">
        <v>1672155</v>
      </c>
      <c r="E13" s="46">
        <v>61250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1733405</v>
      </c>
      <c r="O13" s="47">
        <f t="shared" si="2"/>
        <v>38.325079042207435</v>
      </c>
      <c r="P13" s="9"/>
    </row>
    <row r="14" spans="1:133">
      <c r="A14" s="12"/>
      <c r="B14" s="44">
        <v>524</v>
      </c>
      <c r="C14" s="20" t="s">
        <v>27</v>
      </c>
      <c r="D14" s="46">
        <v>1712823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1712823</v>
      </c>
      <c r="O14" s="47">
        <f t="shared" si="2"/>
        <v>37.870017024475445</v>
      </c>
      <c r="P14" s="9"/>
    </row>
    <row r="15" spans="1:133">
      <c r="A15" s="12"/>
      <c r="B15" s="44">
        <v>529</v>
      </c>
      <c r="C15" s="20" t="s">
        <v>29</v>
      </c>
      <c r="D15" s="46">
        <v>60876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60876</v>
      </c>
      <c r="O15" s="47">
        <f t="shared" si="2"/>
        <v>1.3459506069114948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SUM(D17:D17)</f>
        <v>212724</v>
      </c>
      <c r="E16" s="31">
        <f t="shared" si="4"/>
        <v>0</v>
      </c>
      <c r="F16" s="31">
        <f t="shared" si="4"/>
        <v>0</v>
      </c>
      <c r="G16" s="31">
        <f t="shared" si="4"/>
        <v>86125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298849</v>
      </c>
      <c r="O16" s="43">
        <f t="shared" si="2"/>
        <v>6.607464237546707</v>
      </c>
      <c r="P16" s="10"/>
    </row>
    <row r="17" spans="1:119">
      <c r="A17" s="12"/>
      <c r="B17" s="44">
        <v>537</v>
      </c>
      <c r="C17" s="20" t="s">
        <v>31</v>
      </c>
      <c r="D17" s="46">
        <v>212724</v>
      </c>
      <c r="E17" s="46">
        <v>0</v>
      </c>
      <c r="F17" s="46">
        <v>0</v>
      </c>
      <c r="G17" s="46">
        <v>86125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298849</v>
      </c>
      <c r="O17" s="47">
        <f t="shared" si="2"/>
        <v>6.607464237546707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SUM(D19:D20)</f>
        <v>2202228</v>
      </c>
      <c r="E18" s="31">
        <f t="shared" si="5"/>
        <v>7572</v>
      </c>
      <c r="F18" s="31">
        <f t="shared" si="5"/>
        <v>0</v>
      </c>
      <c r="G18" s="31">
        <f t="shared" si="5"/>
        <v>1795551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4005351</v>
      </c>
      <c r="O18" s="43">
        <f t="shared" si="2"/>
        <v>88.557142541289878</v>
      </c>
      <c r="P18" s="10"/>
    </row>
    <row r="19" spans="1:119">
      <c r="A19" s="12"/>
      <c r="B19" s="44">
        <v>541</v>
      </c>
      <c r="C19" s="20" t="s">
        <v>33</v>
      </c>
      <c r="D19" s="46">
        <v>2023093</v>
      </c>
      <c r="E19" s="46">
        <v>7572</v>
      </c>
      <c r="F19" s="46">
        <v>0</v>
      </c>
      <c r="G19" s="46">
        <v>1795551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3826216</v>
      </c>
      <c r="O19" s="47">
        <f t="shared" si="2"/>
        <v>84.596519931902094</v>
      </c>
      <c r="P19" s="9"/>
    </row>
    <row r="20" spans="1:119">
      <c r="A20" s="12"/>
      <c r="B20" s="44">
        <v>544</v>
      </c>
      <c r="C20" s="20" t="s">
        <v>34</v>
      </c>
      <c r="D20" s="46">
        <v>179135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179135</v>
      </c>
      <c r="O20" s="47">
        <f t="shared" si="2"/>
        <v>3.9606226093877823</v>
      </c>
      <c r="P20" s="9"/>
    </row>
    <row r="21" spans="1:119" ht="15.75">
      <c r="A21" s="28" t="s">
        <v>35</v>
      </c>
      <c r="B21" s="29"/>
      <c r="C21" s="30"/>
      <c r="D21" s="31">
        <f t="shared" ref="D21:M21" si="7">SUM(D22:D22)</f>
        <v>44841</v>
      </c>
      <c r="E21" s="31">
        <f t="shared" si="7"/>
        <v>0</v>
      </c>
      <c r="F21" s="31">
        <f t="shared" si="7"/>
        <v>0</v>
      </c>
      <c r="G21" s="31">
        <f t="shared" si="7"/>
        <v>1900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46741</v>
      </c>
      <c r="O21" s="43">
        <f t="shared" si="2"/>
        <v>1.0334298790598953</v>
      </c>
      <c r="P21" s="10"/>
    </row>
    <row r="22" spans="1:119">
      <c r="A22" s="13"/>
      <c r="B22" s="45">
        <v>552</v>
      </c>
      <c r="C22" s="21" t="s">
        <v>51</v>
      </c>
      <c r="D22" s="46">
        <v>44841</v>
      </c>
      <c r="E22" s="46">
        <v>0</v>
      </c>
      <c r="F22" s="46">
        <v>0</v>
      </c>
      <c r="G22" s="46">
        <v>1900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46741</v>
      </c>
      <c r="O22" s="47">
        <f t="shared" si="2"/>
        <v>1.0334298790598953</v>
      </c>
      <c r="P22" s="9"/>
    </row>
    <row r="23" spans="1:119" ht="15.75">
      <c r="A23" s="28" t="s">
        <v>37</v>
      </c>
      <c r="B23" s="29"/>
      <c r="C23" s="30"/>
      <c r="D23" s="31">
        <f t="shared" ref="D23:M23" si="8">SUM(D24:D24)</f>
        <v>179609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179609</v>
      </c>
      <c r="O23" s="43">
        <f t="shared" si="2"/>
        <v>3.9711026111565588</v>
      </c>
      <c r="P23" s="10"/>
    </row>
    <row r="24" spans="1:119">
      <c r="A24" s="12"/>
      <c r="B24" s="44">
        <v>562</v>
      </c>
      <c r="C24" s="20" t="s">
        <v>38</v>
      </c>
      <c r="D24" s="46">
        <v>179609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9">SUM(D24:M24)</f>
        <v>179609</v>
      </c>
      <c r="O24" s="47">
        <f t="shared" si="2"/>
        <v>3.9711026111565588</v>
      </c>
      <c r="P24" s="9"/>
    </row>
    <row r="25" spans="1:119" ht="15.75">
      <c r="A25" s="28" t="s">
        <v>39</v>
      </c>
      <c r="B25" s="29"/>
      <c r="C25" s="30"/>
      <c r="D25" s="31">
        <f t="shared" ref="D25:M25" si="10">SUM(D26:D28)</f>
        <v>2032468</v>
      </c>
      <c r="E25" s="31">
        <f t="shared" si="10"/>
        <v>896</v>
      </c>
      <c r="F25" s="31">
        <f t="shared" si="10"/>
        <v>0</v>
      </c>
      <c r="G25" s="31">
        <f t="shared" si="10"/>
        <v>418583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2451947</v>
      </c>
      <c r="O25" s="43">
        <f t="shared" si="2"/>
        <v>54.211833115921202</v>
      </c>
      <c r="P25" s="9"/>
    </row>
    <row r="26" spans="1:119">
      <c r="A26" s="12"/>
      <c r="B26" s="44">
        <v>572</v>
      </c>
      <c r="C26" s="20" t="s">
        <v>40</v>
      </c>
      <c r="D26" s="46">
        <v>1836716</v>
      </c>
      <c r="E26" s="46">
        <v>896</v>
      </c>
      <c r="F26" s="46">
        <v>0</v>
      </c>
      <c r="G26" s="46">
        <v>418583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2256195</v>
      </c>
      <c r="O26" s="47">
        <f t="shared" si="2"/>
        <v>49.883813482500166</v>
      </c>
      <c r="P26" s="9"/>
    </row>
    <row r="27" spans="1:119">
      <c r="A27" s="12"/>
      <c r="B27" s="44">
        <v>573</v>
      </c>
      <c r="C27" s="20" t="s">
        <v>41</v>
      </c>
      <c r="D27" s="46">
        <v>8113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8113</v>
      </c>
      <c r="O27" s="47">
        <f t="shared" si="2"/>
        <v>0.17937606402971545</v>
      </c>
      <c r="P27" s="9"/>
    </row>
    <row r="28" spans="1:119">
      <c r="A28" s="12"/>
      <c r="B28" s="44">
        <v>574</v>
      </c>
      <c r="C28" s="20" t="s">
        <v>42</v>
      </c>
      <c r="D28" s="46">
        <v>187639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187639</v>
      </c>
      <c r="O28" s="47">
        <f t="shared" si="2"/>
        <v>4.1486435693913197</v>
      </c>
      <c r="P28" s="9"/>
    </row>
    <row r="29" spans="1:119" ht="15.75">
      <c r="A29" s="28" t="s">
        <v>44</v>
      </c>
      <c r="B29" s="29"/>
      <c r="C29" s="30"/>
      <c r="D29" s="31">
        <f t="shared" ref="D29:M29" si="11">SUM(D30:D30)</f>
        <v>651413</v>
      </c>
      <c r="E29" s="31">
        <f t="shared" si="11"/>
        <v>3255117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3906530</v>
      </c>
      <c r="O29" s="43">
        <f t="shared" si="2"/>
        <v>86.372239050166925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651413</v>
      </c>
      <c r="E30" s="46">
        <v>3255117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3906530</v>
      </c>
      <c r="O30" s="47">
        <f t="shared" si="2"/>
        <v>86.372239050166925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SUM(D5,D12,D16,D18,D21,D23,D25,D29)</f>
        <v>13147100</v>
      </c>
      <c r="E31" s="15">
        <f t="shared" si="12"/>
        <v>3324835</v>
      </c>
      <c r="F31" s="15">
        <f t="shared" si="12"/>
        <v>2560344</v>
      </c>
      <c r="G31" s="15">
        <f t="shared" si="12"/>
        <v>2302159</v>
      </c>
      <c r="H31" s="15">
        <f t="shared" si="12"/>
        <v>0</v>
      </c>
      <c r="I31" s="15">
        <f t="shared" si="12"/>
        <v>0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9"/>
        <v>21334438</v>
      </c>
      <c r="O31" s="37">
        <f t="shared" si="2"/>
        <v>471.69820248070926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61</v>
      </c>
      <c r="M33" s="163"/>
      <c r="N33" s="163"/>
      <c r="O33" s="41">
        <v>45229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3996428</v>
      </c>
      <c r="E5" s="26">
        <f t="shared" si="0"/>
        <v>0</v>
      </c>
      <c r="F5" s="26">
        <f t="shared" si="0"/>
        <v>2624785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6621213</v>
      </c>
      <c r="O5" s="32">
        <f t="shared" ref="O5:O32" si="2">(N5/O$34)</f>
        <v>146.90302183173588</v>
      </c>
      <c r="P5" s="6"/>
    </row>
    <row r="6" spans="1:133">
      <c r="A6" s="12"/>
      <c r="B6" s="44">
        <v>511</v>
      </c>
      <c r="C6" s="20" t="s">
        <v>19</v>
      </c>
      <c r="D6" s="46">
        <v>309291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309291</v>
      </c>
      <c r="O6" s="47">
        <f t="shared" si="2"/>
        <v>6.8621538871139514</v>
      </c>
      <c r="P6" s="9"/>
    </row>
    <row r="7" spans="1:133">
      <c r="A7" s="12"/>
      <c r="B7" s="44">
        <v>512</v>
      </c>
      <c r="C7" s="20" t="s">
        <v>20</v>
      </c>
      <c r="D7" s="46">
        <v>539529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539529</v>
      </c>
      <c r="O7" s="47">
        <f t="shared" si="2"/>
        <v>11.970380724174653</v>
      </c>
      <c r="P7" s="9"/>
    </row>
    <row r="8" spans="1:133">
      <c r="A8" s="12"/>
      <c r="B8" s="44">
        <v>513</v>
      </c>
      <c r="C8" s="20" t="s">
        <v>21</v>
      </c>
      <c r="D8" s="46">
        <v>1376776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1376776</v>
      </c>
      <c r="O8" s="47">
        <f t="shared" si="2"/>
        <v>30.546148384806532</v>
      </c>
      <c r="P8" s="9"/>
    </row>
    <row r="9" spans="1:133">
      <c r="A9" s="12"/>
      <c r="B9" s="44">
        <v>514</v>
      </c>
      <c r="C9" s="20" t="s">
        <v>22</v>
      </c>
      <c r="D9" s="46">
        <v>353457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353457</v>
      </c>
      <c r="O9" s="47">
        <f t="shared" si="2"/>
        <v>7.842052715654952</v>
      </c>
      <c r="P9" s="9"/>
    </row>
    <row r="10" spans="1:133">
      <c r="A10" s="12"/>
      <c r="B10" s="44">
        <v>515</v>
      </c>
      <c r="C10" s="20" t="s">
        <v>23</v>
      </c>
      <c r="D10" s="46">
        <v>1417375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1417375</v>
      </c>
      <c r="O10" s="47">
        <f t="shared" si="2"/>
        <v>31.446907170749025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2624785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2624785</v>
      </c>
      <c r="O11" s="47">
        <f t="shared" si="2"/>
        <v>58.235378949236775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4122029</v>
      </c>
      <c r="E12" s="31">
        <f t="shared" si="3"/>
        <v>61180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4183209</v>
      </c>
      <c r="O12" s="43">
        <f t="shared" si="2"/>
        <v>92.811701277955265</v>
      </c>
      <c r="P12" s="10"/>
    </row>
    <row r="13" spans="1:133">
      <c r="A13" s="12"/>
      <c r="B13" s="44">
        <v>521</v>
      </c>
      <c r="C13" s="20" t="s">
        <v>26</v>
      </c>
      <c r="D13" s="46">
        <v>1702525</v>
      </c>
      <c r="E13" s="46">
        <v>61180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1763705</v>
      </c>
      <c r="O13" s="47">
        <f t="shared" si="2"/>
        <v>39.130835108271214</v>
      </c>
      <c r="P13" s="9"/>
    </row>
    <row r="14" spans="1:133">
      <c r="A14" s="12"/>
      <c r="B14" s="44">
        <v>524</v>
      </c>
      <c r="C14" s="20" t="s">
        <v>27</v>
      </c>
      <c r="D14" s="46">
        <v>2357135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2357135</v>
      </c>
      <c r="O14" s="47">
        <f t="shared" si="2"/>
        <v>52.297102413915511</v>
      </c>
      <c r="P14" s="9"/>
    </row>
    <row r="15" spans="1:133">
      <c r="A15" s="12"/>
      <c r="B15" s="44">
        <v>529</v>
      </c>
      <c r="C15" s="20" t="s">
        <v>29</v>
      </c>
      <c r="D15" s="46">
        <v>62369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62369</v>
      </c>
      <c r="O15" s="47">
        <f t="shared" si="2"/>
        <v>1.383763755768548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SUM(D17:D17)</f>
        <v>226475</v>
      </c>
      <c r="E16" s="31">
        <f t="shared" si="4"/>
        <v>0</v>
      </c>
      <c r="F16" s="31">
        <f t="shared" si="4"/>
        <v>0</v>
      </c>
      <c r="G16" s="31">
        <f t="shared" si="4"/>
        <v>311947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538422</v>
      </c>
      <c r="O16" s="43">
        <f t="shared" si="2"/>
        <v>11.945820021299255</v>
      </c>
      <c r="P16" s="10"/>
    </row>
    <row r="17" spans="1:119">
      <c r="A17" s="12"/>
      <c r="B17" s="44">
        <v>537</v>
      </c>
      <c r="C17" s="20" t="s">
        <v>31</v>
      </c>
      <c r="D17" s="46">
        <v>226475</v>
      </c>
      <c r="E17" s="46">
        <v>0</v>
      </c>
      <c r="F17" s="46">
        <v>0</v>
      </c>
      <c r="G17" s="46">
        <v>311947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538422</v>
      </c>
      <c r="O17" s="47">
        <f t="shared" si="2"/>
        <v>11.945820021299255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SUM(D19:D20)</f>
        <v>2558251</v>
      </c>
      <c r="E18" s="31">
        <f t="shared" si="5"/>
        <v>3182</v>
      </c>
      <c r="F18" s="31">
        <f t="shared" si="5"/>
        <v>0</v>
      </c>
      <c r="G18" s="31">
        <f t="shared" si="5"/>
        <v>696859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3258292</v>
      </c>
      <c r="O18" s="43">
        <f t="shared" si="2"/>
        <v>72.290823571175011</v>
      </c>
      <c r="P18" s="10"/>
    </row>
    <row r="19" spans="1:119">
      <c r="A19" s="12"/>
      <c r="B19" s="44">
        <v>541</v>
      </c>
      <c r="C19" s="20" t="s">
        <v>33</v>
      </c>
      <c r="D19" s="46">
        <v>2386945</v>
      </c>
      <c r="E19" s="46">
        <v>3182</v>
      </c>
      <c r="F19" s="46">
        <v>0</v>
      </c>
      <c r="G19" s="46">
        <v>696859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3086986</v>
      </c>
      <c r="O19" s="47">
        <f t="shared" si="2"/>
        <v>68.49010472133476</v>
      </c>
      <c r="P19" s="9"/>
    </row>
    <row r="20" spans="1:119">
      <c r="A20" s="12"/>
      <c r="B20" s="44">
        <v>544</v>
      </c>
      <c r="C20" s="20" t="s">
        <v>34</v>
      </c>
      <c r="D20" s="46">
        <v>171306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171306</v>
      </c>
      <c r="O20" s="47">
        <f t="shared" si="2"/>
        <v>3.8007188498402558</v>
      </c>
      <c r="P20" s="9"/>
    </row>
    <row r="21" spans="1:119" ht="15.75">
      <c r="A21" s="28" t="s">
        <v>35</v>
      </c>
      <c r="B21" s="29"/>
      <c r="C21" s="30"/>
      <c r="D21" s="31">
        <f t="shared" ref="D21:M21" si="7">SUM(D22:D22)</f>
        <v>16017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16017</v>
      </c>
      <c r="O21" s="43">
        <f t="shared" si="2"/>
        <v>0.35536474973375931</v>
      </c>
      <c r="P21" s="10"/>
    </row>
    <row r="22" spans="1:119">
      <c r="A22" s="13"/>
      <c r="B22" s="45">
        <v>552</v>
      </c>
      <c r="C22" s="21" t="s">
        <v>51</v>
      </c>
      <c r="D22" s="46">
        <v>16017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16017</v>
      </c>
      <c r="O22" s="47">
        <f t="shared" si="2"/>
        <v>0.35536474973375931</v>
      </c>
      <c r="P22" s="9"/>
    </row>
    <row r="23" spans="1:119" ht="15.75">
      <c r="A23" s="28" t="s">
        <v>37</v>
      </c>
      <c r="B23" s="29"/>
      <c r="C23" s="30"/>
      <c r="D23" s="31">
        <f t="shared" ref="D23:M23" si="8">SUM(D24:D24)</f>
        <v>189210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189210</v>
      </c>
      <c r="O23" s="43">
        <f t="shared" si="2"/>
        <v>4.1979499467518639</v>
      </c>
      <c r="P23" s="10"/>
    </row>
    <row r="24" spans="1:119">
      <c r="A24" s="12"/>
      <c r="B24" s="44">
        <v>562</v>
      </c>
      <c r="C24" s="20" t="s">
        <v>38</v>
      </c>
      <c r="D24" s="46">
        <v>189210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9">SUM(D24:M24)</f>
        <v>189210</v>
      </c>
      <c r="O24" s="47">
        <f t="shared" si="2"/>
        <v>4.1979499467518639</v>
      </c>
      <c r="P24" s="9"/>
    </row>
    <row r="25" spans="1:119" ht="15.75">
      <c r="A25" s="28" t="s">
        <v>39</v>
      </c>
      <c r="B25" s="29"/>
      <c r="C25" s="30"/>
      <c r="D25" s="31">
        <f t="shared" ref="D25:M25" si="10">SUM(D26:D28)</f>
        <v>1786366</v>
      </c>
      <c r="E25" s="31">
        <f t="shared" si="10"/>
        <v>1882</v>
      </c>
      <c r="F25" s="31">
        <f t="shared" si="10"/>
        <v>0</v>
      </c>
      <c r="G25" s="31">
        <f t="shared" si="10"/>
        <v>308249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2096497</v>
      </c>
      <c r="O25" s="43">
        <f t="shared" si="2"/>
        <v>46.514399183528575</v>
      </c>
      <c r="P25" s="9"/>
    </row>
    <row r="26" spans="1:119">
      <c r="A26" s="12"/>
      <c r="B26" s="44">
        <v>572</v>
      </c>
      <c r="C26" s="20" t="s">
        <v>40</v>
      </c>
      <c r="D26" s="46">
        <v>1618566</v>
      </c>
      <c r="E26" s="46">
        <v>1882</v>
      </c>
      <c r="F26" s="46">
        <v>0</v>
      </c>
      <c r="G26" s="46">
        <v>308249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1928697</v>
      </c>
      <c r="O26" s="47">
        <f t="shared" si="2"/>
        <v>42.791466986155484</v>
      </c>
      <c r="P26" s="9"/>
    </row>
    <row r="27" spans="1:119">
      <c r="A27" s="12"/>
      <c r="B27" s="44">
        <v>573</v>
      </c>
      <c r="C27" s="20" t="s">
        <v>41</v>
      </c>
      <c r="D27" s="46">
        <v>14139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14139</v>
      </c>
      <c r="O27" s="47">
        <f t="shared" si="2"/>
        <v>0.31369808306709263</v>
      </c>
      <c r="P27" s="9"/>
    </row>
    <row r="28" spans="1:119">
      <c r="A28" s="12"/>
      <c r="B28" s="44">
        <v>574</v>
      </c>
      <c r="C28" s="20" t="s">
        <v>42</v>
      </c>
      <c r="D28" s="46">
        <v>153661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153661</v>
      </c>
      <c r="O28" s="47">
        <f t="shared" si="2"/>
        <v>3.4092341143059994</v>
      </c>
      <c r="P28" s="9"/>
    </row>
    <row r="29" spans="1:119" ht="15.75">
      <c r="A29" s="28" t="s">
        <v>44</v>
      </c>
      <c r="B29" s="29"/>
      <c r="C29" s="30"/>
      <c r="D29" s="31">
        <f t="shared" ref="D29:M29" si="11">SUM(D30:D31)</f>
        <v>1381350</v>
      </c>
      <c r="E29" s="31">
        <f t="shared" si="11"/>
        <v>3520875</v>
      </c>
      <c r="F29" s="31">
        <f t="shared" si="11"/>
        <v>24554063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29456288</v>
      </c>
      <c r="O29" s="43">
        <f t="shared" si="2"/>
        <v>653.53851615193469</v>
      </c>
      <c r="P29" s="9"/>
    </row>
    <row r="30" spans="1:119">
      <c r="A30" s="12"/>
      <c r="B30" s="44">
        <v>581</v>
      </c>
      <c r="C30" s="20" t="s">
        <v>43</v>
      </c>
      <c r="D30" s="46">
        <v>1381350</v>
      </c>
      <c r="E30" s="46">
        <v>3520875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4902225</v>
      </c>
      <c r="O30" s="47">
        <f t="shared" si="2"/>
        <v>108.76431043663472</v>
      </c>
      <c r="P30" s="9"/>
    </row>
    <row r="31" spans="1:119" ht="15.75" thickBot="1">
      <c r="A31" s="12"/>
      <c r="B31" s="44">
        <v>585</v>
      </c>
      <c r="C31" s="20" t="s">
        <v>54</v>
      </c>
      <c r="D31" s="46">
        <v>0</v>
      </c>
      <c r="E31" s="46">
        <v>0</v>
      </c>
      <c r="F31" s="46">
        <v>24554063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24554063</v>
      </c>
      <c r="O31" s="47">
        <f t="shared" si="2"/>
        <v>544.77420571530001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SUM(D5,D12,D16,D18,D21,D23,D25,D29)</f>
        <v>14276126</v>
      </c>
      <c r="E32" s="15">
        <f t="shared" si="12"/>
        <v>3587119</v>
      </c>
      <c r="F32" s="15">
        <f t="shared" si="12"/>
        <v>27178848</v>
      </c>
      <c r="G32" s="15">
        <f t="shared" si="12"/>
        <v>1317055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46359148</v>
      </c>
      <c r="O32" s="37">
        <f t="shared" si="2"/>
        <v>1028.5575967341142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55</v>
      </c>
      <c r="M34" s="163"/>
      <c r="N34" s="163"/>
      <c r="O34" s="41">
        <v>45072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4023560</v>
      </c>
      <c r="E5" s="26">
        <f t="shared" si="0"/>
        <v>0</v>
      </c>
      <c r="F5" s="26">
        <f t="shared" si="0"/>
        <v>2899441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6923001</v>
      </c>
      <c r="O5" s="32">
        <f t="shared" ref="O5:O32" si="2">(N5/O$34)</f>
        <v>156.452</v>
      </c>
      <c r="P5" s="6"/>
    </row>
    <row r="6" spans="1:133">
      <c r="A6" s="12"/>
      <c r="B6" s="44">
        <v>511</v>
      </c>
      <c r="C6" s="20" t="s">
        <v>19</v>
      </c>
      <c r="D6" s="46">
        <v>294633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294633</v>
      </c>
      <c r="O6" s="47">
        <f t="shared" si="2"/>
        <v>6.6583728813559322</v>
      </c>
      <c r="P6" s="9"/>
    </row>
    <row r="7" spans="1:133">
      <c r="A7" s="12"/>
      <c r="B7" s="44">
        <v>512</v>
      </c>
      <c r="C7" s="20" t="s">
        <v>20</v>
      </c>
      <c r="D7" s="46">
        <v>530407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530407</v>
      </c>
      <c r="O7" s="47">
        <f t="shared" si="2"/>
        <v>11.986598870056497</v>
      </c>
      <c r="P7" s="9"/>
    </row>
    <row r="8" spans="1:133">
      <c r="A8" s="12"/>
      <c r="B8" s="44">
        <v>513</v>
      </c>
      <c r="C8" s="20" t="s">
        <v>21</v>
      </c>
      <c r="D8" s="46">
        <v>1265011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1265011</v>
      </c>
      <c r="O8" s="47">
        <f t="shared" si="2"/>
        <v>28.587819209039548</v>
      </c>
      <c r="P8" s="9"/>
    </row>
    <row r="9" spans="1:133">
      <c r="A9" s="12"/>
      <c r="B9" s="44">
        <v>514</v>
      </c>
      <c r="C9" s="20" t="s">
        <v>22</v>
      </c>
      <c r="D9" s="46">
        <v>352824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352824</v>
      </c>
      <c r="O9" s="47">
        <f t="shared" si="2"/>
        <v>7.9734237288135592</v>
      </c>
      <c r="P9" s="9"/>
    </row>
    <row r="10" spans="1:133">
      <c r="A10" s="12"/>
      <c r="B10" s="44">
        <v>515</v>
      </c>
      <c r="C10" s="20" t="s">
        <v>23</v>
      </c>
      <c r="D10" s="46">
        <v>1580685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1580685</v>
      </c>
      <c r="O10" s="47">
        <f t="shared" si="2"/>
        <v>35.72169491525424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2899441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2899441</v>
      </c>
      <c r="O11" s="47">
        <f t="shared" si="2"/>
        <v>65.524090395480229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3513478</v>
      </c>
      <c r="E12" s="31">
        <f t="shared" si="3"/>
        <v>59590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3573068</v>
      </c>
      <c r="O12" s="43">
        <f t="shared" si="2"/>
        <v>80.747299435028253</v>
      </c>
      <c r="P12" s="10"/>
    </row>
    <row r="13" spans="1:133">
      <c r="A13" s="12"/>
      <c r="B13" s="44">
        <v>521</v>
      </c>
      <c r="C13" s="20" t="s">
        <v>26</v>
      </c>
      <c r="D13" s="46">
        <v>1622075</v>
      </c>
      <c r="E13" s="46">
        <v>59590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1681665</v>
      </c>
      <c r="O13" s="47">
        <f t="shared" si="2"/>
        <v>38.00372881355932</v>
      </c>
      <c r="P13" s="9"/>
    </row>
    <row r="14" spans="1:133">
      <c r="A14" s="12"/>
      <c r="B14" s="44">
        <v>524</v>
      </c>
      <c r="C14" s="20" t="s">
        <v>27</v>
      </c>
      <c r="D14" s="46">
        <v>1831687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1831687</v>
      </c>
      <c r="O14" s="47">
        <f t="shared" si="2"/>
        <v>41.394056497175143</v>
      </c>
      <c r="P14" s="9"/>
    </row>
    <row r="15" spans="1:133">
      <c r="A15" s="12"/>
      <c r="B15" s="44">
        <v>529</v>
      </c>
      <c r="C15" s="20" t="s">
        <v>29</v>
      </c>
      <c r="D15" s="46">
        <v>59716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59716</v>
      </c>
      <c r="O15" s="47">
        <f t="shared" si="2"/>
        <v>1.3495141242937854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SUM(D17:D17)</f>
        <v>193837</v>
      </c>
      <c r="E16" s="31">
        <f t="shared" si="4"/>
        <v>0</v>
      </c>
      <c r="F16" s="31">
        <f t="shared" si="4"/>
        <v>0</v>
      </c>
      <c r="G16" s="31">
        <f t="shared" si="4"/>
        <v>275387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469224</v>
      </c>
      <c r="O16" s="43">
        <f t="shared" si="2"/>
        <v>10.60393220338983</v>
      </c>
      <c r="P16" s="10"/>
    </row>
    <row r="17" spans="1:119">
      <c r="A17" s="12"/>
      <c r="B17" s="44">
        <v>537</v>
      </c>
      <c r="C17" s="20" t="s">
        <v>31</v>
      </c>
      <c r="D17" s="46">
        <v>193837</v>
      </c>
      <c r="E17" s="46">
        <v>0</v>
      </c>
      <c r="F17" s="46">
        <v>0</v>
      </c>
      <c r="G17" s="46">
        <v>275387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469224</v>
      </c>
      <c r="O17" s="47">
        <f t="shared" si="2"/>
        <v>10.60393220338983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SUM(D19:D20)</f>
        <v>3370369</v>
      </c>
      <c r="E18" s="31">
        <f t="shared" si="5"/>
        <v>6235</v>
      </c>
      <c r="F18" s="31">
        <f t="shared" si="5"/>
        <v>0</v>
      </c>
      <c r="G18" s="31">
        <f t="shared" si="5"/>
        <v>2357822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4" si="6">SUM(D18:M18)</f>
        <v>5734426</v>
      </c>
      <c r="O18" s="43">
        <f t="shared" si="2"/>
        <v>129.59154802259886</v>
      </c>
      <c r="P18" s="10"/>
    </row>
    <row r="19" spans="1:119">
      <c r="A19" s="12"/>
      <c r="B19" s="44">
        <v>541</v>
      </c>
      <c r="C19" s="20" t="s">
        <v>33</v>
      </c>
      <c r="D19" s="46">
        <v>3199063</v>
      </c>
      <c r="E19" s="46">
        <v>6235</v>
      </c>
      <c r="F19" s="46">
        <v>0</v>
      </c>
      <c r="G19" s="46">
        <v>2357822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5563120</v>
      </c>
      <c r="O19" s="47">
        <f t="shared" si="2"/>
        <v>125.72022598870056</v>
      </c>
      <c r="P19" s="9"/>
    </row>
    <row r="20" spans="1:119">
      <c r="A20" s="12"/>
      <c r="B20" s="44">
        <v>544</v>
      </c>
      <c r="C20" s="20" t="s">
        <v>34</v>
      </c>
      <c r="D20" s="46">
        <v>171306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171306</v>
      </c>
      <c r="O20" s="47">
        <f t="shared" si="2"/>
        <v>3.8713220338983052</v>
      </c>
      <c r="P20" s="9"/>
    </row>
    <row r="21" spans="1:119" ht="15.75">
      <c r="A21" s="28" t="s">
        <v>35</v>
      </c>
      <c r="B21" s="29"/>
      <c r="C21" s="30"/>
      <c r="D21" s="31">
        <f t="shared" ref="D21:M21" si="7">SUM(D22:D23)</f>
        <v>275269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275269</v>
      </c>
      <c r="O21" s="43">
        <f t="shared" si="2"/>
        <v>6.2207683615819205</v>
      </c>
      <c r="P21" s="10"/>
    </row>
    <row r="22" spans="1:119">
      <c r="A22" s="13"/>
      <c r="B22" s="45">
        <v>552</v>
      </c>
      <c r="C22" s="21" t="s">
        <v>51</v>
      </c>
      <c r="D22" s="46">
        <v>75250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75250</v>
      </c>
      <c r="O22" s="47">
        <f t="shared" si="2"/>
        <v>1.7005649717514124</v>
      </c>
      <c r="P22" s="9"/>
    </row>
    <row r="23" spans="1:119">
      <c r="A23" s="13"/>
      <c r="B23" s="45">
        <v>554</v>
      </c>
      <c r="C23" s="21" t="s">
        <v>36</v>
      </c>
      <c r="D23" s="46">
        <v>200019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200019</v>
      </c>
      <c r="O23" s="47">
        <f t="shared" si="2"/>
        <v>4.5202033898305087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SUM(D25:D25)</f>
        <v>183136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183136</v>
      </c>
      <c r="O24" s="43">
        <f t="shared" si="2"/>
        <v>4.1386666666666665</v>
      </c>
      <c r="P24" s="10"/>
    </row>
    <row r="25" spans="1:119">
      <c r="A25" s="12"/>
      <c r="B25" s="44">
        <v>562</v>
      </c>
      <c r="C25" s="20" t="s">
        <v>38</v>
      </c>
      <c r="D25" s="46">
        <v>183136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183136</v>
      </c>
      <c r="O25" s="47">
        <f t="shared" si="2"/>
        <v>4.1386666666666665</v>
      </c>
      <c r="P25" s="9"/>
    </row>
    <row r="26" spans="1:119" ht="15.75">
      <c r="A26" s="28" t="s">
        <v>39</v>
      </c>
      <c r="B26" s="29"/>
      <c r="C26" s="30"/>
      <c r="D26" s="31">
        <f t="shared" ref="D26:M26" si="10">SUM(D27:D29)</f>
        <v>1700212</v>
      </c>
      <c r="E26" s="31">
        <f t="shared" si="10"/>
        <v>4151</v>
      </c>
      <c r="F26" s="31">
        <f t="shared" si="10"/>
        <v>0</v>
      </c>
      <c r="G26" s="31">
        <f t="shared" si="10"/>
        <v>517882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2222245</v>
      </c>
      <c r="O26" s="43">
        <f t="shared" si="2"/>
        <v>50.220225988700562</v>
      </c>
      <c r="P26" s="9"/>
    </row>
    <row r="27" spans="1:119">
      <c r="A27" s="12"/>
      <c r="B27" s="44">
        <v>572</v>
      </c>
      <c r="C27" s="20" t="s">
        <v>40</v>
      </c>
      <c r="D27" s="46">
        <v>1454672</v>
      </c>
      <c r="E27" s="46">
        <v>4151</v>
      </c>
      <c r="F27" s="46">
        <v>0</v>
      </c>
      <c r="G27" s="46">
        <v>517882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1976705</v>
      </c>
      <c r="O27" s="47">
        <f t="shared" si="2"/>
        <v>44.671299435028246</v>
      </c>
      <c r="P27" s="9"/>
    </row>
    <row r="28" spans="1:119">
      <c r="A28" s="12"/>
      <c r="B28" s="44">
        <v>573</v>
      </c>
      <c r="C28" s="20" t="s">
        <v>41</v>
      </c>
      <c r="D28" s="46">
        <v>718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718</v>
      </c>
      <c r="O28" s="47">
        <f t="shared" si="2"/>
        <v>1.6225988700564971E-2</v>
      </c>
      <c r="P28" s="9"/>
    </row>
    <row r="29" spans="1:119">
      <c r="A29" s="12"/>
      <c r="B29" s="44">
        <v>574</v>
      </c>
      <c r="C29" s="20" t="s">
        <v>42</v>
      </c>
      <c r="D29" s="46">
        <v>244822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244822</v>
      </c>
      <c r="O29" s="47">
        <f t="shared" si="2"/>
        <v>5.5327005649717513</v>
      </c>
      <c r="P29" s="9"/>
    </row>
    <row r="30" spans="1:119" ht="15.75">
      <c r="A30" s="28" t="s">
        <v>44</v>
      </c>
      <c r="B30" s="29"/>
      <c r="C30" s="30"/>
      <c r="D30" s="31">
        <f t="shared" ref="D30:M30" si="11">SUM(D31:D31)</f>
        <v>619845</v>
      </c>
      <c r="E30" s="31">
        <f t="shared" si="11"/>
        <v>5474520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6094365</v>
      </c>
      <c r="O30" s="43">
        <f t="shared" si="2"/>
        <v>137.72576271186441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619845</v>
      </c>
      <c r="E31" s="46">
        <v>5474520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6094365</v>
      </c>
      <c r="O31" s="47">
        <f t="shared" si="2"/>
        <v>137.72576271186441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SUM(D5,D12,D16,D18,D21,D24,D26,D30)</f>
        <v>13879706</v>
      </c>
      <c r="E32" s="15">
        <f t="shared" si="12"/>
        <v>5544496</v>
      </c>
      <c r="F32" s="15">
        <f t="shared" si="12"/>
        <v>2899441</v>
      </c>
      <c r="G32" s="15">
        <f t="shared" si="12"/>
        <v>3151091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25474734</v>
      </c>
      <c r="O32" s="37">
        <f t="shared" si="2"/>
        <v>575.70020338983056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52</v>
      </c>
      <c r="M34" s="163"/>
      <c r="N34" s="163"/>
      <c r="O34" s="41">
        <v>44250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3990877</v>
      </c>
      <c r="E5" s="26">
        <f t="shared" si="0"/>
        <v>0</v>
      </c>
      <c r="F5" s="26">
        <f t="shared" si="0"/>
        <v>2904464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6895341</v>
      </c>
      <c r="O5" s="32">
        <f t="shared" ref="O5:O32" si="2">(N5/O$34)</f>
        <v>157.22327108557357</v>
      </c>
      <c r="P5" s="6"/>
    </row>
    <row r="6" spans="1:133">
      <c r="A6" s="12"/>
      <c r="B6" s="44">
        <v>511</v>
      </c>
      <c r="C6" s="20" t="s">
        <v>19</v>
      </c>
      <c r="D6" s="46">
        <v>300997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300997</v>
      </c>
      <c r="O6" s="47">
        <f t="shared" si="2"/>
        <v>6.8631461340264952</v>
      </c>
      <c r="P6" s="9"/>
    </row>
    <row r="7" spans="1:133">
      <c r="A7" s="12"/>
      <c r="B7" s="44">
        <v>512</v>
      </c>
      <c r="C7" s="20" t="s">
        <v>20</v>
      </c>
      <c r="D7" s="46">
        <v>481492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481492</v>
      </c>
      <c r="O7" s="47">
        <f t="shared" si="2"/>
        <v>10.978680712315024</v>
      </c>
      <c r="P7" s="9"/>
    </row>
    <row r="8" spans="1:133">
      <c r="A8" s="12"/>
      <c r="B8" s="44">
        <v>513</v>
      </c>
      <c r="C8" s="20" t="s">
        <v>21</v>
      </c>
      <c r="D8" s="46">
        <v>1221003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1221003</v>
      </c>
      <c r="O8" s="47">
        <f t="shared" si="2"/>
        <v>27.840549969218142</v>
      </c>
      <c r="P8" s="9"/>
    </row>
    <row r="9" spans="1:133">
      <c r="A9" s="12"/>
      <c r="B9" s="44">
        <v>514</v>
      </c>
      <c r="C9" s="20" t="s">
        <v>22</v>
      </c>
      <c r="D9" s="46">
        <v>332093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332093</v>
      </c>
      <c r="O9" s="47">
        <f t="shared" si="2"/>
        <v>7.5721777595366762</v>
      </c>
      <c r="P9" s="9"/>
    </row>
    <row r="10" spans="1:133">
      <c r="A10" s="12"/>
      <c r="B10" s="44">
        <v>515</v>
      </c>
      <c r="C10" s="20" t="s">
        <v>23</v>
      </c>
      <c r="D10" s="46">
        <v>1655292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1655292</v>
      </c>
      <c r="O10" s="47">
        <f t="shared" si="2"/>
        <v>37.742937273411314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2904464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2904464</v>
      </c>
      <c r="O11" s="47">
        <f t="shared" si="2"/>
        <v>66.225779237065922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3491916</v>
      </c>
      <c r="E12" s="31">
        <f t="shared" si="3"/>
        <v>63273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3555189</v>
      </c>
      <c r="O12" s="43">
        <f t="shared" si="2"/>
        <v>81.063205417607222</v>
      </c>
      <c r="P12" s="10"/>
    </row>
    <row r="13" spans="1:133">
      <c r="A13" s="12"/>
      <c r="B13" s="44">
        <v>521</v>
      </c>
      <c r="C13" s="20" t="s">
        <v>26</v>
      </c>
      <c r="D13" s="46">
        <v>1622115</v>
      </c>
      <c r="E13" s="46">
        <v>58110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1680225</v>
      </c>
      <c r="O13" s="47">
        <f t="shared" si="2"/>
        <v>38.311444011218278</v>
      </c>
      <c r="P13" s="9"/>
    </row>
    <row r="14" spans="1:133">
      <c r="A14" s="12"/>
      <c r="B14" s="44">
        <v>524</v>
      </c>
      <c r="C14" s="20" t="s">
        <v>27</v>
      </c>
      <c r="D14" s="46">
        <v>1790217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1790217</v>
      </c>
      <c r="O14" s="47">
        <f t="shared" si="2"/>
        <v>40.819413092550789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5163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5163</v>
      </c>
      <c r="O15" s="47">
        <f t="shared" si="2"/>
        <v>0.1177235105000342</v>
      </c>
      <c r="P15" s="9"/>
    </row>
    <row r="16" spans="1:133">
      <c r="A16" s="12"/>
      <c r="B16" s="44">
        <v>529</v>
      </c>
      <c r="C16" s="20" t="s">
        <v>29</v>
      </c>
      <c r="D16" s="46">
        <v>79584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79584</v>
      </c>
      <c r="O16" s="47">
        <f t="shared" si="2"/>
        <v>1.8146248033381216</v>
      </c>
      <c r="P16" s="9"/>
    </row>
    <row r="17" spans="1:119" ht="15.75">
      <c r="A17" s="28" t="s">
        <v>30</v>
      </c>
      <c r="B17" s="29"/>
      <c r="C17" s="30"/>
      <c r="D17" s="31">
        <f t="shared" ref="D17:M17" si="4">SUM(D18:D18)</f>
        <v>223189</v>
      </c>
      <c r="E17" s="31">
        <f t="shared" si="4"/>
        <v>71</v>
      </c>
      <c r="F17" s="31">
        <f t="shared" si="4"/>
        <v>0</v>
      </c>
      <c r="G17" s="31">
        <f t="shared" si="4"/>
        <v>495450</v>
      </c>
      <c r="H17" s="31">
        <f t="shared" si="4"/>
        <v>0</v>
      </c>
      <c r="I17" s="31">
        <f t="shared" si="4"/>
        <v>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718710</v>
      </c>
      <c r="O17" s="43">
        <f t="shared" si="2"/>
        <v>16.387577809699707</v>
      </c>
      <c r="P17" s="10"/>
    </row>
    <row r="18" spans="1:119">
      <c r="A18" s="12"/>
      <c r="B18" s="44">
        <v>537</v>
      </c>
      <c r="C18" s="20" t="s">
        <v>31</v>
      </c>
      <c r="D18" s="46">
        <v>223189</v>
      </c>
      <c r="E18" s="46">
        <v>71</v>
      </c>
      <c r="F18" s="46">
        <v>0</v>
      </c>
      <c r="G18" s="46">
        <v>495450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718710</v>
      </c>
      <c r="O18" s="47">
        <f t="shared" si="2"/>
        <v>16.387577809699707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2643245</v>
      </c>
      <c r="E19" s="31">
        <f t="shared" si="5"/>
        <v>4238</v>
      </c>
      <c r="F19" s="31">
        <f t="shared" si="5"/>
        <v>0</v>
      </c>
      <c r="G19" s="31">
        <f t="shared" si="5"/>
        <v>703796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3351279</v>
      </c>
      <c r="O19" s="43">
        <f t="shared" si="2"/>
        <v>76.41377659210616</v>
      </c>
      <c r="P19" s="10"/>
    </row>
    <row r="20" spans="1:119">
      <c r="A20" s="12"/>
      <c r="B20" s="44">
        <v>541</v>
      </c>
      <c r="C20" s="20" t="s">
        <v>33</v>
      </c>
      <c r="D20" s="46">
        <v>2471663</v>
      </c>
      <c r="E20" s="46">
        <v>4238</v>
      </c>
      <c r="F20" s="46">
        <v>0</v>
      </c>
      <c r="G20" s="46">
        <v>703796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3179697</v>
      </c>
      <c r="O20" s="47">
        <f t="shared" si="2"/>
        <v>72.501470688829599</v>
      </c>
      <c r="P20" s="9"/>
    </row>
    <row r="21" spans="1:119">
      <c r="A21" s="12"/>
      <c r="B21" s="44">
        <v>544</v>
      </c>
      <c r="C21" s="20" t="s">
        <v>34</v>
      </c>
      <c r="D21" s="46">
        <v>171582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171582</v>
      </c>
      <c r="O21" s="47">
        <f t="shared" si="2"/>
        <v>3.9123059032765579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SUM(D23:D23)</f>
        <v>101250</v>
      </c>
      <c r="E22" s="31">
        <f t="shared" si="7"/>
        <v>433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101683</v>
      </c>
      <c r="O22" s="43">
        <f t="shared" si="2"/>
        <v>2.3185124381512643</v>
      </c>
      <c r="P22" s="10"/>
    </row>
    <row r="23" spans="1:119">
      <c r="A23" s="13"/>
      <c r="B23" s="45">
        <v>554</v>
      </c>
      <c r="C23" s="21" t="s">
        <v>36</v>
      </c>
      <c r="D23" s="46">
        <v>101250</v>
      </c>
      <c r="E23" s="46">
        <v>433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101683</v>
      </c>
      <c r="O23" s="47">
        <f t="shared" si="2"/>
        <v>2.3185124381512643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SUM(D25:D25)</f>
        <v>204485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204485</v>
      </c>
      <c r="O24" s="43">
        <f t="shared" si="2"/>
        <v>4.6625396173928904</v>
      </c>
      <c r="P24" s="10"/>
    </row>
    <row r="25" spans="1:119">
      <c r="A25" s="12"/>
      <c r="B25" s="44">
        <v>562</v>
      </c>
      <c r="C25" s="20" t="s">
        <v>38</v>
      </c>
      <c r="D25" s="46">
        <v>204485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204485</v>
      </c>
      <c r="O25" s="47">
        <f t="shared" si="2"/>
        <v>4.6625396173928904</v>
      </c>
      <c r="P25" s="9"/>
    </row>
    <row r="26" spans="1:119" ht="15.75">
      <c r="A26" s="28" t="s">
        <v>39</v>
      </c>
      <c r="B26" s="29"/>
      <c r="C26" s="30"/>
      <c r="D26" s="31">
        <f t="shared" ref="D26:M26" si="10">SUM(D27:D29)</f>
        <v>1715981</v>
      </c>
      <c r="E26" s="31">
        <f t="shared" si="10"/>
        <v>2177</v>
      </c>
      <c r="F26" s="31">
        <f t="shared" si="10"/>
        <v>0</v>
      </c>
      <c r="G26" s="31">
        <f t="shared" si="10"/>
        <v>934902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2653060</v>
      </c>
      <c r="O26" s="43">
        <f t="shared" si="2"/>
        <v>60.493421802676885</v>
      </c>
      <c r="P26" s="9"/>
    </row>
    <row r="27" spans="1:119">
      <c r="A27" s="12"/>
      <c r="B27" s="44">
        <v>572</v>
      </c>
      <c r="C27" s="20" t="s">
        <v>40</v>
      </c>
      <c r="D27" s="46">
        <v>1483728</v>
      </c>
      <c r="E27" s="46">
        <v>2177</v>
      </c>
      <c r="F27" s="46">
        <v>0</v>
      </c>
      <c r="G27" s="46">
        <v>934902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2420807</v>
      </c>
      <c r="O27" s="47">
        <f t="shared" si="2"/>
        <v>55.197733543106004</v>
      </c>
      <c r="P27" s="9"/>
    </row>
    <row r="28" spans="1:119">
      <c r="A28" s="12"/>
      <c r="B28" s="44">
        <v>573</v>
      </c>
      <c r="C28" s="20" t="s">
        <v>41</v>
      </c>
      <c r="D28" s="46">
        <v>1299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1299</v>
      </c>
      <c r="O28" s="47">
        <f t="shared" si="2"/>
        <v>2.9618988986934811E-2</v>
      </c>
      <c r="P28" s="9"/>
    </row>
    <row r="29" spans="1:119">
      <c r="A29" s="12"/>
      <c r="B29" s="44">
        <v>574</v>
      </c>
      <c r="C29" s="20" t="s">
        <v>42</v>
      </c>
      <c r="D29" s="46">
        <v>230954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230954</v>
      </c>
      <c r="O29" s="47">
        <f t="shared" si="2"/>
        <v>5.2660692705839436</v>
      </c>
      <c r="P29" s="9"/>
    </row>
    <row r="30" spans="1:119" ht="15.75">
      <c r="A30" s="28" t="s">
        <v>44</v>
      </c>
      <c r="B30" s="29"/>
      <c r="C30" s="30"/>
      <c r="D30" s="31">
        <f t="shared" ref="D30:M30" si="11">SUM(D31:D31)</f>
        <v>1105900</v>
      </c>
      <c r="E30" s="31">
        <f t="shared" si="11"/>
        <v>3937994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5043894</v>
      </c>
      <c r="O30" s="43">
        <f t="shared" si="2"/>
        <v>115.00772966687188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1105900</v>
      </c>
      <c r="E31" s="46">
        <v>3937994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5043894</v>
      </c>
      <c r="O31" s="47">
        <f t="shared" si="2"/>
        <v>115.00772966687188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SUM(D5,D12,D17,D19,D22,D24,D26,D30)</f>
        <v>13476843</v>
      </c>
      <c r="E32" s="15">
        <f t="shared" si="12"/>
        <v>4008186</v>
      </c>
      <c r="F32" s="15">
        <f t="shared" si="12"/>
        <v>2904464</v>
      </c>
      <c r="G32" s="15">
        <f t="shared" si="12"/>
        <v>2134148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22523641</v>
      </c>
      <c r="O32" s="37">
        <f t="shared" si="2"/>
        <v>513.57003443007955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48</v>
      </c>
      <c r="M34" s="163"/>
      <c r="N34" s="163"/>
      <c r="O34" s="41">
        <v>43857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4631944</v>
      </c>
      <c r="E5" s="26">
        <f t="shared" si="0"/>
        <v>0</v>
      </c>
      <c r="F5" s="26">
        <f t="shared" si="0"/>
        <v>2905625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7537569</v>
      </c>
      <c r="O5" s="32">
        <f t="shared" ref="O5:O32" si="2">(N5/O$34)</f>
        <v>162.36012924071082</v>
      </c>
      <c r="P5" s="6"/>
    </row>
    <row r="6" spans="1:133">
      <c r="A6" s="12"/>
      <c r="B6" s="44">
        <v>511</v>
      </c>
      <c r="C6" s="20" t="s">
        <v>19</v>
      </c>
      <c r="D6" s="46">
        <v>313387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313387</v>
      </c>
      <c r="O6" s="47">
        <f t="shared" si="2"/>
        <v>6.7503931071620897</v>
      </c>
      <c r="P6" s="9"/>
    </row>
    <row r="7" spans="1:133">
      <c r="A7" s="12"/>
      <c r="B7" s="44">
        <v>512</v>
      </c>
      <c r="C7" s="20" t="s">
        <v>20</v>
      </c>
      <c r="D7" s="46">
        <v>528964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528964</v>
      </c>
      <c r="O7" s="47">
        <f t="shared" si="2"/>
        <v>11.393947226709747</v>
      </c>
      <c r="P7" s="9"/>
    </row>
    <row r="8" spans="1:133">
      <c r="A8" s="12"/>
      <c r="B8" s="44">
        <v>513</v>
      </c>
      <c r="C8" s="20" t="s">
        <v>21</v>
      </c>
      <c r="D8" s="46">
        <v>1198162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1198162</v>
      </c>
      <c r="O8" s="47">
        <f t="shared" si="2"/>
        <v>25.80855142703285</v>
      </c>
      <c r="P8" s="9"/>
    </row>
    <row r="9" spans="1:133">
      <c r="A9" s="12"/>
      <c r="B9" s="44">
        <v>514</v>
      </c>
      <c r="C9" s="20" t="s">
        <v>22</v>
      </c>
      <c r="D9" s="46">
        <v>341201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341201</v>
      </c>
      <c r="O9" s="47">
        <f t="shared" si="2"/>
        <v>7.3495099623047926</v>
      </c>
      <c r="P9" s="9"/>
    </row>
    <row r="10" spans="1:133">
      <c r="A10" s="12"/>
      <c r="B10" s="44">
        <v>515</v>
      </c>
      <c r="C10" s="20" t="s">
        <v>23</v>
      </c>
      <c r="D10" s="46">
        <v>2250230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2250230</v>
      </c>
      <c r="O10" s="47">
        <f t="shared" si="2"/>
        <v>48.470220786214327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2905625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2905625</v>
      </c>
      <c r="O11" s="47">
        <f t="shared" si="2"/>
        <v>62.587506731287021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3256562</v>
      </c>
      <c r="E12" s="31">
        <f t="shared" si="3"/>
        <v>63370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3319932</v>
      </c>
      <c r="O12" s="43">
        <f t="shared" si="2"/>
        <v>71.511728594507275</v>
      </c>
      <c r="P12" s="10"/>
    </row>
    <row r="13" spans="1:133">
      <c r="A13" s="12"/>
      <c r="B13" s="44">
        <v>521</v>
      </c>
      <c r="C13" s="20" t="s">
        <v>26</v>
      </c>
      <c r="D13" s="46">
        <v>1622315</v>
      </c>
      <c r="E13" s="46">
        <v>55770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1678085</v>
      </c>
      <c r="O13" s="47">
        <f t="shared" si="2"/>
        <v>36.146149703823369</v>
      </c>
      <c r="P13" s="9"/>
    </row>
    <row r="14" spans="1:133">
      <c r="A14" s="12"/>
      <c r="B14" s="44">
        <v>524</v>
      </c>
      <c r="C14" s="20" t="s">
        <v>27</v>
      </c>
      <c r="D14" s="46">
        <v>1550148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1550148</v>
      </c>
      <c r="O14" s="47">
        <f t="shared" si="2"/>
        <v>33.390371567043616</v>
      </c>
      <c r="P14" s="9"/>
    </row>
    <row r="15" spans="1:133">
      <c r="A15" s="12"/>
      <c r="B15" s="44">
        <v>525</v>
      </c>
      <c r="C15" s="20" t="s">
        <v>28</v>
      </c>
      <c r="D15" s="46">
        <v>0</v>
      </c>
      <c r="E15" s="46">
        <v>7600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7600</v>
      </c>
      <c r="O15" s="47">
        <f t="shared" si="2"/>
        <v>0.16370490037695207</v>
      </c>
      <c r="P15" s="9"/>
    </row>
    <row r="16" spans="1:133">
      <c r="A16" s="12"/>
      <c r="B16" s="44">
        <v>529</v>
      </c>
      <c r="C16" s="20" t="s">
        <v>29</v>
      </c>
      <c r="D16" s="46">
        <v>84099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84099</v>
      </c>
      <c r="O16" s="47">
        <f t="shared" si="2"/>
        <v>1.8115024232633279</v>
      </c>
      <c r="P16" s="9"/>
    </row>
    <row r="17" spans="1:119" ht="15.75">
      <c r="A17" s="28" t="s">
        <v>30</v>
      </c>
      <c r="B17" s="29"/>
      <c r="C17" s="30"/>
      <c r="D17" s="31">
        <f t="shared" ref="D17:M17" si="4">SUM(D18:D18)</f>
        <v>171517</v>
      </c>
      <c r="E17" s="31">
        <f t="shared" si="4"/>
        <v>456</v>
      </c>
      <c r="F17" s="31">
        <f t="shared" si="4"/>
        <v>0</v>
      </c>
      <c r="G17" s="31">
        <f t="shared" si="4"/>
        <v>23800</v>
      </c>
      <c r="H17" s="31">
        <f t="shared" si="4"/>
        <v>0</v>
      </c>
      <c r="I17" s="31">
        <f t="shared" si="4"/>
        <v>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195773</v>
      </c>
      <c r="O17" s="43">
        <f t="shared" si="2"/>
        <v>4.2169736133548739</v>
      </c>
      <c r="P17" s="10"/>
    </row>
    <row r="18" spans="1:119">
      <c r="A18" s="12"/>
      <c r="B18" s="44">
        <v>537</v>
      </c>
      <c r="C18" s="20" t="s">
        <v>31</v>
      </c>
      <c r="D18" s="46">
        <v>171517</v>
      </c>
      <c r="E18" s="46">
        <v>456</v>
      </c>
      <c r="F18" s="46">
        <v>0</v>
      </c>
      <c r="G18" s="46">
        <v>23800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195773</v>
      </c>
      <c r="O18" s="47">
        <f t="shared" si="2"/>
        <v>4.2169736133548739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2955395</v>
      </c>
      <c r="E19" s="31">
        <f t="shared" si="5"/>
        <v>3248</v>
      </c>
      <c r="F19" s="31">
        <f t="shared" si="5"/>
        <v>0</v>
      </c>
      <c r="G19" s="31">
        <f t="shared" si="5"/>
        <v>1322641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4281284</v>
      </c>
      <c r="O19" s="43">
        <f t="shared" si="2"/>
        <v>92.219364566505121</v>
      </c>
      <c r="P19" s="10"/>
    </row>
    <row r="20" spans="1:119">
      <c r="A20" s="12"/>
      <c r="B20" s="44">
        <v>541</v>
      </c>
      <c r="C20" s="20" t="s">
        <v>33</v>
      </c>
      <c r="D20" s="46">
        <v>2769858</v>
      </c>
      <c r="E20" s="46">
        <v>3248</v>
      </c>
      <c r="F20" s="46">
        <v>0</v>
      </c>
      <c r="G20" s="46">
        <v>1322641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4095747</v>
      </c>
      <c r="O20" s="47">
        <f t="shared" si="2"/>
        <v>88.22287560581583</v>
      </c>
      <c r="P20" s="9"/>
    </row>
    <row r="21" spans="1:119">
      <c r="A21" s="12"/>
      <c r="B21" s="44">
        <v>544</v>
      </c>
      <c r="C21" s="20" t="s">
        <v>34</v>
      </c>
      <c r="D21" s="46">
        <v>185537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185537</v>
      </c>
      <c r="O21" s="47">
        <f t="shared" si="2"/>
        <v>3.9964889606892839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SUM(D23:D23)</f>
        <v>135000</v>
      </c>
      <c r="E22" s="31">
        <f t="shared" si="7"/>
        <v>98</v>
      </c>
      <c r="F22" s="31">
        <f t="shared" si="7"/>
        <v>0</v>
      </c>
      <c r="G22" s="31">
        <f t="shared" si="7"/>
        <v>19164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154262</v>
      </c>
      <c r="O22" s="43">
        <f t="shared" si="2"/>
        <v>3.3228217555196555</v>
      </c>
      <c r="P22" s="10"/>
    </row>
    <row r="23" spans="1:119">
      <c r="A23" s="13"/>
      <c r="B23" s="45">
        <v>554</v>
      </c>
      <c r="C23" s="21" t="s">
        <v>36</v>
      </c>
      <c r="D23" s="46">
        <v>135000</v>
      </c>
      <c r="E23" s="46">
        <v>98</v>
      </c>
      <c r="F23" s="46">
        <v>0</v>
      </c>
      <c r="G23" s="46">
        <v>19164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154262</v>
      </c>
      <c r="O23" s="47">
        <f t="shared" si="2"/>
        <v>3.3228217555196555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SUM(D25:D25)</f>
        <v>228000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228000</v>
      </c>
      <c r="O24" s="43">
        <f t="shared" si="2"/>
        <v>4.9111470113085618</v>
      </c>
      <c r="P24" s="10"/>
    </row>
    <row r="25" spans="1:119">
      <c r="A25" s="12"/>
      <c r="B25" s="44">
        <v>562</v>
      </c>
      <c r="C25" s="20" t="s">
        <v>38</v>
      </c>
      <c r="D25" s="46">
        <v>228000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228000</v>
      </c>
      <c r="O25" s="47">
        <f t="shared" si="2"/>
        <v>4.9111470113085618</v>
      </c>
      <c r="P25" s="9"/>
    </row>
    <row r="26" spans="1:119" ht="15.75">
      <c r="A26" s="28" t="s">
        <v>39</v>
      </c>
      <c r="B26" s="29"/>
      <c r="C26" s="30"/>
      <c r="D26" s="31">
        <f t="shared" ref="D26:M26" si="10">SUM(D27:D29)</f>
        <v>1932487</v>
      </c>
      <c r="E26" s="31">
        <f t="shared" si="10"/>
        <v>1637</v>
      </c>
      <c r="F26" s="31">
        <f t="shared" si="10"/>
        <v>0</v>
      </c>
      <c r="G26" s="31">
        <f t="shared" si="10"/>
        <v>626473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2560597</v>
      </c>
      <c r="O26" s="43">
        <f t="shared" si="2"/>
        <v>55.155562735595048</v>
      </c>
      <c r="P26" s="9"/>
    </row>
    <row r="27" spans="1:119">
      <c r="A27" s="12"/>
      <c r="B27" s="44">
        <v>572</v>
      </c>
      <c r="C27" s="20" t="s">
        <v>40</v>
      </c>
      <c r="D27" s="46">
        <v>1693330</v>
      </c>
      <c r="E27" s="46">
        <v>1637</v>
      </c>
      <c r="F27" s="46">
        <v>0</v>
      </c>
      <c r="G27" s="46">
        <v>626473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2321440</v>
      </c>
      <c r="O27" s="47">
        <f t="shared" si="2"/>
        <v>50.004092622509425</v>
      </c>
      <c r="P27" s="9"/>
    </row>
    <row r="28" spans="1:119">
      <c r="A28" s="12"/>
      <c r="B28" s="44">
        <v>573</v>
      </c>
      <c r="C28" s="20" t="s">
        <v>41</v>
      </c>
      <c r="D28" s="46">
        <v>2748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2748</v>
      </c>
      <c r="O28" s="47">
        <f t="shared" si="2"/>
        <v>5.9192245557350566E-2</v>
      </c>
      <c r="P28" s="9"/>
    </row>
    <row r="29" spans="1:119">
      <c r="A29" s="12"/>
      <c r="B29" s="44">
        <v>574</v>
      </c>
      <c r="C29" s="20" t="s">
        <v>42</v>
      </c>
      <c r="D29" s="46">
        <v>236409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236409</v>
      </c>
      <c r="O29" s="47">
        <f t="shared" si="2"/>
        <v>5.0922778675282716</v>
      </c>
      <c r="P29" s="9"/>
    </row>
    <row r="30" spans="1:119" ht="15.75">
      <c r="A30" s="28" t="s">
        <v>44</v>
      </c>
      <c r="B30" s="29"/>
      <c r="C30" s="30"/>
      <c r="D30" s="31">
        <f t="shared" ref="D30:M30" si="11">SUM(D31:D31)</f>
        <v>1098847</v>
      </c>
      <c r="E30" s="31">
        <f t="shared" si="11"/>
        <v>4058384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5157231</v>
      </c>
      <c r="O30" s="43">
        <f t="shared" si="2"/>
        <v>111.08736672051697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1098847</v>
      </c>
      <c r="E31" s="46">
        <v>4058384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5157231</v>
      </c>
      <c r="O31" s="47">
        <f t="shared" si="2"/>
        <v>111.08736672051697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SUM(D5,D12,D17,D19,D22,D24,D26,D30)</f>
        <v>14409752</v>
      </c>
      <c r="E32" s="15">
        <f t="shared" si="12"/>
        <v>4127193</v>
      </c>
      <c r="F32" s="15">
        <f t="shared" si="12"/>
        <v>2905625</v>
      </c>
      <c r="G32" s="15">
        <f t="shared" si="12"/>
        <v>1992078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23434648</v>
      </c>
      <c r="O32" s="37">
        <f t="shared" si="2"/>
        <v>504.7850942380183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46425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5668575</v>
      </c>
      <c r="E5" s="26">
        <f t="shared" si="0"/>
        <v>0</v>
      </c>
      <c r="F5" s="26">
        <f t="shared" si="0"/>
        <v>3200239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8868814</v>
      </c>
      <c r="O5" s="32">
        <f t="shared" ref="O5:O34" si="1">(N5/O$36)</f>
        <v>189.98766093271351</v>
      </c>
      <c r="P5" s="6"/>
    </row>
    <row r="6" spans="1:133">
      <c r="A6" s="12"/>
      <c r="B6" s="44">
        <v>511</v>
      </c>
      <c r="C6" s="20" t="s">
        <v>19</v>
      </c>
      <c r="D6" s="46">
        <v>298635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298635</v>
      </c>
      <c r="O6" s="47">
        <f t="shared" si="1"/>
        <v>6.3973565262098067</v>
      </c>
      <c r="P6" s="9"/>
    </row>
    <row r="7" spans="1:133">
      <c r="A7" s="12"/>
      <c r="B7" s="44">
        <v>512</v>
      </c>
      <c r="C7" s="20" t="s">
        <v>20</v>
      </c>
      <c r="D7" s="46">
        <v>588730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588730</v>
      </c>
      <c r="O7" s="47">
        <f t="shared" si="1"/>
        <v>12.611769242304149</v>
      </c>
      <c r="P7" s="9"/>
    </row>
    <row r="8" spans="1:133">
      <c r="A8" s="12"/>
      <c r="B8" s="44">
        <v>513</v>
      </c>
      <c r="C8" s="20" t="s">
        <v>21</v>
      </c>
      <c r="D8" s="46">
        <v>1319707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1319707</v>
      </c>
      <c r="O8" s="47">
        <f t="shared" si="1"/>
        <v>28.270752554572525</v>
      </c>
      <c r="P8" s="9"/>
    </row>
    <row r="9" spans="1:133">
      <c r="A9" s="12"/>
      <c r="B9" s="44">
        <v>514</v>
      </c>
      <c r="C9" s="20" t="s">
        <v>22</v>
      </c>
      <c r="D9" s="46">
        <v>487690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487690</v>
      </c>
      <c r="O9" s="47">
        <f t="shared" si="1"/>
        <v>10.447291189134766</v>
      </c>
      <c r="P9" s="9"/>
    </row>
    <row r="10" spans="1:133">
      <c r="A10" s="12"/>
      <c r="B10" s="44">
        <v>515</v>
      </c>
      <c r="C10" s="20" t="s">
        <v>23</v>
      </c>
      <c r="D10" s="46">
        <v>966063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966063</v>
      </c>
      <c r="O10" s="47">
        <f t="shared" si="1"/>
        <v>20.694993680512415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3200239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3200239</v>
      </c>
      <c r="O11" s="47">
        <f t="shared" si="1"/>
        <v>68.555493669801422</v>
      </c>
      <c r="P11" s="9"/>
    </row>
    <row r="12" spans="1:133">
      <c r="A12" s="12"/>
      <c r="B12" s="44">
        <v>519</v>
      </c>
      <c r="C12" s="20" t="s">
        <v>57</v>
      </c>
      <c r="D12" s="46">
        <v>2007750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2007750</v>
      </c>
      <c r="O12" s="47">
        <f t="shared" si="1"/>
        <v>43.010004070178447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2650357</v>
      </c>
      <c r="E13" s="31">
        <f t="shared" si="3"/>
        <v>68989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2719346</v>
      </c>
      <c r="O13" s="43">
        <f t="shared" si="1"/>
        <v>58.253807759045436</v>
      </c>
      <c r="P13" s="10"/>
    </row>
    <row r="14" spans="1:133">
      <c r="A14" s="12"/>
      <c r="B14" s="44">
        <v>521</v>
      </c>
      <c r="C14" s="20" t="s">
        <v>26</v>
      </c>
      <c r="D14" s="46">
        <v>1700076</v>
      </c>
      <c r="E14" s="46">
        <v>45660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1745736</v>
      </c>
      <c r="O14" s="47">
        <f t="shared" si="1"/>
        <v>37.397142306291641</v>
      </c>
      <c r="P14" s="9"/>
    </row>
    <row r="15" spans="1:133">
      <c r="A15" s="12"/>
      <c r="B15" s="44">
        <v>524</v>
      </c>
      <c r="C15" s="20" t="s">
        <v>27</v>
      </c>
      <c r="D15" s="46">
        <v>840260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840260</v>
      </c>
      <c r="O15" s="47">
        <f t="shared" si="1"/>
        <v>18.000042843983632</v>
      </c>
      <c r="P15" s="9"/>
    </row>
    <row r="16" spans="1:133">
      <c r="A16" s="12"/>
      <c r="B16" s="44">
        <v>525</v>
      </c>
      <c r="C16" s="20" t="s">
        <v>28</v>
      </c>
      <c r="D16" s="46">
        <v>0</v>
      </c>
      <c r="E16" s="46">
        <v>23329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23329</v>
      </c>
      <c r="O16" s="47">
        <f t="shared" si="1"/>
        <v>0.4997536470941068</v>
      </c>
      <c r="P16" s="9"/>
    </row>
    <row r="17" spans="1:16">
      <c r="A17" s="12"/>
      <c r="B17" s="44">
        <v>529</v>
      </c>
      <c r="C17" s="20" t="s">
        <v>29</v>
      </c>
      <c r="D17" s="46">
        <v>110021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110021</v>
      </c>
      <c r="O17" s="47">
        <f t="shared" si="1"/>
        <v>2.3568689616760565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SUM(D19:D19)</f>
        <v>294778</v>
      </c>
      <c r="E18" s="31">
        <f t="shared" si="5"/>
        <v>117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294895</v>
      </c>
      <c r="O18" s="43">
        <f t="shared" si="1"/>
        <v>6.3172382768149786</v>
      </c>
      <c r="P18" s="10"/>
    </row>
    <row r="19" spans="1:16">
      <c r="A19" s="12"/>
      <c r="B19" s="44">
        <v>537</v>
      </c>
      <c r="C19" s="20" t="s">
        <v>31</v>
      </c>
      <c r="D19" s="46">
        <v>294778</v>
      </c>
      <c r="E19" s="46">
        <v>117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294895</v>
      </c>
      <c r="O19" s="47">
        <f t="shared" si="1"/>
        <v>6.3172382768149786</v>
      </c>
      <c r="P19" s="9"/>
    </row>
    <row r="20" spans="1:16" ht="15.75">
      <c r="A20" s="28" t="s">
        <v>32</v>
      </c>
      <c r="B20" s="29"/>
      <c r="C20" s="30"/>
      <c r="D20" s="31">
        <f t="shared" ref="D20:M20" si="6">SUM(D21:D22)</f>
        <v>2679563</v>
      </c>
      <c r="E20" s="31">
        <f t="shared" si="6"/>
        <v>1462</v>
      </c>
      <c r="F20" s="31">
        <f t="shared" si="6"/>
        <v>0</v>
      </c>
      <c r="G20" s="31">
        <f t="shared" si="6"/>
        <v>11612936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14293961</v>
      </c>
      <c r="O20" s="43">
        <f t="shared" si="1"/>
        <v>306.20511557164588</v>
      </c>
      <c r="P20" s="10"/>
    </row>
    <row r="21" spans="1:16">
      <c r="A21" s="12"/>
      <c r="B21" s="44">
        <v>541</v>
      </c>
      <c r="C21" s="20" t="s">
        <v>33</v>
      </c>
      <c r="D21" s="46">
        <v>2492741</v>
      </c>
      <c r="E21" s="46">
        <v>1462</v>
      </c>
      <c r="F21" s="46">
        <v>0</v>
      </c>
      <c r="G21" s="46">
        <v>11612936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14107139</v>
      </c>
      <c r="O21" s="47">
        <f t="shared" si="1"/>
        <v>302.20301621644779</v>
      </c>
      <c r="P21" s="9"/>
    </row>
    <row r="22" spans="1:16">
      <c r="A22" s="12"/>
      <c r="B22" s="44">
        <v>544</v>
      </c>
      <c r="C22" s="20" t="s">
        <v>34</v>
      </c>
      <c r="D22" s="46">
        <v>186822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186822</v>
      </c>
      <c r="O22" s="47">
        <f t="shared" si="1"/>
        <v>4.0020993551980464</v>
      </c>
      <c r="P22" s="9"/>
    </row>
    <row r="23" spans="1:16" ht="15.75">
      <c r="A23" s="28" t="s">
        <v>35</v>
      </c>
      <c r="B23" s="29"/>
      <c r="C23" s="30"/>
      <c r="D23" s="31">
        <f t="shared" ref="D23:M23" si="8">SUM(D24:D24)</f>
        <v>135000</v>
      </c>
      <c r="E23" s="31">
        <f t="shared" si="8"/>
        <v>33</v>
      </c>
      <c r="F23" s="31">
        <f t="shared" si="8"/>
        <v>0</v>
      </c>
      <c r="G23" s="31">
        <f t="shared" si="8"/>
        <v>201131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336164</v>
      </c>
      <c r="O23" s="43">
        <f t="shared" si="1"/>
        <v>7.2013024571024618</v>
      </c>
      <c r="P23" s="10"/>
    </row>
    <row r="24" spans="1:16">
      <c r="A24" s="13"/>
      <c r="B24" s="45">
        <v>554</v>
      </c>
      <c r="C24" s="21" t="s">
        <v>36</v>
      </c>
      <c r="D24" s="46">
        <v>135000</v>
      </c>
      <c r="E24" s="46">
        <v>33</v>
      </c>
      <c r="F24" s="46">
        <v>0</v>
      </c>
      <c r="G24" s="46">
        <v>201131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336164</v>
      </c>
      <c r="O24" s="47">
        <f t="shared" si="1"/>
        <v>7.2013024571024618</v>
      </c>
      <c r="P24" s="9"/>
    </row>
    <row r="25" spans="1:16" ht="15.75">
      <c r="A25" s="28" t="s">
        <v>37</v>
      </c>
      <c r="B25" s="29"/>
      <c r="C25" s="30"/>
      <c r="D25" s="31">
        <f t="shared" ref="D25:M25" si="9">SUM(D26:D27)</f>
        <v>232105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232105</v>
      </c>
      <c r="O25" s="43">
        <f t="shared" si="1"/>
        <v>4.972151410638161</v>
      </c>
      <c r="P25" s="10"/>
    </row>
    <row r="26" spans="1:16">
      <c r="A26" s="12"/>
      <c r="B26" s="44">
        <v>562</v>
      </c>
      <c r="C26" s="20" t="s">
        <v>38</v>
      </c>
      <c r="D26" s="46">
        <v>231715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10">SUM(D26:M26)</f>
        <v>231715</v>
      </c>
      <c r="O26" s="47">
        <f t="shared" si="1"/>
        <v>4.9637968338296092</v>
      </c>
      <c r="P26" s="9"/>
    </row>
    <row r="27" spans="1:16">
      <c r="A27" s="12"/>
      <c r="B27" s="44">
        <v>569</v>
      </c>
      <c r="C27" s="20" t="s">
        <v>58</v>
      </c>
      <c r="D27" s="46">
        <v>390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390</v>
      </c>
      <c r="O27" s="47">
        <f t="shared" si="1"/>
        <v>8.3545768085516586E-3</v>
      </c>
      <c r="P27" s="9"/>
    </row>
    <row r="28" spans="1:16" ht="15.75">
      <c r="A28" s="28" t="s">
        <v>39</v>
      </c>
      <c r="B28" s="29"/>
      <c r="C28" s="30"/>
      <c r="D28" s="31">
        <f t="shared" ref="D28:M28" si="11">SUM(D29:D31)</f>
        <v>2438804</v>
      </c>
      <c r="E28" s="31">
        <f t="shared" si="11"/>
        <v>918</v>
      </c>
      <c r="F28" s="31">
        <f t="shared" si="11"/>
        <v>0</v>
      </c>
      <c r="G28" s="31">
        <f t="shared" si="11"/>
        <v>1395984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>SUM(D28:M28)</f>
        <v>3835706</v>
      </c>
      <c r="O28" s="43">
        <f t="shared" si="1"/>
        <v>82.168462543647308</v>
      </c>
      <c r="P28" s="9"/>
    </row>
    <row r="29" spans="1:16">
      <c r="A29" s="12"/>
      <c r="B29" s="44">
        <v>572</v>
      </c>
      <c r="C29" s="20" t="s">
        <v>40</v>
      </c>
      <c r="D29" s="46">
        <v>2148785</v>
      </c>
      <c r="E29" s="46">
        <v>918</v>
      </c>
      <c r="F29" s="46">
        <v>0</v>
      </c>
      <c r="G29" s="46">
        <v>1395984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3545687</v>
      </c>
      <c r="O29" s="47">
        <f t="shared" si="1"/>
        <v>75.955677898931043</v>
      </c>
      <c r="P29" s="9"/>
    </row>
    <row r="30" spans="1:16">
      <c r="A30" s="12"/>
      <c r="B30" s="44">
        <v>573</v>
      </c>
      <c r="C30" s="20" t="s">
        <v>41</v>
      </c>
      <c r="D30" s="46">
        <v>56833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56833</v>
      </c>
      <c r="O30" s="47">
        <f t="shared" si="1"/>
        <v>1.2174760609241446</v>
      </c>
      <c r="P30" s="9"/>
    </row>
    <row r="31" spans="1:16">
      <c r="A31" s="12"/>
      <c r="B31" s="44">
        <v>574</v>
      </c>
      <c r="C31" s="20" t="s">
        <v>42</v>
      </c>
      <c r="D31" s="46">
        <v>233186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233186</v>
      </c>
      <c r="O31" s="47">
        <f t="shared" si="1"/>
        <v>4.9953085837921209</v>
      </c>
      <c r="P31" s="9"/>
    </row>
    <row r="32" spans="1:16" ht="15.75">
      <c r="A32" s="28" t="s">
        <v>44</v>
      </c>
      <c r="B32" s="29"/>
      <c r="C32" s="30"/>
      <c r="D32" s="31">
        <f t="shared" ref="D32:M32" si="12">SUM(D33:D33)</f>
        <v>7909341</v>
      </c>
      <c r="E32" s="31">
        <f t="shared" si="12"/>
        <v>9435228</v>
      </c>
      <c r="F32" s="31">
        <f t="shared" si="12"/>
        <v>0</v>
      </c>
      <c r="G32" s="31">
        <f t="shared" si="12"/>
        <v>7012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>SUM(D32:M32)</f>
        <v>17351581</v>
      </c>
      <c r="O32" s="43">
        <f t="shared" si="1"/>
        <v>371.70542619052719</v>
      </c>
      <c r="P32" s="9"/>
    </row>
    <row r="33" spans="1:119" ht="15.75" thickBot="1">
      <c r="A33" s="12"/>
      <c r="B33" s="44">
        <v>581</v>
      </c>
      <c r="C33" s="20" t="s">
        <v>43</v>
      </c>
      <c r="D33" s="46">
        <v>7909341</v>
      </c>
      <c r="E33" s="46">
        <v>9435228</v>
      </c>
      <c r="F33" s="46">
        <v>0</v>
      </c>
      <c r="G33" s="46">
        <v>7012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17351581</v>
      </c>
      <c r="O33" s="47">
        <f t="shared" si="1"/>
        <v>371.70542619052719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SUM(D5,D13,D18,D20,D23,D25,D28,D32)</f>
        <v>22008523</v>
      </c>
      <c r="E34" s="15">
        <f t="shared" si="13"/>
        <v>9506747</v>
      </c>
      <c r="F34" s="15">
        <f t="shared" si="13"/>
        <v>3200239</v>
      </c>
      <c r="G34" s="15">
        <f t="shared" si="13"/>
        <v>13217063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>SUM(D34:M34)</f>
        <v>47932572</v>
      </c>
      <c r="O34" s="37">
        <f t="shared" si="1"/>
        <v>1026.811165142135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59</v>
      </c>
      <c r="M36" s="163"/>
      <c r="N36" s="163"/>
      <c r="O36" s="41">
        <v>46681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5422406</v>
      </c>
      <c r="E5" s="26">
        <f t="shared" si="0"/>
        <v>0</v>
      </c>
      <c r="F5" s="26">
        <f t="shared" si="0"/>
        <v>3203440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8625846</v>
      </c>
      <c r="O5" s="32">
        <f t="shared" ref="O5:O36" si="1">(N5/O$38)</f>
        <v>191.05710108974927</v>
      </c>
      <c r="P5" s="6"/>
    </row>
    <row r="6" spans="1:133">
      <c r="A6" s="12"/>
      <c r="B6" s="44">
        <v>511</v>
      </c>
      <c r="C6" s="20" t="s">
        <v>19</v>
      </c>
      <c r="D6" s="46">
        <v>298327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298327</v>
      </c>
      <c r="O6" s="47">
        <f t="shared" si="1"/>
        <v>6.607756711260742</v>
      </c>
      <c r="P6" s="9"/>
    </row>
    <row r="7" spans="1:133">
      <c r="A7" s="12"/>
      <c r="B7" s="44">
        <v>512</v>
      </c>
      <c r="C7" s="20" t="s">
        <v>20</v>
      </c>
      <c r="D7" s="46">
        <v>545619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545619</v>
      </c>
      <c r="O7" s="47">
        <f t="shared" si="1"/>
        <v>12.0851200496146</v>
      </c>
      <c r="P7" s="9"/>
    </row>
    <row r="8" spans="1:133">
      <c r="A8" s="12"/>
      <c r="B8" s="44">
        <v>513</v>
      </c>
      <c r="C8" s="20" t="s">
        <v>21</v>
      </c>
      <c r="D8" s="46">
        <v>1404030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1404030</v>
      </c>
      <c r="O8" s="47">
        <f t="shared" si="1"/>
        <v>31.098387525471782</v>
      </c>
      <c r="P8" s="9"/>
    </row>
    <row r="9" spans="1:133">
      <c r="A9" s="12"/>
      <c r="B9" s="44">
        <v>514</v>
      </c>
      <c r="C9" s="20" t="s">
        <v>22</v>
      </c>
      <c r="D9" s="46">
        <v>346293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346293</v>
      </c>
      <c r="O9" s="47">
        <f t="shared" si="1"/>
        <v>7.6701736511030392</v>
      </c>
      <c r="P9" s="9"/>
    </row>
    <row r="10" spans="1:133">
      <c r="A10" s="12"/>
      <c r="B10" s="44">
        <v>515</v>
      </c>
      <c r="C10" s="20" t="s">
        <v>23</v>
      </c>
      <c r="D10" s="46">
        <v>504450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504450</v>
      </c>
      <c r="O10" s="47">
        <f t="shared" si="1"/>
        <v>11.173252414281917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3203440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3203440</v>
      </c>
      <c r="O11" s="47">
        <f t="shared" si="1"/>
        <v>70.954195091698409</v>
      </c>
      <c r="P11" s="9"/>
    </row>
    <row r="12" spans="1:133">
      <c r="A12" s="12"/>
      <c r="B12" s="44">
        <v>519</v>
      </c>
      <c r="C12" s="20" t="s">
        <v>57</v>
      </c>
      <c r="D12" s="46">
        <v>2323687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2323687</v>
      </c>
      <c r="O12" s="47">
        <f t="shared" si="1"/>
        <v>51.468215646318775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2215270</v>
      </c>
      <c r="E13" s="31">
        <f t="shared" si="3"/>
        <v>154118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2369388</v>
      </c>
      <c r="O13" s="43">
        <f t="shared" si="1"/>
        <v>52.480464250908128</v>
      </c>
      <c r="P13" s="10"/>
    </row>
    <row r="14" spans="1:133">
      <c r="A14" s="12"/>
      <c r="B14" s="44">
        <v>521</v>
      </c>
      <c r="C14" s="20" t="s">
        <v>26</v>
      </c>
      <c r="D14" s="46">
        <v>1432822</v>
      </c>
      <c r="E14" s="46">
        <v>42400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1475222</v>
      </c>
      <c r="O14" s="47">
        <f t="shared" si="1"/>
        <v>32.675245858066802</v>
      </c>
      <c r="P14" s="9"/>
    </row>
    <row r="15" spans="1:133">
      <c r="A15" s="12"/>
      <c r="B15" s="44">
        <v>524</v>
      </c>
      <c r="C15" s="20" t="s">
        <v>27</v>
      </c>
      <c r="D15" s="46">
        <v>677061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677061</v>
      </c>
      <c r="O15" s="47">
        <f t="shared" si="1"/>
        <v>14.99647824931337</v>
      </c>
      <c r="P15" s="9"/>
    </row>
    <row r="16" spans="1:133">
      <c r="A16" s="12"/>
      <c r="B16" s="44">
        <v>525</v>
      </c>
      <c r="C16" s="20" t="s">
        <v>28</v>
      </c>
      <c r="D16" s="46">
        <v>0</v>
      </c>
      <c r="E16" s="46">
        <v>111718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111718</v>
      </c>
      <c r="O16" s="47">
        <f t="shared" si="1"/>
        <v>2.4744839195534687</v>
      </c>
      <c r="P16" s="9"/>
    </row>
    <row r="17" spans="1:16">
      <c r="A17" s="12"/>
      <c r="B17" s="44">
        <v>529</v>
      </c>
      <c r="C17" s="20" t="s">
        <v>29</v>
      </c>
      <c r="D17" s="46">
        <v>105387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105387</v>
      </c>
      <c r="O17" s="47">
        <f t="shared" si="1"/>
        <v>2.3342562239744837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SUM(D19:D19)</f>
        <v>215961</v>
      </c>
      <c r="E18" s="31">
        <f t="shared" si="5"/>
        <v>0</v>
      </c>
      <c r="F18" s="31">
        <f t="shared" si="5"/>
        <v>0</v>
      </c>
      <c r="G18" s="31">
        <f t="shared" si="5"/>
        <v>43003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258964</v>
      </c>
      <c r="O18" s="43">
        <f t="shared" si="1"/>
        <v>5.7358908478780899</v>
      </c>
      <c r="P18" s="10"/>
    </row>
    <row r="19" spans="1:16">
      <c r="A19" s="12"/>
      <c r="B19" s="44">
        <v>537</v>
      </c>
      <c r="C19" s="20" t="s">
        <v>31</v>
      </c>
      <c r="D19" s="46">
        <v>215961</v>
      </c>
      <c r="E19" s="46">
        <v>0</v>
      </c>
      <c r="F19" s="46">
        <v>0</v>
      </c>
      <c r="G19" s="46">
        <v>43003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258964</v>
      </c>
      <c r="O19" s="47">
        <f t="shared" si="1"/>
        <v>5.7358908478780899</v>
      </c>
      <c r="P19" s="9"/>
    </row>
    <row r="20" spans="1:16" ht="15.75">
      <c r="A20" s="28" t="s">
        <v>32</v>
      </c>
      <c r="B20" s="29"/>
      <c r="C20" s="30"/>
      <c r="D20" s="31">
        <f t="shared" ref="D20:M20" si="6">SUM(D21:D22)</f>
        <v>2875858</v>
      </c>
      <c r="E20" s="31">
        <f t="shared" si="6"/>
        <v>2499</v>
      </c>
      <c r="F20" s="31">
        <f t="shared" si="6"/>
        <v>0</v>
      </c>
      <c r="G20" s="31">
        <f t="shared" si="6"/>
        <v>21582616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24460973</v>
      </c>
      <c r="O20" s="43">
        <f t="shared" si="1"/>
        <v>541.79527332329224</v>
      </c>
      <c r="P20" s="10"/>
    </row>
    <row r="21" spans="1:16">
      <c r="A21" s="12"/>
      <c r="B21" s="44">
        <v>541</v>
      </c>
      <c r="C21" s="20" t="s">
        <v>33</v>
      </c>
      <c r="D21" s="46">
        <v>2703027</v>
      </c>
      <c r="E21" s="46">
        <v>2499</v>
      </c>
      <c r="F21" s="46">
        <v>0</v>
      </c>
      <c r="G21" s="46">
        <v>21582616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24288142</v>
      </c>
      <c r="O21" s="47">
        <f t="shared" si="1"/>
        <v>537.96717462567551</v>
      </c>
      <c r="P21" s="9"/>
    </row>
    <row r="22" spans="1:16">
      <c r="A22" s="12"/>
      <c r="B22" s="44">
        <v>544</v>
      </c>
      <c r="C22" s="20" t="s">
        <v>34</v>
      </c>
      <c r="D22" s="46">
        <v>172831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172831</v>
      </c>
      <c r="O22" s="47">
        <f t="shared" si="1"/>
        <v>3.8280986976167273</v>
      </c>
      <c r="P22" s="9"/>
    </row>
    <row r="23" spans="1:16" ht="15.75">
      <c r="A23" s="28" t="s">
        <v>35</v>
      </c>
      <c r="B23" s="29"/>
      <c r="C23" s="30"/>
      <c r="D23" s="31">
        <f t="shared" ref="D23:M23" si="8">SUM(D24:D24)</f>
        <v>135000</v>
      </c>
      <c r="E23" s="31">
        <f t="shared" si="8"/>
        <v>12</v>
      </c>
      <c r="F23" s="31">
        <f t="shared" si="8"/>
        <v>0</v>
      </c>
      <c r="G23" s="31">
        <f t="shared" si="8"/>
        <v>208263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343275</v>
      </c>
      <c r="O23" s="43">
        <f t="shared" si="1"/>
        <v>7.6033268361832196</v>
      </c>
      <c r="P23" s="10"/>
    </row>
    <row r="24" spans="1:16">
      <c r="A24" s="13"/>
      <c r="B24" s="45">
        <v>554</v>
      </c>
      <c r="C24" s="21" t="s">
        <v>36</v>
      </c>
      <c r="D24" s="46">
        <v>135000</v>
      </c>
      <c r="E24" s="46">
        <v>12</v>
      </c>
      <c r="F24" s="46">
        <v>0</v>
      </c>
      <c r="G24" s="46">
        <v>208263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343275</v>
      </c>
      <c r="O24" s="47">
        <f t="shared" si="1"/>
        <v>7.6033268361832196</v>
      </c>
      <c r="P24" s="9"/>
    </row>
    <row r="25" spans="1:16" ht="15.75">
      <c r="A25" s="28" t="s">
        <v>37</v>
      </c>
      <c r="B25" s="29"/>
      <c r="C25" s="30"/>
      <c r="D25" s="31">
        <f t="shared" ref="D25:M25" si="9">SUM(D26:D27)</f>
        <v>436738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436738</v>
      </c>
      <c r="O25" s="43">
        <f t="shared" si="1"/>
        <v>9.6734739080357937</v>
      </c>
      <c r="P25" s="10"/>
    </row>
    <row r="26" spans="1:16">
      <c r="A26" s="12"/>
      <c r="B26" s="44">
        <v>562</v>
      </c>
      <c r="C26" s="20" t="s">
        <v>38</v>
      </c>
      <c r="D26" s="46">
        <v>225649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10">SUM(D26:M26)</f>
        <v>225649</v>
      </c>
      <c r="O26" s="47">
        <f t="shared" si="1"/>
        <v>4.997984406839727</v>
      </c>
      <c r="P26" s="9"/>
    </row>
    <row r="27" spans="1:16">
      <c r="A27" s="12"/>
      <c r="B27" s="44">
        <v>569</v>
      </c>
      <c r="C27" s="20" t="s">
        <v>58</v>
      </c>
      <c r="D27" s="46">
        <v>211089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211089</v>
      </c>
      <c r="O27" s="47">
        <f t="shared" si="1"/>
        <v>4.6754895011960667</v>
      </c>
      <c r="P27" s="9"/>
    </row>
    <row r="28" spans="1:16" ht="15.75">
      <c r="A28" s="28" t="s">
        <v>39</v>
      </c>
      <c r="B28" s="29"/>
      <c r="C28" s="30"/>
      <c r="D28" s="31">
        <f t="shared" ref="D28:M28" si="11">SUM(D29:D33)</f>
        <v>3179082</v>
      </c>
      <c r="E28" s="31">
        <f t="shared" si="11"/>
        <v>0</v>
      </c>
      <c r="F28" s="31">
        <f t="shared" si="11"/>
        <v>0</v>
      </c>
      <c r="G28" s="31">
        <f t="shared" si="11"/>
        <v>3106739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>SUM(D28:M28)</f>
        <v>6285821</v>
      </c>
      <c r="O28" s="43">
        <f t="shared" si="1"/>
        <v>139.22700894834765</v>
      </c>
      <c r="P28" s="9"/>
    </row>
    <row r="29" spans="1:16">
      <c r="A29" s="12"/>
      <c r="B29" s="44">
        <v>571</v>
      </c>
      <c r="C29" s="20" t="s">
        <v>76</v>
      </c>
      <c r="D29" s="46">
        <v>0</v>
      </c>
      <c r="E29" s="46">
        <v>0</v>
      </c>
      <c r="F29" s="46">
        <v>0</v>
      </c>
      <c r="G29" s="46">
        <v>4100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4100</v>
      </c>
      <c r="O29" s="47">
        <f t="shared" si="1"/>
        <v>9.0812439089217684E-2</v>
      </c>
      <c r="P29" s="9"/>
    </row>
    <row r="30" spans="1:16">
      <c r="A30" s="12"/>
      <c r="B30" s="44">
        <v>572</v>
      </c>
      <c r="C30" s="20" t="s">
        <v>40</v>
      </c>
      <c r="D30" s="46">
        <v>2686614</v>
      </c>
      <c r="E30" s="46">
        <v>0</v>
      </c>
      <c r="F30" s="46">
        <v>0</v>
      </c>
      <c r="G30" s="46">
        <v>3070380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5756994</v>
      </c>
      <c r="O30" s="47">
        <f t="shared" si="1"/>
        <v>127.51382121024187</v>
      </c>
      <c r="P30" s="9"/>
    </row>
    <row r="31" spans="1:16">
      <c r="A31" s="12"/>
      <c r="B31" s="44">
        <v>573</v>
      </c>
      <c r="C31" s="20" t="s">
        <v>41</v>
      </c>
      <c r="D31" s="46">
        <v>50364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50364</v>
      </c>
      <c r="O31" s="47">
        <f t="shared" si="1"/>
        <v>1.115531142021795</v>
      </c>
      <c r="P31" s="9"/>
    </row>
    <row r="32" spans="1:16">
      <c r="A32" s="12"/>
      <c r="B32" s="44">
        <v>574</v>
      </c>
      <c r="C32" s="20" t="s">
        <v>42</v>
      </c>
      <c r="D32" s="46">
        <v>442104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442104</v>
      </c>
      <c r="O32" s="47">
        <f t="shared" si="1"/>
        <v>9.7923274563657312</v>
      </c>
      <c r="P32" s="9"/>
    </row>
    <row r="33" spans="1:119">
      <c r="A33" s="12"/>
      <c r="B33" s="44">
        <v>575</v>
      </c>
      <c r="C33" s="20" t="s">
        <v>77</v>
      </c>
      <c r="D33" s="46">
        <v>0</v>
      </c>
      <c r="E33" s="46">
        <v>0</v>
      </c>
      <c r="F33" s="46">
        <v>0</v>
      </c>
      <c r="G33" s="46">
        <v>32259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32259</v>
      </c>
      <c r="O33" s="47">
        <f t="shared" si="1"/>
        <v>0.71451670062904227</v>
      </c>
      <c r="P33" s="9"/>
    </row>
    <row r="34" spans="1:119" ht="15.75">
      <c r="A34" s="28" t="s">
        <v>44</v>
      </c>
      <c r="B34" s="29"/>
      <c r="C34" s="30"/>
      <c r="D34" s="31">
        <f t="shared" ref="D34:M34" si="12">SUM(D35:D35)</f>
        <v>6714242</v>
      </c>
      <c r="E34" s="31">
        <f t="shared" si="12"/>
        <v>21066534</v>
      </c>
      <c r="F34" s="31">
        <f t="shared" si="12"/>
        <v>0</v>
      </c>
      <c r="G34" s="31">
        <f t="shared" si="12"/>
        <v>2500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27783276</v>
      </c>
      <c r="O34" s="43">
        <f t="shared" si="1"/>
        <v>615.38220962168862</v>
      </c>
      <c r="P34" s="9"/>
    </row>
    <row r="35" spans="1:119" ht="15.75" thickBot="1">
      <c r="A35" s="12"/>
      <c r="B35" s="44">
        <v>581</v>
      </c>
      <c r="C35" s="20" t="s">
        <v>43</v>
      </c>
      <c r="D35" s="46">
        <v>6714242</v>
      </c>
      <c r="E35" s="46">
        <v>21066534</v>
      </c>
      <c r="F35" s="46">
        <v>0</v>
      </c>
      <c r="G35" s="46">
        <v>2500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27783276</v>
      </c>
      <c r="O35" s="47">
        <f t="shared" si="1"/>
        <v>615.38220962168862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SUM(D5,D13,D18,D20,D23,D25,D28,D34)</f>
        <v>21194557</v>
      </c>
      <c r="E36" s="15">
        <f t="shared" si="13"/>
        <v>21223163</v>
      </c>
      <c r="F36" s="15">
        <f t="shared" si="13"/>
        <v>3203440</v>
      </c>
      <c r="G36" s="15">
        <f t="shared" si="13"/>
        <v>24943121</v>
      </c>
      <c r="H36" s="15">
        <f t="shared" si="13"/>
        <v>0</v>
      </c>
      <c r="I36" s="15">
        <f t="shared" si="13"/>
        <v>0</v>
      </c>
      <c r="J36" s="15">
        <f t="shared" si="13"/>
        <v>0</v>
      </c>
      <c r="K36" s="15">
        <f t="shared" si="13"/>
        <v>0</v>
      </c>
      <c r="L36" s="15">
        <f t="shared" si="13"/>
        <v>0</v>
      </c>
      <c r="M36" s="15">
        <f t="shared" si="13"/>
        <v>0</v>
      </c>
      <c r="N36" s="15">
        <f>SUM(D36:M36)</f>
        <v>70564281</v>
      </c>
      <c r="O36" s="37">
        <f t="shared" si="1"/>
        <v>1562.954748826083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78</v>
      </c>
      <c r="M38" s="163"/>
      <c r="N38" s="163"/>
      <c r="O38" s="41">
        <v>45148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49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5488203</v>
      </c>
      <c r="E5" s="26">
        <f t="shared" si="0"/>
        <v>0</v>
      </c>
      <c r="F5" s="26">
        <f t="shared" si="0"/>
        <v>3756503</v>
      </c>
      <c r="G5" s="26">
        <f t="shared" si="0"/>
        <v>550742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9795448</v>
      </c>
      <c r="P5" s="32">
        <f t="shared" ref="P5:P35" si="1">(O5/P$37)</f>
        <v>176.48819862347304</v>
      </c>
      <c r="Q5" s="6"/>
    </row>
    <row r="6" spans="1:134">
      <c r="A6" s="12"/>
      <c r="B6" s="44">
        <v>511</v>
      </c>
      <c r="C6" s="20" t="s">
        <v>19</v>
      </c>
      <c r="D6" s="46">
        <v>383179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383179</v>
      </c>
      <c r="P6" s="47">
        <f t="shared" si="1"/>
        <v>6.9038773377535945</v>
      </c>
      <c r="Q6" s="9"/>
    </row>
    <row r="7" spans="1:134">
      <c r="A7" s="12"/>
      <c r="B7" s="44">
        <v>512</v>
      </c>
      <c r="C7" s="20" t="s">
        <v>20</v>
      </c>
      <c r="D7" s="46">
        <v>482742</v>
      </c>
      <c r="E7" s="46">
        <v>0</v>
      </c>
      <c r="F7" s="46">
        <v>0</v>
      </c>
      <c r="G7" s="46">
        <v>177533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660275</v>
      </c>
      <c r="P7" s="47">
        <f t="shared" si="1"/>
        <v>11.896418147093799</v>
      </c>
      <c r="Q7" s="9"/>
    </row>
    <row r="8" spans="1:134">
      <c r="A8" s="12"/>
      <c r="B8" s="44">
        <v>513</v>
      </c>
      <c r="C8" s="20" t="s">
        <v>21</v>
      </c>
      <c r="D8" s="46">
        <v>2054616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2054616</v>
      </c>
      <c r="P8" s="47">
        <f t="shared" si="1"/>
        <v>37.018774098230693</v>
      </c>
      <c r="Q8" s="9"/>
    </row>
    <row r="9" spans="1:134">
      <c r="A9" s="12"/>
      <c r="B9" s="44">
        <v>514</v>
      </c>
      <c r="C9" s="20" t="s">
        <v>22</v>
      </c>
      <c r="D9" s="46">
        <v>543682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543682</v>
      </c>
      <c r="P9" s="47">
        <f t="shared" si="1"/>
        <v>9.795719073186552</v>
      </c>
      <c r="Q9" s="9"/>
    </row>
    <row r="10" spans="1:134">
      <c r="A10" s="12"/>
      <c r="B10" s="44">
        <v>515</v>
      </c>
      <c r="C10" s="20" t="s">
        <v>23</v>
      </c>
      <c r="D10" s="46">
        <v>1786665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1786665</v>
      </c>
      <c r="P10" s="47">
        <f t="shared" si="1"/>
        <v>32.191002126049511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3756503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3756503</v>
      </c>
      <c r="P11" s="47">
        <f t="shared" si="1"/>
        <v>67.682299736946419</v>
      </c>
      <c r="Q11" s="9"/>
    </row>
    <row r="12" spans="1:134">
      <c r="A12" s="12"/>
      <c r="B12" s="44">
        <v>519</v>
      </c>
      <c r="C12" s="20" t="s">
        <v>57</v>
      </c>
      <c r="D12" s="46">
        <v>237319</v>
      </c>
      <c r="E12" s="46">
        <v>0</v>
      </c>
      <c r="F12" s="46">
        <v>0</v>
      </c>
      <c r="G12" s="46">
        <v>373209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610528</v>
      </c>
      <c r="P12" s="47">
        <f t="shared" si="1"/>
        <v>11.00010810421246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2798560</v>
      </c>
      <c r="E13" s="31">
        <f t="shared" si="3"/>
        <v>3037435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5835995</v>
      </c>
      <c r="P13" s="43">
        <f t="shared" si="1"/>
        <v>105.14927390003963</v>
      </c>
      <c r="Q13" s="10"/>
    </row>
    <row r="14" spans="1:134">
      <c r="A14" s="12"/>
      <c r="B14" s="44">
        <v>521</v>
      </c>
      <c r="C14" s="20" t="s">
        <v>26</v>
      </c>
      <c r="D14" s="46">
        <v>2048594</v>
      </c>
      <c r="E14" s="46">
        <v>22757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2071351</v>
      </c>
      <c r="P14" s="47">
        <f t="shared" si="1"/>
        <v>37.320294764152642</v>
      </c>
      <c r="Q14" s="9"/>
    </row>
    <row r="15" spans="1:134">
      <c r="A15" s="12"/>
      <c r="B15" s="44">
        <v>524</v>
      </c>
      <c r="C15" s="20" t="s">
        <v>27</v>
      </c>
      <c r="D15" s="46">
        <v>728245</v>
      </c>
      <c r="E15" s="46">
        <v>2967995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3696240</v>
      </c>
      <c r="P15" s="47">
        <f t="shared" si="1"/>
        <v>66.596519044358757</v>
      </c>
      <c r="Q15" s="9"/>
    </row>
    <row r="16" spans="1:134">
      <c r="A16" s="12"/>
      <c r="B16" s="44">
        <v>525</v>
      </c>
      <c r="C16" s="20" t="s">
        <v>28</v>
      </c>
      <c r="D16" s="46">
        <v>21721</v>
      </c>
      <c r="E16" s="46">
        <v>46683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68404</v>
      </c>
      <c r="P16" s="47">
        <f t="shared" si="1"/>
        <v>1.2324600915282333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SUM(D18:D20)</f>
        <v>578265</v>
      </c>
      <c r="E17" s="31">
        <f t="shared" si="5"/>
        <v>481985</v>
      </c>
      <c r="F17" s="31">
        <f t="shared" si="5"/>
        <v>0</v>
      </c>
      <c r="G17" s="31">
        <f t="shared" si="5"/>
        <v>2265646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3325896</v>
      </c>
      <c r="P17" s="43">
        <f t="shared" si="1"/>
        <v>59.92389463442759</v>
      </c>
      <c r="Q17" s="10"/>
    </row>
    <row r="18" spans="1:17">
      <c r="A18" s="12"/>
      <c r="B18" s="44">
        <v>537</v>
      </c>
      <c r="C18" s="20" t="s">
        <v>31</v>
      </c>
      <c r="D18" s="46">
        <v>539696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2" si="6">SUM(D18:N18)</f>
        <v>539696</v>
      </c>
      <c r="P18" s="47">
        <f t="shared" si="1"/>
        <v>9.7239018413750848</v>
      </c>
      <c r="Q18" s="9"/>
    </row>
    <row r="19" spans="1:17">
      <c r="A19" s="12"/>
      <c r="B19" s="44">
        <v>538</v>
      </c>
      <c r="C19" s="20" t="s">
        <v>98</v>
      </c>
      <c r="D19" s="46">
        <v>34691</v>
      </c>
      <c r="E19" s="46">
        <v>481985</v>
      </c>
      <c r="F19" s="46">
        <v>0</v>
      </c>
      <c r="G19" s="46">
        <v>2265646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2782322</v>
      </c>
      <c r="P19" s="47">
        <f t="shared" si="1"/>
        <v>50.130121437065334</v>
      </c>
      <c r="Q19" s="9"/>
    </row>
    <row r="20" spans="1:17">
      <c r="A20" s="12"/>
      <c r="B20" s="44">
        <v>539</v>
      </c>
      <c r="C20" s="20" t="s">
        <v>86</v>
      </c>
      <c r="D20" s="46">
        <v>3878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3878</v>
      </c>
      <c r="P20" s="47">
        <f t="shared" si="1"/>
        <v>6.9871355987171632E-2</v>
      </c>
      <c r="Q20" s="9"/>
    </row>
    <row r="21" spans="1:17" ht="15.75">
      <c r="A21" s="28" t="s">
        <v>32</v>
      </c>
      <c r="B21" s="29"/>
      <c r="C21" s="30"/>
      <c r="D21" s="31">
        <f t="shared" ref="D21:N21" si="7">SUM(D22:D23)</f>
        <v>2587639</v>
      </c>
      <c r="E21" s="31">
        <f t="shared" si="7"/>
        <v>1052992</v>
      </c>
      <c r="F21" s="31">
        <f t="shared" si="7"/>
        <v>0</v>
      </c>
      <c r="G21" s="31">
        <f t="shared" si="7"/>
        <v>6141515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9782146</v>
      </c>
      <c r="P21" s="43">
        <f t="shared" si="1"/>
        <v>176.24853158444742</v>
      </c>
      <c r="Q21" s="10"/>
    </row>
    <row r="22" spans="1:17">
      <c r="A22" s="12"/>
      <c r="B22" s="44">
        <v>541</v>
      </c>
      <c r="C22" s="20" t="s">
        <v>33</v>
      </c>
      <c r="D22" s="46">
        <v>2587639</v>
      </c>
      <c r="E22" s="46">
        <v>880192</v>
      </c>
      <c r="F22" s="46">
        <v>0</v>
      </c>
      <c r="G22" s="46">
        <v>6141515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9609346</v>
      </c>
      <c r="P22" s="47">
        <f t="shared" si="1"/>
        <v>173.13513026557601</v>
      </c>
      <c r="Q22" s="9"/>
    </row>
    <row r="23" spans="1:17">
      <c r="A23" s="12"/>
      <c r="B23" s="44">
        <v>544</v>
      </c>
      <c r="C23" s="20" t="s">
        <v>34</v>
      </c>
      <c r="D23" s="46">
        <v>0</v>
      </c>
      <c r="E23" s="46">
        <v>172800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172800</v>
      </c>
      <c r="P23" s="47">
        <f t="shared" si="1"/>
        <v>3.113401318871392</v>
      </c>
      <c r="Q23" s="9"/>
    </row>
    <row r="24" spans="1:17" ht="15.75">
      <c r="A24" s="28" t="s">
        <v>35</v>
      </c>
      <c r="B24" s="29"/>
      <c r="C24" s="30"/>
      <c r="D24" s="31">
        <f t="shared" ref="D24:N24" si="8">SUM(D25:D25)</f>
        <v>4000</v>
      </c>
      <c r="E24" s="31">
        <f t="shared" si="8"/>
        <v>0</v>
      </c>
      <c r="F24" s="31">
        <f t="shared" si="8"/>
        <v>0</v>
      </c>
      <c r="G24" s="31">
        <f t="shared" si="8"/>
        <v>94904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98904</v>
      </c>
      <c r="P24" s="43">
        <f t="shared" si="1"/>
        <v>1.7819898382040287</v>
      </c>
      <c r="Q24" s="10"/>
    </row>
    <row r="25" spans="1:17">
      <c r="A25" s="13"/>
      <c r="B25" s="45">
        <v>552</v>
      </c>
      <c r="C25" s="21" t="s">
        <v>51</v>
      </c>
      <c r="D25" s="46">
        <v>4000</v>
      </c>
      <c r="E25" s="46">
        <v>0</v>
      </c>
      <c r="F25" s="46">
        <v>0</v>
      </c>
      <c r="G25" s="46">
        <v>94904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98904</v>
      </c>
      <c r="P25" s="47">
        <f t="shared" si="1"/>
        <v>1.7819898382040287</v>
      </c>
      <c r="Q25" s="9"/>
    </row>
    <row r="26" spans="1:17" ht="15.75">
      <c r="A26" s="28" t="s">
        <v>37</v>
      </c>
      <c r="B26" s="29"/>
      <c r="C26" s="30"/>
      <c r="D26" s="31">
        <f t="shared" ref="D26:N26" si="9">SUM(D27:D27)</f>
        <v>177856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6"/>
        <v>177856</v>
      </c>
      <c r="P26" s="43">
        <f t="shared" si="1"/>
        <v>3.2044971352383698</v>
      </c>
      <c r="Q26" s="10"/>
    </row>
    <row r="27" spans="1:17">
      <c r="A27" s="12"/>
      <c r="B27" s="44">
        <v>562</v>
      </c>
      <c r="C27" s="20" t="s">
        <v>38</v>
      </c>
      <c r="D27" s="46">
        <v>177856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177856</v>
      </c>
      <c r="P27" s="47">
        <f t="shared" si="1"/>
        <v>3.2044971352383698</v>
      </c>
      <c r="Q27" s="9"/>
    </row>
    <row r="28" spans="1:17" ht="15.75">
      <c r="A28" s="28" t="s">
        <v>39</v>
      </c>
      <c r="B28" s="29"/>
      <c r="C28" s="30"/>
      <c r="D28" s="31">
        <f t="shared" ref="D28:N28" si="10">SUM(D29:D32)</f>
        <v>2403098</v>
      </c>
      <c r="E28" s="31">
        <f t="shared" si="10"/>
        <v>0</v>
      </c>
      <c r="F28" s="31">
        <f t="shared" si="10"/>
        <v>0</v>
      </c>
      <c r="G28" s="31">
        <f t="shared" si="10"/>
        <v>1724797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4127895</v>
      </c>
      <c r="P28" s="43">
        <f t="shared" si="1"/>
        <v>74.373806349320745</v>
      </c>
      <c r="Q28" s="9"/>
    </row>
    <row r="29" spans="1:17">
      <c r="A29" s="12"/>
      <c r="B29" s="44">
        <v>572</v>
      </c>
      <c r="C29" s="20" t="s">
        <v>40</v>
      </c>
      <c r="D29" s="46">
        <v>2188335</v>
      </c>
      <c r="E29" s="46">
        <v>0</v>
      </c>
      <c r="F29" s="46">
        <v>0</v>
      </c>
      <c r="G29" s="46">
        <v>1712797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3901132</v>
      </c>
      <c r="P29" s="47">
        <f t="shared" si="1"/>
        <v>70.288133760945556</v>
      </c>
      <c r="Q29" s="9"/>
    </row>
    <row r="30" spans="1:17">
      <c r="A30" s="12"/>
      <c r="B30" s="44">
        <v>573</v>
      </c>
      <c r="C30" s="20" t="s">
        <v>41</v>
      </c>
      <c r="D30" s="46">
        <v>10289</v>
      </c>
      <c r="E30" s="46">
        <v>0</v>
      </c>
      <c r="F30" s="46">
        <v>0</v>
      </c>
      <c r="G30" s="46">
        <v>12000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22289</v>
      </c>
      <c r="P30" s="47">
        <f t="shared" si="1"/>
        <v>0.40158913192317391</v>
      </c>
      <c r="Q30" s="9"/>
    </row>
    <row r="31" spans="1:17">
      <c r="A31" s="12"/>
      <c r="B31" s="44">
        <v>574</v>
      </c>
      <c r="C31" s="20" t="s">
        <v>42</v>
      </c>
      <c r="D31" s="46">
        <v>202745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202745</v>
      </c>
      <c r="P31" s="47">
        <f t="shared" si="1"/>
        <v>3.6529314258945624</v>
      </c>
      <c r="Q31" s="9"/>
    </row>
    <row r="32" spans="1:17">
      <c r="A32" s="12"/>
      <c r="B32" s="44">
        <v>575</v>
      </c>
      <c r="C32" s="20" t="s">
        <v>77</v>
      </c>
      <c r="D32" s="46">
        <v>1729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1729</v>
      </c>
      <c r="P32" s="47">
        <f t="shared" si="1"/>
        <v>3.115203055745739E-2</v>
      </c>
      <c r="Q32" s="9"/>
    </row>
    <row r="33" spans="1:120" ht="15.75">
      <c r="A33" s="28" t="s">
        <v>44</v>
      </c>
      <c r="B33" s="29"/>
      <c r="C33" s="30"/>
      <c r="D33" s="31">
        <f t="shared" ref="D33:N33" si="11">SUM(D34:D34)</f>
        <v>3094754</v>
      </c>
      <c r="E33" s="31">
        <f t="shared" si="11"/>
        <v>10979994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14074748</v>
      </c>
      <c r="P33" s="43">
        <f t="shared" si="1"/>
        <v>253.58992468739865</v>
      </c>
      <c r="Q33" s="9"/>
    </row>
    <row r="34" spans="1:120" ht="15.75" thickBot="1">
      <c r="A34" s="12"/>
      <c r="B34" s="44">
        <v>581</v>
      </c>
      <c r="C34" s="20" t="s">
        <v>99</v>
      </c>
      <c r="D34" s="46">
        <v>3094754</v>
      </c>
      <c r="E34" s="46">
        <v>10979994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14074748</v>
      </c>
      <c r="P34" s="47">
        <f t="shared" si="1"/>
        <v>253.58992468739865</v>
      </c>
      <c r="Q34" s="9"/>
    </row>
    <row r="35" spans="1:120" ht="16.5" thickBot="1">
      <c r="A35" s="14" t="s">
        <v>10</v>
      </c>
      <c r="B35" s="23"/>
      <c r="C35" s="22"/>
      <c r="D35" s="15">
        <f>SUM(D5,D13,D17,D21,D24,D26,D28,D33)</f>
        <v>17132375</v>
      </c>
      <c r="E35" s="15">
        <f t="shared" ref="E35:N35" si="12">SUM(E5,E13,E17,E21,E24,E26,E28,E33)</f>
        <v>15552406</v>
      </c>
      <c r="F35" s="15">
        <f t="shared" si="12"/>
        <v>3756503</v>
      </c>
      <c r="G35" s="15">
        <f t="shared" si="12"/>
        <v>10777604</v>
      </c>
      <c r="H35" s="15">
        <f t="shared" si="12"/>
        <v>0</v>
      </c>
      <c r="I35" s="15">
        <f t="shared" si="12"/>
        <v>0</v>
      </c>
      <c r="J35" s="15">
        <f t="shared" si="12"/>
        <v>0</v>
      </c>
      <c r="K35" s="15">
        <f t="shared" si="12"/>
        <v>0</v>
      </c>
      <c r="L35" s="15">
        <f t="shared" si="12"/>
        <v>0</v>
      </c>
      <c r="M35" s="15">
        <f t="shared" si="12"/>
        <v>0</v>
      </c>
      <c r="N35" s="15">
        <f t="shared" si="12"/>
        <v>0</v>
      </c>
      <c r="O35" s="15">
        <f>SUM(D35:N35)</f>
        <v>47218888</v>
      </c>
      <c r="P35" s="37">
        <f t="shared" si="1"/>
        <v>850.76011675254949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102</v>
      </c>
      <c r="N37" s="163"/>
      <c r="O37" s="163"/>
      <c r="P37" s="41">
        <v>55502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5046286</v>
      </c>
      <c r="E5" s="26">
        <f t="shared" si="0"/>
        <v>0</v>
      </c>
      <c r="F5" s="26">
        <f t="shared" si="0"/>
        <v>3744465</v>
      </c>
      <c r="G5" s="26">
        <f t="shared" si="0"/>
        <v>2461513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11252264</v>
      </c>
      <c r="P5" s="32">
        <f t="shared" ref="P5:P35" si="1">(O5/P$37)</f>
        <v>205.53581996858219</v>
      </c>
      <c r="Q5" s="6"/>
    </row>
    <row r="6" spans="1:134">
      <c r="A6" s="12"/>
      <c r="B6" s="44">
        <v>511</v>
      </c>
      <c r="C6" s="20" t="s">
        <v>19</v>
      </c>
      <c r="D6" s="46">
        <v>377247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377247</v>
      </c>
      <c r="P6" s="47">
        <f t="shared" si="1"/>
        <v>6.8908596061812739</v>
      </c>
      <c r="Q6" s="9"/>
    </row>
    <row r="7" spans="1:134">
      <c r="A7" s="12"/>
      <c r="B7" s="44">
        <v>512</v>
      </c>
      <c r="C7" s="20" t="s">
        <v>20</v>
      </c>
      <c r="D7" s="46">
        <v>493274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493274</v>
      </c>
      <c r="P7" s="47">
        <f t="shared" si="1"/>
        <v>9.0102290578307098</v>
      </c>
      <c r="Q7" s="9"/>
    </row>
    <row r="8" spans="1:134">
      <c r="A8" s="12"/>
      <c r="B8" s="44">
        <v>513</v>
      </c>
      <c r="C8" s="20" t="s">
        <v>21</v>
      </c>
      <c r="D8" s="46">
        <v>1815654</v>
      </c>
      <c r="E8" s="46">
        <v>0</v>
      </c>
      <c r="F8" s="46">
        <v>0</v>
      </c>
      <c r="G8" s="46">
        <v>333691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2149345</v>
      </c>
      <c r="P8" s="47">
        <f t="shared" si="1"/>
        <v>39.260311255616848</v>
      </c>
      <c r="Q8" s="9"/>
    </row>
    <row r="9" spans="1:134">
      <c r="A9" s="12"/>
      <c r="B9" s="44">
        <v>514</v>
      </c>
      <c r="C9" s="20" t="s">
        <v>22</v>
      </c>
      <c r="D9" s="46">
        <v>449933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449933</v>
      </c>
      <c r="P9" s="47">
        <f t="shared" si="1"/>
        <v>8.218554780257918</v>
      </c>
      <c r="Q9" s="9"/>
    </row>
    <row r="10" spans="1:134">
      <c r="A10" s="12"/>
      <c r="B10" s="44">
        <v>515</v>
      </c>
      <c r="C10" s="20" t="s">
        <v>23</v>
      </c>
      <c r="D10" s="46">
        <v>1788965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1788965</v>
      </c>
      <c r="P10" s="47">
        <f t="shared" si="1"/>
        <v>32.677547218061591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3744465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3744465</v>
      </c>
      <c r="P11" s="47">
        <f t="shared" si="1"/>
        <v>68.397051839403787</v>
      </c>
      <c r="Q11" s="9"/>
    </row>
    <row r="12" spans="1:134">
      <c r="A12" s="12"/>
      <c r="B12" s="44">
        <v>519</v>
      </c>
      <c r="C12" s="20" t="s">
        <v>57</v>
      </c>
      <c r="D12" s="46">
        <v>121213</v>
      </c>
      <c r="E12" s="46">
        <v>0</v>
      </c>
      <c r="F12" s="46">
        <v>0</v>
      </c>
      <c r="G12" s="46">
        <v>2127822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2249035</v>
      </c>
      <c r="P12" s="47">
        <f t="shared" si="1"/>
        <v>41.081266211230044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2515415</v>
      </c>
      <c r="E13" s="31">
        <f t="shared" si="3"/>
        <v>2889245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0" si="4">SUM(D13:N13)</f>
        <v>5404660</v>
      </c>
      <c r="P13" s="43">
        <f t="shared" si="1"/>
        <v>98.722463741643224</v>
      </c>
      <c r="Q13" s="10"/>
    </row>
    <row r="14" spans="1:134">
      <c r="A14" s="12"/>
      <c r="B14" s="44">
        <v>521</v>
      </c>
      <c r="C14" s="20" t="s">
        <v>26</v>
      </c>
      <c r="D14" s="46">
        <v>1862242</v>
      </c>
      <c r="E14" s="46">
        <v>41436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1903678</v>
      </c>
      <c r="P14" s="47">
        <f t="shared" si="1"/>
        <v>34.772914916158257</v>
      </c>
      <c r="Q14" s="9"/>
    </row>
    <row r="15" spans="1:134">
      <c r="A15" s="12"/>
      <c r="B15" s="44">
        <v>524</v>
      </c>
      <c r="C15" s="20" t="s">
        <v>27</v>
      </c>
      <c r="D15" s="46">
        <v>631999</v>
      </c>
      <c r="E15" s="46">
        <v>2847809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3479808</v>
      </c>
      <c r="P15" s="47">
        <f t="shared" si="1"/>
        <v>63.562780842435977</v>
      </c>
      <c r="Q15" s="9"/>
    </row>
    <row r="16" spans="1:134">
      <c r="A16" s="12"/>
      <c r="B16" s="44">
        <v>525</v>
      </c>
      <c r="C16" s="20" t="s">
        <v>28</v>
      </c>
      <c r="D16" s="46">
        <v>21174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21174</v>
      </c>
      <c r="P16" s="47">
        <f t="shared" si="1"/>
        <v>0.38676798304898991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SUM(D18:D20)</f>
        <v>306447</v>
      </c>
      <c r="E17" s="31">
        <f t="shared" si="5"/>
        <v>490048</v>
      </c>
      <c r="F17" s="31">
        <f t="shared" si="5"/>
        <v>0</v>
      </c>
      <c r="G17" s="31">
        <f t="shared" si="5"/>
        <v>1717022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2513517</v>
      </c>
      <c r="P17" s="43">
        <f t="shared" si="1"/>
        <v>45.91234062762576</v>
      </c>
      <c r="Q17" s="10"/>
    </row>
    <row r="18" spans="1:17">
      <c r="A18" s="12"/>
      <c r="B18" s="44">
        <v>537</v>
      </c>
      <c r="C18" s="20" t="s">
        <v>31</v>
      </c>
      <c r="D18" s="46">
        <v>301341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301341</v>
      </c>
      <c r="P18" s="47">
        <f t="shared" si="1"/>
        <v>5.5043473495780511</v>
      </c>
      <c r="Q18" s="9"/>
    </row>
    <row r="19" spans="1:17">
      <c r="A19" s="12"/>
      <c r="B19" s="44">
        <v>538</v>
      </c>
      <c r="C19" s="20" t="s">
        <v>98</v>
      </c>
      <c r="D19" s="46">
        <v>0</v>
      </c>
      <c r="E19" s="46">
        <v>490048</v>
      </c>
      <c r="F19" s="46">
        <v>0</v>
      </c>
      <c r="G19" s="46">
        <v>1717022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2207070</v>
      </c>
      <c r="P19" s="47">
        <f t="shared" si="1"/>
        <v>40.314726190041284</v>
      </c>
      <c r="Q19" s="9"/>
    </row>
    <row r="20" spans="1:17">
      <c r="A20" s="12"/>
      <c r="B20" s="44">
        <v>539</v>
      </c>
      <c r="C20" s="20" t="s">
        <v>86</v>
      </c>
      <c r="D20" s="46">
        <v>5106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5106</v>
      </c>
      <c r="P20" s="47">
        <f t="shared" si="1"/>
        <v>9.3267088006429688E-2</v>
      </c>
      <c r="Q20" s="9"/>
    </row>
    <row r="21" spans="1:17" ht="15.75">
      <c r="A21" s="28" t="s">
        <v>32</v>
      </c>
      <c r="B21" s="29"/>
      <c r="C21" s="30"/>
      <c r="D21" s="31">
        <f t="shared" ref="D21:N21" si="6">SUM(D22:D23)</f>
        <v>1843571</v>
      </c>
      <c r="E21" s="31">
        <f t="shared" si="6"/>
        <v>800488</v>
      </c>
      <c r="F21" s="31">
        <f t="shared" si="6"/>
        <v>0</v>
      </c>
      <c r="G21" s="31">
        <f t="shared" si="6"/>
        <v>4728318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ref="O21:O26" si="7">SUM(D21:N21)</f>
        <v>7372377</v>
      </c>
      <c r="P21" s="43">
        <f t="shared" si="1"/>
        <v>134.66512621926717</v>
      </c>
      <c r="Q21" s="10"/>
    </row>
    <row r="22" spans="1:17">
      <c r="A22" s="12"/>
      <c r="B22" s="44">
        <v>541</v>
      </c>
      <c r="C22" s="20" t="s">
        <v>33</v>
      </c>
      <c r="D22" s="46">
        <v>1843571</v>
      </c>
      <c r="E22" s="46">
        <v>782488</v>
      </c>
      <c r="F22" s="46">
        <v>0</v>
      </c>
      <c r="G22" s="46">
        <v>4728318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7354377</v>
      </c>
      <c r="P22" s="47">
        <f t="shared" si="1"/>
        <v>134.33633507470864</v>
      </c>
      <c r="Q22" s="9"/>
    </row>
    <row r="23" spans="1:17">
      <c r="A23" s="12"/>
      <c r="B23" s="44">
        <v>544</v>
      </c>
      <c r="C23" s="20" t="s">
        <v>34</v>
      </c>
      <c r="D23" s="46">
        <v>0</v>
      </c>
      <c r="E23" s="46">
        <v>18000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18000</v>
      </c>
      <c r="P23" s="47">
        <f t="shared" si="1"/>
        <v>0.32879114455850655</v>
      </c>
      <c r="Q23" s="9"/>
    </row>
    <row r="24" spans="1:17" ht="15.75">
      <c r="A24" s="28" t="s">
        <v>35</v>
      </c>
      <c r="B24" s="29"/>
      <c r="C24" s="30"/>
      <c r="D24" s="31">
        <f t="shared" ref="D24:N24" si="8">SUM(D25:D25)</f>
        <v>25000</v>
      </c>
      <c r="E24" s="31">
        <f t="shared" si="8"/>
        <v>0</v>
      </c>
      <c r="F24" s="31">
        <f t="shared" si="8"/>
        <v>0</v>
      </c>
      <c r="G24" s="31">
        <f t="shared" si="8"/>
        <v>200009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7"/>
        <v>225009</v>
      </c>
      <c r="P24" s="43">
        <f t="shared" si="1"/>
        <v>4.1100537025536115</v>
      </c>
      <c r="Q24" s="10"/>
    </row>
    <row r="25" spans="1:17">
      <c r="A25" s="13"/>
      <c r="B25" s="45">
        <v>552</v>
      </c>
      <c r="C25" s="21" t="s">
        <v>51</v>
      </c>
      <c r="D25" s="46">
        <v>25000</v>
      </c>
      <c r="E25" s="46">
        <v>0</v>
      </c>
      <c r="F25" s="46">
        <v>0</v>
      </c>
      <c r="G25" s="46">
        <v>200009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225009</v>
      </c>
      <c r="P25" s="47">
        <f t="shared" si="1"/>
        <v>4.1100537025536115</v>
      </c>
      <c r="Q25" s="9"/>
    </row>
    <row r="26" spans="1:17" ht="15.75">
      <c r="A26" s="28" t="s">
        <v>37</v>
      </c>
      <c r="B26" s="29"/>
      <c r="C26" s="30"/>
      <c r="D26" s="31">
        <f t="shared" ref="D26:N26" si="9">SUM(D27:D27)</f>
        <v>147981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7"/>
        <v>147981</v>
      </c>
      <c r="P26" s="43">
        <f t="shared" si="1"/>
        <v>2.7030467979395754</v>
      </c>
      <c r="Q26" s="10"/>
    </row>
    <row r="27" spans="1:17">
      <c r="A27" s="12"/>
      <c r="B27" s="44">
        <v>562</v>
      </c>
      <c r="C27" s="20" t="s">
        <v>38</v>
      </c>
      <c r="D27" s="46">
        <v>147981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10">SUM(D27:N27)</f>
        <v>147981</v>
      </c>
      <c r="P27" s="47">
        <f t="shared" si="1"/>
        <v>2.7030467979395754</v>
      </c>
      <c r="Q27" s="9"/>
    </row>
    <row r="28" spans="1:17" ht="15.75">
      <c r="A28" s="28" t="s">
        <v>39</v>
      </c>
      <c r="B28" s="29"/>
      <c r="C28" s="30"/>
      <c r="D28" s="31">
        <f t="shared" ref="D28:N28" si="11">SUM(D29:D32)</f>
        <v>2111121</v>
      </c>
      <c r="E28" s="31">
        <f t="shared" si="11"/>
        <v>0</v>
      </c>
      <c r="F28" s="31">
        <f t="shared" si="11"/>
        <v>0</v>
      </c>
      <c r="G28" s="31">
        <f t="shared" si="11"/>
        <v>3035740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1"/>
        <v>0</v>
      </c>
      <c r="O28" s="31">
        <f>SUM(D28:N28)</f>
        <v>5146861</v>
      </c>
      <c r="P28" s="43">
        <f t="shared" si="1"/>
        <v>94.013462170752206</v>
      </c>
      <c r="Q28" s="9"/>
    </row>
    <row r="29" spans="1:17">
      <c r="A29" s="12"/>
      <c r="B29" s="44">
        <v>572</v>
      </c>
      <c r="C29" s="20" t="s">
        <v>40</v>
      </c>
      <c r="D29" s="46">
        <v>1946790</v>
      </c>
      <c r="E29" s="46">
        <v>0</v>
      </c>
      <c r="F29" s="46">
        <v>0</v>
      </c>
      <c r="G29" s="46">
        <v>3035740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0"/>
        <v>4982530</v>
      </c>
      <c r="P29" s="47">
        <f t="shared" si="1"/>
        <v>91.011763416505318</v>
      </c>
      <c r="Q29" s="9"/>
    </row>
    <row r="30" spans="1:17">
      <c r="A30" s="12"/>
      <c r="B30" s="44">
        <v>573</v>
      </c>
      <c r="C30" s="20" t="s">
        <v>41</v>
      </c>
      <c r="D30" s="46">
        <v>5943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5943</v>
      </c>
      <c r="P30" s="47">
        <f t="shared" si="1"/>
        <v>0.10855587622840025</v>
      </c>
      <c r="Q30" s="9"/>
    </row>
    <row r="31" spans="1:17">
      <c r="A31" s="12"/>
      <c r="B31" s="44">
        <v>574</v>
      </c>
      <c r="C31" s="20" t="s">
        <v>42</v>
      </c>
      <c r="D31" s="46">
        <v>156213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156213</v>
      </c>
      <c r="P31" s="47">
        <f t="shared" si="1"/>
        <v>2.8534139480509992</v>
      </c>
      <c r="Q31" s="9"/>
    </row>
    <row r="32" spans="1:17">
      <c r="A32" s="12"/>
      <c r="B32" s="44">
        <v>575</v>
      </c>
      <c r="C32" s="20" t="s">
        <v>77</v>
      </c>
      <c r="D32" s="46">
        <v>2175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2175</v>
      </c>
      <c r="P32" s="47">
        <f t="shared" si="1"/>
        <v>3.9728929967486212E-2</v>
      </c>
      <c r="Q32" s="9"/>
    </row>
    <row r="33" spans="1:120" ht="15.75">
      <c r="A33" s="28" t="s">
        <v>44</v>
      </c>
      <c r="B33" s="29"/>
      <c r="C33" s="30"/>
      <c r="D33" s="31">
        <f t="shared" ref="D33:N33" si="12">SUM(D34:D34)</f>
        <v>4476042</v>
      </c>
      <c r="E33" s="31">
        <f t="shared" si="12"/>
        <v>10541306</v>
      </c>
      <c r="F33" s="31">
        <f t="shared" si="12"/>
        <v>0</v>
      </c>
      <c r="G33" s="31">
        <f t="shared" si="12"/>
        <v>6678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2"/>
        <v>0</v>
      </c>
      <c r="O33" s="31">
        <f>SUM(D33:N33)</f>
        <v>15024026</v>
      </c>
      <c r="P33" s="43">
        <f t="shared" si="1"/>
        <v>274.43148357870894</v>
      </c>
      <c r="Q33" s="9"/>
    </row>
    <row r="34" spans="1:120" ht="15.75" thickBot="1">
      <c r="A34" s="12"/>
      <c r="B34" s="44">
        <v>581</v>
      </c>
      <c r="C34" s="20" t="s">
        <v>99</v>
      </c>
      <c r="D34" s="46">
        <v>4476042</v>
      </c>
      <c r="E34" s="46">
        <v>10541306</v>
      </c>
      <c r="F34" s="46">
        <v>0</v>
      </c>
      <c r="G34" s="46">
        <v>6678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15024026</v>
      </c>
      <c r="P34" s="47">
        <f t="shared" si="1"/>
        <v>274.43148357870894</v>
      </c>
      <c r="Q34" s="9"/>
    </row>
    <row r="35" spans="1:120" ht="16.5" thickBot="1">
      <c r="A35" s="14" t="s">
        <v>10</v>
      </c>
      <c r="B35" s="23"/>
      <c r="C35" s="22"/>
      <c r="D35" s="15">
        <f>SUM(D5,D13,D17,D21,D24,D26,D28,D33)</f>
        <v>16471863</v>
      </c>
      <c r="E35" s="15">
        <f t="shared" ref="E35:N35" si="13">SUM(E5,E13,E17,E21,E24,E26,E28,E33)</f>
        <v>14721087</v>
      </c>
      <c r="F35" s="15">
        <f t="shared" si="13"/>
        <v>3744465</v>
      </c>
      <c r="G35" s="15">
        <f t="shared" si="13"/>
        <v>12149280</v>
      </c>
      <c r="H35" s="15">
        <f t="shared" si="13"/>
        <v>0</v>
      </c>
      <c r="I35" s="15">
        <f t="shared" si="13"/>
        <v>0</v>
      </c>
      <c r="J35" s="15">
        <f t="shared" si="13"/>
        <v>0</v>
      </c>
      <c r="K35" s="15">
        <f t="shared" si="13"/>
        <v>0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O35" s="15">
        <f>SUM(D35:N35)</f>
        <v>47086695</v>
      </c>
      <c r="P35" s="37">
        <f t="shared" si="1"/>
        <v>860.09379680707264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100</v>
      </c>
      <c r="N37" s="163"/>
      <c r="O37" s="163"/>
      <c r="P37" s="41">
        <v>54746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4918372</v>
      </c>
      <c r="E5" s="26">
        <f t="shared" si="0"/>
        <v>0</v>
      </c>
      <c r="F5" s="26">
        <f t="shared" si="0"/>
        <v>3633088</v>
      </c>
      <c r="G5" s="26">
        <f t="shared" si="0"/>
        <v>701025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9252485</v>
      </c>
      <c r="O5" s="32">
        <f t="shared" ref="O5:O37" si="1">(N5/O$39)</f>
        <v>166.27702399137388</v>
      </c>
      <c r="P5" s="6"/>
    </row>
    <row r="6" spans="1:133">
      <c r="A6" s="12"/>
      <c r="B6" s="44">
        <v>511</v>
      </c>
      <c r="C6" s="20" t="s">
        <v>19</v>
      </c>
      <c r="D6" s="46">
        <v>355657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355657</v>
      </c>
      <c r="O6" s="47">
        <f t="shared" si="1"/>
        <v>6.3915356276395006</v>
      </c>
      <c r="P6" s="9"/>
    </row>
    <row r="7" spans="1:133">
      <c r="A7" s="12"/>
      <c r="B7" s="44">
        <v>512</v>
      </c>
      <c r="C7" s="20" t="s">
        <v>20</v>
      </c>
      <c r="D7" s="46">
        <v>417729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417729</v>
      </c>
      <c r="O7" s="47">
        <f t="shared" si="1"/>
        <v>7.5070356725671665</v>
      </c>
      <c r="P7" s="9"/>
    </row>
    <row r="8" spans="1:133">
      <c r="A8" s="12"/>
      <c r="B8" s="44">
        <v>513</v>
      </c>
      <c r="C8" s="20" t="s">
        <v>21</v>
      </c>
      <c r="D8" s="46">
        <v>1757066</v>
      </c>
      <c r="E8" s="46">
        <v>0</v>
      </c>
      <c r="F8" s="46">
        <v>0</v>
      </c>
      <c r="G8" s="46">
        <v>9820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1766886</v>
      </c>
      <c r="O8" s="47">
        <f t="shared" si="1"/>
        <v>31.752825950220146</v>
      </c>
      <c r="P8" s="9"/>
    </row>
    <row r="9" spans="1:133">
      <c r="A9" s="12"/>
      <c r="B9" s="44">
        <v>514</v>
      </c>
      <c r="C9" s="20" t="s">
        <v>22</v>
      </c>
      <c r="D9" s="46">
        <v>546230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546230</v>
      </c>
      <c r="O9" s="47">
        <f t="shared" si="1"/>
        <v>9.8163356995237674</v>
      </c>
      <c r="P9" s="9"/>
    </row>
    <row r="10" spans="1:133">
      <c r="A10" s="12"/>
      <c r="B10" s="44">
        <v>515</v>
      </c>
      <c r="C10" s="20" t="s">
        <v>23</v>
      </c>
      <c r="D10" s="46">
        <v>1763581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1763581</v>
      </c>
      <c r="O10" s="47">
        <f t="shared" si="1"/>
        <v>31.693431575163984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3633088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3633088</v>
      </c>
      <c r="O11" s="47">
        <f t="shared" si="1"/>
        <v>65.290466349177819</v>
      </c>
      <c r="P11" s="9"/>
    </row>
    <row r="12" spans="1:133">
      <c r="A12" s="12"/>
      <c r="B12" s="44">
        <v>519</v>
      </c>
      <c r="C12" s="20" t="s">
        <v>80</v>
      </c>
      <c r="D12" s="46">
        <v>78109</v>
      </c>
      <c r="E12" s="46">
        <v>0</v>
      </c>
      <c r="F12" s="46">
        <v>0</v>
      </c>
      <c r="G12" s="46">
        <v>691205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769314</v>
      </c>
      <c r="O12" s="47">
        <f t="shared" si="1"/>
        <v>13.825393117081498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2538240</v>
      </c>
      <c r="E13" s="31">
        <f t="shared" si="3"/>
        <v>2801428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5339668</v>
      </c>
      <c r="O13" s="43">
        <f t="shared" si="1"/>
        <v>95.959529158055531</v>
      </c>
      <c r="P13" s="10"/>
    </row>
    <row r="14" spans="1:133">
      <c r="A14" s="12"/>
      <c r="B14" s="44">
        <v>521</v>
      </c>
      <c r="C14" s="20" t="s">
        <v>26</v>
      </c>
      <c r="D14" s="46">
        <v>1824641</v>
      </c>
      <c r="E14" s="46">
        <v>65216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1889857</v>
      </c>
      <c r="O14" s="47">
        <f t="shared" si="1"/>
        <v>33.96274597897385</v>
      </c>
      <c r="P14" s="9"/>
    </row>
    <row r="15" spans="1:133">
      <c r="A15" s="12"/>
      <c r="B15" s="44">
        <v>524</v>
      </c>
      <c r="C15" s="20" t="s">
        <v>27</v>
      </c>
      <c r="D15" s="46">
        <v>680317</v>
      </c>
      <c r="E15" s="46">
        <v>2736212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3416529</v>
      </c>
      <c r="O15" s="47">
        <f t="shared" si="1"/>
        <v>61.39867014107287</v>
      </c>
      <c r="P15" s="9"/>
    </row>
    <row r="16" spans="1:133">
      <c r="A16" s="12"/>
      <c r="B16" s="44">
        <v>525</v>
      </c>
      <c r="C16" s="20" t="s">
        <v>28</v>
      </c>
      <c r="D16" s="46">
        <v>33282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33282</v>
      </c>
      <c r="O16" s="47">
        <f t="shared" si="1"/>
        <v>0.59811303800880578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69280</v>
      </c>
      <c r="E17" s="31">
        <f t="shared" si="5"/>
        <v>738412</v>
      </c>
      <c r="F17" s="31">
        <f t="shared" si="5"/>
        <v>0</v>
      </c>
      <c r="G17" s="31">
        <f t="shared" si="5"/>
        <v>5215772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6023464</v>
      </c>
      <c r="O17" s="43">
        <f t="shared" si="1"/>
        <v>108.24807260310899</v>
      </c>
      <c r="P17" s="10"/>
    </row>
    <row r="18" spans="1:16">
      <c r="A18" s="12"/>
      <c r="B18" s="44">
        <v>537</v>
      </c>
      <c r="C18" s="20" t="s">
        <v>64</v>
      </c>
      <c r="D18" s="46">
        <v>65828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65828</v>
      </c>
      <c r="O18" s="47">
        <f t="shared" si="1"/>
        <v>1.1829993710126696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738412</v>
      </c>
      <c r="F19" s="46">
        <v>0</v>
      </c>
      <c r="G19" s="46">
        <v>5215772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5954184</v>
      </c>
      <c r="O19" s="47">
        <f t="shared" si="1"/>
        <v>107.00303711025249</v>
      </c>
      <c r="P19" s="9"/>
    </row>
    <row r="20" spans="1:16">
      <c r="A20" s="12"/>
      <c r="B20" s="44">
        <v>539</v>
      </c>
      <c r="C20" s="20" t="s">
        <v>86</v>
      </c>
      <c r="D20" s="46">
        <v>3452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3452</v>
      </c>
      <c r="O20" s="47">
        <f t="shared" si="1"/>
        <v>6.2036121843831428E-2</v>
      </c>
      <c r="P20" s="9"/>
    </row>
    <row r="21" spans="1:16" ht="15.75">
      <c r="A21" s="28" t="s">
        <v>32</v>
      </c>
      <c r="B21" s="29"/>
      <c r="C21" s="30"/>
      <c r="D21" s="31">
        <f t="shared" ref="D21:M21" si="6">SUM(D22:D23)</f>
        <v>1795365</v>
      </c>
      <c r="E21" s="31">
        <f t="shared" si="6"/>
        <v>965492</v>
      </c>
      <c r="F21" s="31">
        <f t="shared" si="6"/>
        <v>0</v>
      </c>
      <c r="G21" s="31">
        <f t="shared" si="6"/>
        <v>5967173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8728030</v>
      </c>
      <c r="O21" s="43">
        <f t="shared" si="1"/>
        <v>156.85200826669063</v>
      </c>
      <c r="P21" s="10"/>
    </row>
    <row r="22" spans="1:16">
      <c r="A22" s="12"/>
      <c r="B22" s="44">
        <v>541</v>
      </c>
      <c r="C22" s="20" t="s">
        <v>66</v>
      </c>
      <c r="D22" s="46">
        <v>1795365</v>
      </c>
      <c r="E22" s="46">
        <v>806072</v>
      </c>
      <c r="F22" s="46">
        <v>0</v>
      </c>
      <c r="G22" s="46">
        <v>5967173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8568610</v>
      </c>
      <c r="O22" s="47">
        <f t="shared" si="1"/>
        <v>153.98706083206039</v>
      </c>
      <c r="P22" s="9"/>
    </row>
    <row r="23" spans="1:16">
      <c r="A23" s="12"/>
      <c r="B23" s="44">
        <v>544</v>
      </c>
      <c r="C23" s="20" t="s">
        <v>67</v>
      </c>
      <c r="D23" s="46">
        <v>0</v>
      </c>
      <c r="E23" s="46">
        <v>159420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159420</v>
      </c>
      <c r="O23" s="47">
        <f t="shared" si="1"/>
        <v>2.8649474346302455</v>
      </c>
      <c r="P23" s="9"/>
    </row>
    <row r="24" spans="1:16" ht="15.75">
      <c r="A24" s="28" t="s">
        <v>35</v>
      </c>
      <c r="B24" s="29"/>
      <c r="C24" s="30"/>
      <c r="D24" s="31">
        <f t="shared" ref="D24:M24" si="8">SUM(D25:D25)</f>
        <v>27500</v>
      </c>
      <c r="E24" s="31">
        <f t="shared" si="8"/>
        <v>0</v>
      </c>
      <c r="F24" s="31">
        <f t="shared" si="8"/>
        <v>0</v>
      </c>
      <c r="G24" s="31">
        <f t="shared" si="8"/>
        <v>24575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52075</v>
      </c>
      <c r="O24" s="43">
        <f t="shared" si="1"/>
        <v>0.935843292299398</v>
      </c>
      <c r="P24" s="10"/>
    </row>
    <row r="25" spans="1:16">
      <c r="A25" s="13"/>
      <c r="B25" s="45">
        <v>552</v>
      </c>
      <c r="C25" s="21" t="s">
        <v>51</v>
      </c>
      <c r="D25" s="46">
        <v>27500</v>
      </c>
      <c r="E25" s="46">
        <v>0</v>
      </c>
      <c r="F25" s="46">
        <v>0</v>
      </c>
      <c r="G25" s="46">
        <v>24575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52075</v>
      </c>
      <c r="O25" s="47">
        <f t="shared" si="1"/>
        <v>0.935843292299398</v>
      </c>
      <c r="P25" s="9"/>
    </row>
    <row r="26" spans="1:16" ht="15.75">
      <c r="A26" s="28" t="s">
        <v>37</v>
      </c>
      <c r="B26" s="29"/>
      <c r="C26" s="30"/>
      <c r="D26" s="31">
        <f t="shared" ref="D26:M26" si="9">SUM(D27:D27)</f>
        <v>143449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143449</v>
      </c>
      <c r="O26" s="43">
        <f t="shared" si="1"/>
        <v>2.5779315302363197</v>
      </c>
      <c r="P26" s="10"/>
    </row>
    <row r="27" spans="1:16">
      <c r="A27" s="12"/>
      <c r="B27" s="44">
        <v>562</v>
      </c>
      <c r="C27" s="20" t="s">
        <v>68</v>
      </c>
      <c r="D27" s="46">
        <v>143449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10">SUM(D27:M27)</f>
        <v>143449</v>
      </c>
      <c r="O27" s="47">
        <f t="shared" si="1"/>
        <v>2.5779315302363197</v>
      </c>
      <c r="P27" s="9"/>
    </row>
    <row r="28" spans="1:16" ht="15.75">
      <c r="A28" s="28" t="s">
        <v>39</v>
      </c>
      <c r="B28" s="29"/>
      <c r="C28" s="30"/>
      <c r="D28" s="31">
        <f t="shared" ref="D28:M28" si="11">SUM(D29:D32)</f>
        <v>2138708</v>
      </c>
      <c r="E28" s="31">
        <f t="shared" si="11"/>
        <v>0</v>
      </c>
      <c r="F28" s="31">
        <f t="shared" si="11"/>
        <v>0</v>
      </c>
      <c r="G28" s="31">
        <f t="shared" si="11"/>
        <v>661659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>SUM(D28:M28)</f>
        <v>2800367</v>
      </c>
      <c r="O28" s="43">
        <f t="shared" si="1"/>
        <v>50.325581813280621</v>
      </c>
      <c r="P28" s="9"/>
    </row>
    <row r="29" spans="1:16">
      <c r="A29" s="12"/>
      <c r="B29" s="44">
        <v>572</v>
      </c>
      <c r="C29" s="20" t="s">
        <v>69</v>
      </c>
      <c r="D29" s="46">
        <v>1961807</v>
      </c>
      <c r="E29" s="46">
        <v>0</v>
      </c>
      <c r="F29" s="46">
        <v>0</v>
      </c>
      <c r="G29" s="46">
        <v>657943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2619750</v>
      </c>
      <c r="O29" s="47">
        <f t="shared" si="1"/>
        <v>47.079701680294725</v>
      </c>
      <c r="P29" s="9"/>
    </row>
    <row r="30" spans="1:16">
      <c r="A30" s="12"/>
      <c r="B30" s="44">
        <v>573</v>
      </c>
      <c r="C30" s="20" t="s">
        <v>41</v>
      </c>
      <c r="D30" s="46">
        <v>33113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33113</v>
      </c>
      <c r="O30" s="47">
        <f t="shared" si="1"/>
        <v>0.59507592775631235</v>
      </c>
      <c r="P30" s="9"/>
    </row>
    <row r="31" spans="1:16">
      <c r="A31" s="12"/>
      <c r="B31" s="44">
        <v>574</v>
      </c>
      <c r="C31" s="20" t="s">
        <v>42</v>
      </c>
      <c r="D31" s="46">
        <v>142398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142398</v>
      </c>
      <c r="O31" s="47">
        <f t="shared" si="1"/>
        <v>2.5590439392577951</v>
      </c>
      <c r="P31" s="9"/>
    </row>
    <row r="32" spans="1:16">
      <c r="A32" s="12"/>
      <c r="B32" s="44">
        <v>575</v>
      </c>
      <c r="C32" s="20" t="s">
        <v>87</v>
      </c>
      <c r="D32" s="46">
        <v>1390</v>
      </c>
      <c r="E32" s="46">
        <v>0</v>
      </c>
      <c r="F32" s="46">
        <v>0</v>
      </c>
      <c r="G32" s="46">
        <v>3716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5106</v>
      </c>
      <c r="O32" s="47">
        <f t="shared" si="1"/>
        <v>9.1760265971785424E-2</v>
      </c>
      <c r="P32" s="9"/>
    </row>
    <row r="33" spans="1:119" ht="15.75">
      <c r="A33" s="28" t="s">
        <v>70</v>
      </c>
      <c r="B33" s="29"/>
      <c r="C33" s="30"/>
      <c r="D33" s="31">
        <f t="shared" ref="D33:M33" si="12">SUM(D34:D36)</f>
        <v>2789301</v>
      </c>
      <c r="E33" s="31">
        <f t="shared" si="12"/>
        <v>9266288</v>
      </c>
      <c r="F33" s="31">
        <f t="shared" si="12"/>
        <v>2171936</v>
      </c>
      <c r="G33" s="31">
        <f t="shared" si="12"/>
        <v>0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14227525</v>
      </c>
      <c r="O33" s="43">
        <f t="shared" si="1"/>
        <v>255.68379908347561</v>
      </c>
      <c r="P33" s="9"/>
    </row>
    <row r="34" spans="1:119">
      <c r="A34" s="12"/>
      <c r="B34" s="44">
        <v>581</v>
      </c>
      <c r="C34" s="20" t="s">
        <v>71</v>
      </c>
      <c r="D34" s="46">
        <v>1776090</v>
      </c>
      <c r="E34" s="46">
        <v>9266288</v>
      </c>
      <c r="F34" s="46">
        <v>2171936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13214314</v>
      </c>
      <c r="O34" s="47">
        <f t="shared" si="1"/>
        <v>237.47531674004853</v>
      </c>
      <c r="P34" s="9"/>
    </row>
    <row r="35" spans="1:119">
      <c r="A35" s="12"/>
      <c r="B35" s="44">
        <v>592</v>
      </c>
      <c r="C35" s="20" t="s">
        <v>83</v>
      </c>
      <c r="D35" s="46">
        <v>57850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57850</v>
      </c>
      <c r="O35" s="47">
        <f t="shared" si="1"/>
        <v>1.0396262018150777</v>
      </c>
      <c r="P35" s="9"/>
    </row>
    <row r="36" spans="1:119" ht="15.75" thickBot="1">
      <c r="A36" s="12"/>
      <c r="B36" s="44">
        <v>593</v>
      </c>
      <c r="C36" s="20" t="s">
        <v>90</v>
      </c>
      <c r="D36" s="46">
        <v>955361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955361</v>
      </c>
      <c r="O36" s="47">
        <f t="shared" si="1"/>
        <v>17.168856141612004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SUM(D5,D13,D17,D21,D24,D26,D28,D33)</f>
        <v>14420215</v>
      </c>
      <c r="E37" s="15">
        <f t="shared" si="13"/>
        <v>13771620</v>
      </c>
      <c r="F37" s="15">
        <f t="shared" si="13"/>
        <v>5805024</v>
      </c>
      <c r="G37" s="15">
        <f t="shared" si="13"/>
        <v>12570204</v>
      </c>
      <c r="H37" s="15">
        <f t="shared" si="13"/>
        <v>0</v>
      </c>
      <c r="I37" s="15">
        <f t="shared" si="13"/>
        <v>0</v>
      </c>
      <c r="J37" s="15">
        <f t="shared" si="13"/>
        <v>0</v>
      </c>
      <c r="K37" s="15">
        <f t="shared" si="13"/>
        <v>0</v>
      </c>
      <c r="L37" s="15">
        <f t="shared" si="13"/>
        <v>0</v>
      </c>
      <c r="M37" s="15">
        <f t="shared" si="13"/>
        <v>0</v>
      </c>
      <c r="N37" s="15">
        <f>SUM(D37:M37)</f>
        <v>46567063</v>
      </c>
      <c r="O37" s="37">
        <f t="shared" si="1"/>
        <v>836.85978973852093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93</v>
      </c>
      <c r="M39" s="163"/>
      <c r="N39" s="163"/>
      <c r="O39" s="41">
        <v>55645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49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5826309</v>
      </c>
      <c r="E5" s="26">
        <f t="shared" si="0"/>
        <v>0</v>
      </c>
      <c r="F5" s="26">
        <f t="shared" si="0"/>
        <v>3633917</v>
      </c>
      <c r="G5" s="26">
        <f t="shared" si="0"/>
        <v>240770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9700996</v>
      </c>
      <c r="O5" s="32">
        <f t="shared" ref="O5:O36" si="1">(N5/O$38)</f>
        <v>178.20592611642817</v>
      </c>
      <c r="P5" s="6"/>
    </row>
    <row r="6" spans="1:133">
      <c r="A6" s="12"/>
      <c r="B6" s="44">
        <v>511</v>
      </c>
      <c r="C6" s="20" t="s">
        <v>19</v>
      </c>
      <c r="D6" s="46">
        <v>382179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382179</v>
      </c>
      <c r="O6" s="47">
        <f t="shared" si="1"/>
        <v>7.0205742417840806</v>
      </c>
      <c r="P6" s="9"/>
    </row>
    <row r="7" spans="1:133">
      <c r="A7" s="12"/>
      <c r="B7" s="44">
        <v>512</v>
      </c>
      <c r="C7" s="20" t="s">
        <v>20</v>
      </c>
      <c r="D7" s="46">
        <v>404010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404010</v>
      </c>
      <c r="O7" s="47">
        <f t="shared" si="1"/>
        <v>7.4216066278450317</v>
      </c>
      <c r="P7" s="9"/>
    </row>
    <row r="8" spans="1:133">
      <c r="A8" s="12"/>
      <c r="B8" s="44">
        <v>513</v>
      </c>
      <c r="C8" s="20" t="s">
        <v>21</v>
      </c>
      <c r="D8" s="46">
        <v>1949864</v>
      </c>
      <c r="E8" s="46">
        <v>0</v>
      </c>
      <c r="F8" s="46">
        <v>0</v>
      </c>
      <c r="G8" s="46">
        <v>14741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1964605</v>
      </c>
      <c r="O8" s="47">
        <f t="shared" si="1"/>
        <v>36.089516321619485</v>
      </c>
      <c r="P8" s="9"/>
    </row>
    <row r="9" spans="1:133">
      <c r="A9" s="12"/>
      <c r="B9" s="44">
        <v>514</v>
      </c>
      <c r="C9" s="20" t="s">
        <v>22</v>
      </c>
      <c r="D9" s="46">
        <v>937089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937089</v>
      </c>
      <c r="O9" s="47">
        <f t="shared" si="1"/>
        <v>17.21419255285927</v>
      </c>
      <c r="P9" s="9"/>
    </row>
    <row r="10" spans="1:133">
      <c r="A10" s="12"/>
      <c r="B10" s="44">
        <v>515</v>
      </c>
      <c r="C10" s="20" t="s">
        <v>23</v>
      </c>
      <c r="D10" s="46">
        <v>1802059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1802059</v>
      </c>
      <c r="O10" s="47">
        <f t="shared" si="1"/>
        <v>33.103569263552366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3633917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3633917</v>
      </c>
      <c r="O11" s="47">
        <f t="shared" si="1"/>
        <v>66.75454194757242</v>
      </c>
      <c r="P11" s="9"/>
    </row>
    <row r="12" spans="1:133">
      <c r="A12" s="12"/>
      <c r="B12" s="44">
        <v>519</v>
      </c>
      <c r="C12" s="20" t="s">
        <v>80</v>
      </c>
      <c r="D12" s="46">
        <v>351108</v>
      </c>
      <c r="E12" s="46">
        <v>0</v>
      </c>
      <c r="F12" s="46">
        <v>0</v>
      </c>
      <c r="G12" s="46">
        <v>226029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577137</v>
      </c>
      <c r="O12" s="47">
        <f t="shared" si="1"/>
        <v>10.60192516119551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2353356</v>
      </c>
      <c r="E13" s="31">
        <f t="shared" si="3"/>
        <v>2754698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5108054</v>
      </c>
      <c r="O13" s="43">
        <f t="shared" si="1"/>
        <v>93.834230394768269</v>
      </c>
      <c r="P13" s="10"/>
    </row>
    <row r="14" spans="1:133">
      <c r="A14" s="12"/>
      <c r="B14" s="44">
        <v>521</v>
      </c>
      <c r="C14" s="20" t="s">
        <v>26</v>
      </c>
      <c r="D14" s="46">
        <v>1713197</v>
      </c>
      <c r="E14" s="46">
        <v>28412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1741609</v>
      </c>
      <c r="O14" s="47">
        <f t="shared" si="1"/>
        <v>31.993111302974079</v>
      </c>
      <c r="P14" s="9"/>
    </row>
    <row r="15" spans="1:133">
      <c r="A15" s="12"/>
      <c r="B15" s="44">
        <v>524</v>
      </c>
      <c r="C15" s="20" t="s">
        <v>27</v>
      </c>
      <c r="D15" s="46">
        <v>614037</v>
      </c>
      <c r="E15" s="46">
        <v>2726286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3340323</v>
      </c>
      <c r="O15" s="47">
        <f t="shared" si="1"/>
        <v>61.361261641897975</v>
      </c>
      <c r="P15" s="9"/>
    </row>
    <row r="16" spans="1:133">
      <c r="A16" s="12"/>
      <c r="B16" s="44">
        <v>525</v>
      </c>
      <c r="C16" s="20" t="s">
        <v>28</v>
      </c>
      <c r="D16" s="46">
        <v>26122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26122</v>
      </c>
      <c r="O16" s="47">
        <f t="shared" si="1"/>
        <v>0.47985744989621032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199427</v>
      </c>
      <c r="E17" s="31">
        <f t="shared" si="5"/>
        <v>0</v>
      </c>
      <c r="F17" s="31">
        <f t="shared" si="5"/>
        <v>0</v>
      </c>
      <c r="G17" s="31">
        <f t="shared" si="5"/>
        <v>1132367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1331794</v>
      </c>
      <c r="O17" s="43">
        <f t="shared" si="1"/>
        <v>24.464867645167807</v>
      </c>
      <c r="P17" s="10"/>
    </row>
    <row r="18" spans="1:16">
      <c r="A18" s="12"/>
      <c r="B18" s="44">
        <v>537</v>
      </c>
      <c r="C18" s="20" t="s">
        <v>64</v>
      </c>
      <c r="D18" s="46">
        <v>195974</v>
      </c>
      <c r="E18" s="46">
        <v>0</v>
      </c>
      <c r="F18" s="46">
        <v>0</v>
      </c>
      <c r="G18" s="46">
        <v>5403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201377</v>
      </c>
      <c r="O18" s="47">
        <f t="shared" si="1"/>
        <v>3.6992670426364422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1126964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1126964</v>
      </c>
      <c r="O19" s="47">
        <f t="shared" si="1"/>
        <v>20.702169480316698</v>
      </c>
      <c r="P19" s="9"/>
    </row>
    <row r="20" spans="1:16">
      <c r="A20" s="12"/>
      <c r="B20" s="44">
        <v>539</v>
      </c>
      <c r="C20" s="20" t="s">
        <v>86</v>
      </c>
      <c r="D20" s="46">
        <v>3453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3453</v>
      </c>
      <c r="O20" s="47">
        <f t="shared" si="1"/>
        <v>6.3431122214670163E-2</v>
      </c>
      <c r="P20" s="9"/>
    </row>
    <row r="21" spans="1:16" ht="15.75">
      <c r="A21" s="28" t="s">
        <v>32</v>
      </c>
      <c r="B21" s="29"/>
      <c r="C21" s="30"/>
      <c r="D21" s="31">
        <f t="shared" ref="D21:M21" si="6">SUM(D22:D23)</f>
        <v>2271778</v>
      </c>
      <c r="E21" s="31">
        <f t="shared" si="6"/>
        <v>933928</v>
      </c>
      <c r="F21" s="31">
        <f t="shared" si="6"/>
        <v>0</v>
      </c>
      <c r="G21" s="31">
        <f t="shared" si="6"/>
        <v>2044034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5249740</v>
      </c>
      <c r="O21" s="43">
        <f t="shared" si="1"/>
        <v>96.436982199606888</v>
      </c>
      <c r="P21" s="10"/>
    </row>
    <row r="22" spans="1:16">
      <c r="A22" s="12"/>
      <c r="B22" s="44">
        <v>541</v>
      </c>
      <c r="C22" s="20" t="s">
        <v>66</v>
      </c>
      <c r="D22" s="46">
        <v>2271778</v>
      </c>
      <c r="E22" s="46">
        <v>782426</v>
      </c>
      <c r="F22" s="46">
        <v>0</v>
      </c>
      <c r="G22" s="46">
        <v>2044034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5098238</v>
      </c>
      <c r="O22" s="47">
        <f t="shared" si="1"/>
        <v>93.653911861417782</v>
      </c>
      <c r="P22" s="9"/>
    </row>
    <row r="23" spans="1:16">
      <c r="A23" s="12"/>
      <c r="B23" s="44">
        <v>544</v>
      </c>
      <c r="C23" s="20" t="s">
        <v>67</v>
      </c>
      <c r="D23" s="46">
        <v>0</v>
      </c>
      <c r="E23" s="46">
        <v>151502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151502</v>
      </c>
      <c r="O23" s="47">
        <f t="shared" si="1"/>
        <v>2.7830703381890993</v>
      </c>
      <c r="P23" s="9"/>
    </row>
    <row r="24" spans="1:16" ht="15.75">
      <c r="A24" s="28" t="s">
        <v>35</v>
      </c>
      <c r="B24" s="29"/>
      <c r="C24" s="30"/>
      <c r="D24" s="31">
        <f t="shared" ref="D24:M24" si="8">SUM(D25:D25)</f>
        <v>27550</v>
      </c>
      <c r="E24" s="31">
        <f t="shared" si="8"/>
        <v>0</v>
      </c>
      <c r="F24" s="31">
        <f t="shared" si="8"/>
        <v>0</v>
      </c>
      <c r="G24" s="31">
        <f t="shared" si="8"/>
        <v>230457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258007</v>
      </c>
      <c r="O24" s="43">
        <f t="shared" si="1"/>
        <v>4.7395521428440217</v>
      </c>
      <c r="P24" s="10"/>
    </row>
    <row r="25" spans="1:16">
      <c r="A25" s="13"/>
      <c r="B25" s="45">
        <v>552</v>
      </c>
      <c r="C25" s="21" t="s">
        <v>51</v>
      </c>
      <c r="D25" s="46">
        <v>27550</v>
      </c>
      <c r="E25" s="46">
        <v>0</v>
      </c>
      <c r="F25" s="46">
        <v>0</v>
      </c>
      <c r="G25" s="46">
        <v>230457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258007</v>
      </c>
      <c r="O25" s="47">
        <f t="shared" si="1"/>
        <v>4.7395521428440217</v>
      </c>
      <c r="P25" s="9"/>
    </row>
    <row r="26" spans="1:16" ht="15.75">
      <c r="A26" s="28" t="s">
        <v>37</v>
      </c>
      <c r="B26" s="29"/>
      <c r="C26" s="30"/>
      <c r="D26" s="31">
        <f t="shared" ref="D26:M26" si="9">SUM(D27:D27)</f>
        <v>150626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150626</v>
      </c>
      <c r="O26" s="43">
        <f t="shared" si="1"/>
        <v>2.7669783419365506</v>
      </c>
      <c r="P26" s="10"/>
    </row>
    <row r="27" spans="1:16">
      <c r="A27" s="12"/>
      <c r="B27" s="44">
        <v>562</v>
      </c>
      <c r="C27" s="20" t="s">
        <v>68</v>
      </c>
      <c r="D27" s="46">
        <v>150626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10">SUM(D27:M27)</f>
        <v>150626</v>
      </c>
      <c r="O27" s="47">
        <f t="shared" si="1"/>
        <v>2.7669783419365506</v>
      </c>
      <c r="P27" s="9"/>
    </row>
    <row r="28" spans="1:16" ht="15.75">
      <c r="A28" s="28" t="s">
        <v>39</v>
      </c>
      <c r="B28" s="29"/>
      <c r="C28" s="30"/>
      <c r="D28" s="31">
        <f t="shared" ref="D28:M28" si="11">SUM(D29:D32)</f>
        <v>2194652</v>
      </c>
      <c r="E28" s="31">
        <f t="shared" si="11"/>
        <v>125000</v>
      </c>
      <c r="F28" s="31">
        <f t="shared" si="11"/>
        <v>0</v>
      </c>
      <c r="G28" s="31">
        <f t="shared" si="11"/>
        <v>222619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>SUM(D28:M28)</f>
        <v>2542271</v>
      </c>
      <c r="O28" s="43">
        <f t="shared" si="1"/>
        <v>46.701159138086226</v>
      </c>
      <c r="P28" s="9"/>
    </row>
    <row r="29" spans="1:16">
      <c r="A29" s="12"/>
      <c r="B29" s="44">
        <v>572</v>
      </c>
      <c r="C29" s="20" t="s">
        <v>69</v>
      </c>
      <c r="D29" s="46">
        <v>1945594</v>
      </c>
      <c r="E29" s="46">
        <v>125000</v>
      </c>
      <c r="F29" s="46">
        <v>0</v>
      </c>
      <c r="G29" s="46">
        <v>201019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2271613</v>
      </c>
      <c r="O29" s="47">
        <f t="shared" si="1"/>
        <v>41.729209912375772</v>
      </c>
      <c r="P29" s="9"/>
    </row>
    <row r="30" spans="1:16">
      <c r="A30" s="12"/>
      <c r="B30" s="44">
        <v>573</v>
      </c>
      <c r="C30" s="20" t="s">
        <v>41</v>
      </c>
      <c r="D30" s="46">
        <v>68226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68226</v>
      </c>
      <c r="O30" s="47">
        <f t="shared" si="1"/>
        <v>1.2533019821077576</v>
      </c>
      <c r="P30" s="9"/>
    </row>
    <row r="31" spans="1:16">
      <c r="A31" s="12"/>
      <c r="B31" s="44">
        <v>574</v>
      </c>
      <c r="C31" s="20" t="s">
        <v>42</v>
      </c>
      <c r="D31" s="46">
        <v>177343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177343</v>
      </c>
      <c r="O31" s="47">
        <f t="shared" si="1"/>
        <v>3.2577658577805537</v>
      </c>
      <c r="P31" s="9"/>
    </row>
    <row r="32" spans="1:16">
      <c r="A32" s="12"/>
      <c r="B32" s="44">
        <v>575</v>
      </c>
      <c r="C32" s="20" t="s">
        <v>87</v>
      </c>
      <c r="D32" s="46">
        <v>3489</v>
      </c>
      <c r="E32" s="46">
        <v>0</v>
      </c>
      <c r="F32" s="46">
        <v>0</v>
      </c>
      <c r="G32" s="46">
        <v>21600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25089</v>
      </c>
      <c r="O32" s="47">
        <f t="shared" si="1"/>
        <v>0.46088138582214305</v>
      </c>
      <c r="P32" s="9"/>
    </row>
    <row r="33" spans="1:119" ht="15.75">
      <c r="A33" s="28" t="s">
        <v>70</v>
      </c>
      <c r="B33" s="29"/>
      <c r="C33" s="30"/>
      <c r="D33" s="31">
        <f t="shared" ref="D33:M33" si="12">SUM(D34:D35)</f>
        <v>8209164</v>
      </c>
      <c r="E33" s="31">
        <f t="shared" si="12"/>
        <v>11759441</v>
      </c>
      <c r="F33" s="31">
        <f t="shared" si="12"/>
        <v>0</v>
      </c>
      <c r="G33" s="31">
        <f t="shared" si="12"/>
        <v>0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19968605</v>
      </c>
      <c r="O33" s="43">
        <f t="shared" si="1"/>
        <v>366.82045300071644</v>
      </c>
      <c r="P33" s="9"/>
    </row>
    <row r="34" spans="1:119">
      <c r="A34" s="12"/>
      <c r="B34" s="44">
        <v>581</v>
      </c>
      <c r="C34" s="20" t="s">
        <v>71</v>
      </c>
      <c r="D34" s="46">
        <v>1909164</v>
      </c>
      <c r="E34" s="46">
        <v>11759441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13668605</v>
      </c>
      <c r="O34" s="47">
        <f t="shared" si="1"/>
        <v>251.09034296526261</v>
      </c>
      <c r="P34" s="9"/>
    </row>
    <row r="35" spans="1:119" ht="15.75" thickBot="1">
      <c r="A35" s="12"/>
      <c r="B35" s="44">
        <v>593</v>
      </c>
      <c r="C35" s="20" t="s">
        <v>90</v>
      </c>
      <c r="D35" s="46">
        <v>6300000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6300000</v>
      </c>
      <c r="O35" s="47">
        <f t="shared" si="1"/>
        <v>115.73011003545383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SUM(D5,D13,D17,D21,D24,D26,D28,D33)</f>
        <v>21232862</v>
      </c>
      <c r="E36" s="15">
        <f t="shared" si="13"/>
        <v>15573067</v>
      </c>
      <c r="F36" s="15">
        <f t="shared" si="13"/>
        <v>3633917</v>
      </c>
      <c r="G36" s="15">
        <f t="shared" si="13"/>
        <v>3870247</v>
      </c>
      <c r="H36" s="15">
        <f t="shared" si="13"/>
        <v>0</v>
      </c>
      <c r="I36" s="15">
        <f t="shared" si="13"/>
        <v>0</v>
      </c>
      <c r="J36" s="15">
        <f t="shared" si="13"/>
        <v>0</v>
      </c>
      <c r="K36" s="15">
        <f t="shared" si="13"/>
        <v>0</v>
      </c>
      <c r="L36" s="15">
        <f t="shared" si="13"/>
        <v>0</v>
      </c>
      <c r="M36" s="15">
        <f t="shared" si="13"/>
        <v>0</v>
      </c>
      <c r="N36" s="15">
        <f>SUM(D36:M36)</f>
        <v>44310093</v>
      </c>
      <c r="O36" s="37">
        <f t="shared" si="1"/>
        <v>813.97014897955432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91</v>
      </c>
      <c r="M38" s="163"/>
      <c r="N38" s="163"/>
      <c r="O38" s="41">
        <v>54437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49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12499760</v>
      </c>
      <c r="E5" s="26">
        <f t="shared" si="0"/>
        <v>0</v>
      </c>
      <c r="F5" s="26">
        <f t="shared" si="0"/>
        <v>3633689</v>
      </c>
      <c r="G5" s="26">
        <f t="shared" si="0"/>
        <v>275713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16409162</v>
      </c>
      <c r="O5" s="32">
        <f t="shared" ref="O5:O36" si="1">(N5/O$38)</f>
        <v>320.61042183622828</v>
      </c>
      <c r="P5" s="6"/>
    </row>
    <row r="6" spans="1:133">
      <c r="A6" s="12"/>
      <c r="B6" s="44">
        <v>511</v>
      </c>
      <c r="C6" s="20" t="s">
        <v>19</v>
      </c>
      <c r="D6" s="46">
        <v>368448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368448</v>
      </c>
      <c r="O6" s="47">
        <f t="shared" si="1"/>
        <v>7.1989214747660268</v>
      </c>
      <c r="P6" s="9"/>
    </row>
    <row r="7" spans="1:133">
      <c r="A7" s="12"/>
      <c r="B7" s="44">
        <v>512</v>
      </c>
      <c r="C7" s="20" t="s">
        <v>20</v>
      </c>
      <c r="D7" s="46">
        <v>450569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450569</v>
      </c>
      <c r="O7" s="47">
        <f t="shared" si="1"/>
        <v>8.803442683808445</v>
      </c>
      <c r="P7" s="9"/>
    </row>
    <row r="8" spans="1:133">
      <c r="A8" s="12"/>
      <c r="B8" s="44">
        <v>513</v>
      </c>
      <c r="C8" s="20" t="s">
        <v>21</v>
      </c>
      <c r="D8" s="46">
        <v>1742537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1742537</v>
      </c>
      <c r="O8" s="47">
        <f t="shared" si="1"/>
        <v>34.046560246966649</v>
      </c>
      <c r="P8" s="9"/>
    </row>
    <row r="9" spans="1:133">
      <c r="A9" s="12"/>
      <c r="B9" s="44">
        <v>514</v>
      </c>
      <c r="C9" s="20" t="s">
        <v>22</v>
      </c>
      <c r="D9" s="46">
        <v>932982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932982</v>
      </c>
      <c r="O9" s="47">
        <f t="shared" si="1"/>
        <v>18.229069381215684</v>
      </c>
      <c r="P9" s="9"/>
    </row>
    <row r="10" spans="1:133">
      <c r="A10" s="12"/>
      <c r="B10" s="44">
        <v>515</v>
      </c>
      <c r="C10" s="20" t="s">
        <v>23</v>
      </c>
      <c r="D10" s="46">
        <v>1902232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1902232</v>
      </c>
      <c r="O10" s="47">
        <f t="shared" si="1"/>
        <v>37.166761102752972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3633689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3633689</v>
      </c>
      <c r="O11" s="47">
        <f t="shared" si="1"/>
        <v>70.996834762900292</v>
      </c>
      <c r="P11" s="9"/>
    </row>
    <row r="12" spans="1:133">
      <c r="A12" s="12"/>
      <c r="B12" s="44">
        <v>519</v>
      </c>
      <c r="C12" s="20" t="s">
        <v>80</v>
      </c>
      <c r="D12" s="46">
        <v>7102992</v>
      </c>
      <c r="E12" s="46">
        <v>0</v>
      </c>
      <c r="F12" s="46">
        <v>0</v>
      </c>
      <c r="G12" s="46">
        <v>275713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7378705</v>
      </c>
      <c r="O12" s="47">
        <f t="shared" si="1"/>
        <v>144.16883218381821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2317171</v>
      </c>
      <c r="E13" s="31">
        <f t="shared" si="3"/>
        <v>2254343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4571514</v>
      </c>
      <c r="O13" s="43">
        <f t="shared" si="1"/>
        <v>89.320529102596666</v>
      </c>
      <c r="P13" s="10"/>
    </row>
    <row r="14" spans="1:133">
      <c r="A14" s="12"/>
      <c r="B14" s="44">
        <v>521</v>
      </c>
      <c r="C14" s="20" t="s">
        <v>26</v>
      </c>
      <c r="D14" s="46">
        <v>1727298</v>
      </c>
      <c r="E14" s="46">
        <v>52880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1780178</v>
      </c>
      <c r="O14" s="47">
        <f t="shared" si="1"/>
        <v>34.782008948633283</v>
      </c>
      <c r="P14" s="9"/>
    </row>
    <row r="15" spans="1:133">
      <c r="A15" s="12"/>
      <c r="B15" s="44">
        <v>524</v>
      </c>
      <c r="C15" s="20" t="s">
        <v>27</v>
      </c>
      <c r="D15" s="46">
        <v>567609</v>
      </c>
      <c r="E15" s="46">
        <v>2201463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2769072</v>
      </c>
      <c r="O15" s="47">
        <f t="shared" si="1"/>
        <v>54.103514976260719</v>
      </c>
      <c r="P15" s="9"/>
    </row>
    <row r="16" spans="1:133">
      <c r="A16" s="12"/>
      <c r="B16" s="44">
        <v>525</v>
      </c>
      <c r="C16" s="20" t="s">
        <v>28</v>
      </c>
      <c r="D16" s="46">
        <v>22264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22264</v>
      </c>
      <c r="O16" s="47">
        <f t="shared" si="1"/>
        <v>0.43500517770266312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313095</v>
      </c>
      <c r="E17" s="31">
        <f t="shared" si="5"/>
        <v>0</v>
      </c>
      <c r="F17" s="31">
        <f t="shared" si="5"/>
        <v>0</v>
      </c>
      <c r="G17" s="31">
        <f t="shared" si="5"/>
        <v>258504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571599</v>
      </c>
      <c r="O17" s="43">
        <f t="shared" si="1"/>
        <v>11.168187413297904</v>
      </c>
      <c r="P17" s="10"/>
    </row>
    <row r="18" spans="1:16">
      <c r="A18" s="12"/>
      <c r="B18" s="44">
        <v>537</v>
      </c>
      <c r="C18" s="20" t="s">
        <v>64</v>
      </c>
      <c r="D18" s="46">
        <v>169499</v>
      </c>
      <c r="E18" s="46">
        <v>0</v>
      </c>
      <c r="F18" s="46">
        <v>0</v>
      </c>
      <c r="G18" s="46">
        <v>130598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300097</v>
      </c>
      <c r="O18" s="47">
        <f t="shared" si="1"/>
        <v>5.8634454191985306</v>
      </c>
      <c r="P18" s="9"/>
    </row>
    <row r="19" spans="1:16">
      <c r="A19" s="12"/>
      <c r="B19" s="44">
        <v>538</v>
      </c>
      <c r="C19" s="20" t="s">
        <v>65</v>
      </c>
      <c r="D19" s="46">
        <v>141852</v>
      </c>
      <c r="E19" s="46">
        <v>0</v>
      </c>
      <c r="F19" s="46">
        <v>0</v>
      </c>
      <c r="G19" s="46">
        <v>127906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269758</v>
      </c>
      <c r="O19" s="47">
        <f t="shared" si="1"/>
        <v>5.2706668490260054</v>
      </c>
      <c r="P19" s="9"/>
    </row>
    <row r="20" spans="1:16">
      <c r="A20" s="12"/>
      <c r="B20" s="44">
        <v>539</v>
      </c>
      <c r="C20" s="20" t="s">
        <v>86</v>
      </c>
      <c r="D20" s="46">
        <v>1744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1744</v>
      </c>
      <c r="O20" s="47">
        <f t="shared" si="1"/>
        <v>3.407514507336707E-2</v>
      </c>
      <c r="P20" s="9"/>
    </row>
    <row r="21" spans="1:16" ht="15.75">
      <c r="A21" s="28" t="s">
        <v>32</v>
      </c>
      <c r="B21" s="29"/>
      <c r="C21" s="30"/>
      <c r="D21" s="31">
        <f t="shared" ref="D21:M21" si="6">SUM(D22:D23)</f>
        <v>2019540</v>
      </c>
      <c r="E21" s="31">
        <f t="shared" si="6"/>
        <v>998909</v>
      </c>
      <c r="F21" s="31">
        <f t="shared" si="6"/>
        <v>0</v>
      </c>
      <c r="G21" s="31">
        <f t="shared" si="6"/>
        <v>1450763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4469212</v>
      </c>
      <c r="O21" s="43">
        <f t="shared" si="1"/>
        <v>87.321701412633601</v>
      </c>
      <c r="P21" s="10"/>
    </row>
    <row r="22" spans="1:16">
      <c r="A22" s="12"/>
      <c r="B22" s="44">
        <v>541</v>
      </c>
      <c r="C22" s="20" t="s">
        <v>66</v>
      </c>
      <c r="D22" s="46">
        <v>2019540</v>
      </c>
      <c r="E22" s="46">
        <v>858287</v>
      </c>
      <c r="F22" s="46">
        <v>0</v>
      </c>
      <c r="G22" s="46">
        <v>1450763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4328590</v>
      </c>
      <c r="O22" s="47">
        <f t="shared" si="1"/>
        <v>84.574158379085986</v>
      </c>
      <c r="P22" s="9"/>
    </row>
    <row r="23" spans="1:16">
      <c r="A23" s="12"/>
      <c r="B23" s="44">
        <v>544</v>
      </c>
      <c r="C23" s="20" t="s">
        <v>67</v>
      </c>
      <c r="D23" s="46">
        <v>0</v>
      </c>
      <c r="E23" s="46">
        <v>140622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140622</v>
      </c>
      <c r="O23" s="47">
        <f t="shared" si="1"/>
        <v>2.7475430335476054</v>
      </c>
      <c r="P23" s="9"/>
    </row>
    <row r="24" spans="1:16" ht="15.75">
      <c r="A24" s="28" t="s">
        <v>35</v>
      </c>
      <c r="B24" s="29"/>
      <c r="C24" s="30"/>
      <c r="D24" s="31">
        <f t="shared" ref="D24:M24" si="8">SUM(D25:D26)</f>
        <v>162905</v>
      </c>
      <c r="E24" s="31">
        <f t="shared" si="8"/>
        <v>0</v>
      </c>
      <c r="F24" s="31">
        <f t="shared" si="8"/>
        <v>105</v>
      </c>
      <c r="G24" s="31">
        <f t="shared" si="8"/>
        <v>573267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736277</v>
      </c>
      <c r="O24" s="43">
        <f t="shared" si="1"/>
        <v>14.385748617651082</v>
      </c>
      <c r="P24" s="10"/>
    </row>
    <row r="25" spans="1:16">
      <c r="A25" s="13"/>
      <c r="B25" s="45">
        <v>552</v>
      </c>
      <c r="C25" s="21" t="s">
        <v>51</v>
      </c>
      <c r="D25" s="46">
        <v>132905</v>
      </c>
      <c r="E25" s="46">
        <v>0</v>
      </c>
      <c r="F25" s="46">
        <v>105</v>
      </c>
      <c r="G25" s="46">
        <v>573267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706277</v>
      </c>
      <c r="O25" s="47">
        <f t="shared" si="1"/>
        <v>13.799593599187199</v>
      </c>
      <c r="P25" s="9"/>
    </row>
    <row r="26" spans="1:16">
      <c r="A26" s="13"/>
      <c r="B26" s="45">
        <v>554</v>
      </c>
      <c r="C26" s="21" t="s">
        <v>36</v>
      </c>
      <c r="D26" s="46">
        <v>30000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30000</v>
      </c>
      <c r="O26" s="47">
        <f t="shared" si="1"/>
        <v>0.58615501846388307</v>
      </c>
      <c r="P26" s="9"/>
    </row>
    <row r="27" spans="1:16" ht="15.75">
      <c r="A27" s="28" t="s">
        <v>37</v>
      </c>
      <c r="B27" s="29"/>
      <c r="C27" s="30"/>
      <c r="D27" s="31">
        <f t="shared" ref="D27:M27" si="9">SUM(D28:D28)</f>
        <v>118250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118250</v>
      </c>
      <c r="O27" s="43">
        <f t="shared" si="1"/>
        <v>2.3104276977784726</v>
      </c>
      <c r="P27" s="10"/>
    </row>
    <row r="28" spans="1:16">
      <c r="A28" s="12"/>
      <c r="B28" s="44">
        <v>562</v>
      </c>
      <c r="C28" s="20" t="s">
        <v>68</v>
      </c>
      <c r="D28" s="46">
        <v>118250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118250</v>
      </c>
      <c r="O28" s="47">
        <f t="shared" si="1"/>
        <v>2.3104276977784726</v>
      </c>
      <c r="P28" s="9"/>
    </row>
    <row r="29" spans="1:16" ht="15.75">
      <c r="A29" s="28" t="s">
        <v>39</v>
      </c>
      <c r="B29" s="29"/>
      <c r="C29" s="30"/>
      <c r="D29" s="31">
        <f t="shared" ref="D29:M29" si="11">SUM(D30:D33)</f>
        <v>2234995</v>
      </c>
      <c r="E29" s="31">
        <f t="shared" si="11"/>
        <v>149</v>
      </c>
      <c r="F29" s="31">
        <f t="shared" si="11"/>
        <v>0</v>
      </c>
      <c r="G29" s="31">
        <f t="shared" si="11"/>
        <v>268318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2503462</v>
      </c>
      <c r="O29" s="43">
        <f t="shared" si="1"/>
        <v>48.913893827787653</v>
      </c>
      <c r="P29" s="9"/>
    </row>
    <row r="30" spans="1:16">
      <c r="A30" s="12"/>
      <c r="B30" s="44">
        <v>572</v>
      </c>
      <c r="C30" s="20" t="s">
        <v>69</v>
      </c>
      <c r="D30" s="46">
        <v>1959069</v>
      </c>
      <c r="E30" s="46">
        <v>149</v>
      </c>
      <c r="F30" s="46">
        <v>0</v>
      </c>
      <c r="G30" s="46">
        <v>268318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2227536</v>
      </c>
      <c r="O30" s="47">
        <f t="shared" si="1"/>
        <v>43.522713506965474</v>
      </c>
      <c r="P30" s="9"/>
    </row>
    <row r="31" spans="1:16">
      <c r="A31" s="12"/>
      <c r="B31" s="44">
        <v>573</v>
      </c>
      <c r="C31" s="20" t="s">
        <v>41</v>
      </c>
      <c r="D31" s="46">
        <v>90416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90416</v>
      </c>
      <c r="O31" s="47">
        <f t="shared" si="1"/>
        <v>1.7665930716476819</v>
      </c>
      <c r="P31" s="9"/>
    </row>
    <row r="32" spans="1:16">
      <c r="A32" s="12"/>
      <c r="B32" s="44">
        <v>574</v>
      </c>
      <c r="C32" s="20" t="s">
        <v>42</v>
      </c>
      <c r="D32" s="46">
        <v>183552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183552</v>
      </c>
      <c r="O32" s="47">
        <f t="shared" si="1"/>
        <v>3.5863308649694221</v>
      </c>
      <c r="P32" s="9"/>
    </row>
    <row r="33" spans="1:119">
      <c r="A33" s="12"/>
      <c r="B33" s="44">
        <v>575</v>
      </c>
      <c r="C33" s="20" t="s">
        <v>87</v>
      </c>
      <c r="D33" s="46">
        <v>1958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1958</v>
      </c>
      <c r="O33" s="47">
        <f t="shared" si="1"/>
        <v>3.8256384205076099E-2</v>
      </c>
      <c r="P33" s="9"/>
    </row>
    <row r="34" spans="1:119" ht="15.75">
      <c r="A34" s="28" t="s">
        <v>70</v>
      </c>
      <c r="B34" s="29"/>
      <c r="C34" s="30"/>
      <c r="D34" s="31">
        <f t="shared" ref="D34:M34" si="12">SUM(D35:D35)</f>
        <v>1861704</v>
      </c>
      <c r="E34" s="31">
        <f t="shared" si="12"/>
        <v>3473640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5335344</v>
      </c>
      <c r="O34" s="43">
        <f t="shared" si="1"/>
        <v>104.24462202770559</v>
      </c>
      <c r="P34" s="9"/>
    </row>
    <row r="35" spans="1:119" ht="15.75" thickBot="1">
      <c r="A35" s="12"/>
      <c r="B35" s="44">
        <v>581</v>
      </c>
      <c r="C35" s="20" t="s">
        <v>71</v>
      </c>
      <c r="D35" s="46">
        <v>1861704</v>
      </c>
      <c r="E35" s="46">
        <v>3473640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5335344</v>
      </c>
      <c r="O35" s="47">
        <f t="shared" si="1"/>
        <v>104.24462202770559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SUM(D5,D13,D17,D21,D24,D27,D29,D34)</f>
        <v>21527420</v>
      </c>
      <c r="E36" s="15">
        <f t="shared" si="13"/>
        <v>6727041</v>
      </c>
      <c r="F36" s="15">
        <f t="shared" si="13"/>
        <v>3633794</v>
      </c>
      <c r="G36" s="15">
        <f t="shared" si="13"/>
        <v>2826565</v>
      </c>
      <c r="H36" s="15">
        <f t="shared" si="13"/>
        <v>0</v>
      </c>
      <c r="I36" s="15">
        <f t="shared" si="13"/>
        <v>0</v>
      </c>
      <c r="J36" s="15">
        <f t="shared" si="13"/>
        <v>0</v>
      </c>
      <c r="K36" s="15">
        <f t="shared" si="13"/>
        <v>0</v>
      </c>
      <c r="L36" s="15">
        <f t="shared" si="13"/>
        <v>0</v>
      </c>
      <c r="M36" s="15">
        <f t="shared" si="13"/>
        <v>0</v>
      </c>
      <c r="N36" s="15">
        <f>SUM(D36:M36)</f>
        <v>34714820</v>
      </c>
      <c r="O36" s="37">
        <f t="shared" si="1"/>
        <v>678.27553193567928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88</v>
      </c>
      <c r="M38" s="163"/>
      <c r="N38" s="163"/>
      <c r="O38" s="41">
        <v>51181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49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6334804</v>
      </c>
      <c r="E5" s="26">
        <f t="shared" si="0"/>
        <v>0</v>
      </c>
      <c r="F5" s="26">
        <f t="shared" si="0"/>
        <v>3635680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9970484</v>
      </c>
      <c r="O5" s="32">
        <f t="shared" ref="O5:O34" si="1">(N5/O$36)</f>
        <v>198.86479047410097</v>
      </c>
      <c r="P5" s="6"/>
    </row>
    <row r="6" spans="1:133">
      <c r="A6" s="12"/>
      <c r="B6" s="44">
        <v>511</v>
      </c>
      <c r="C6" s="20" t="s">
        <v>19</v>
      </c>
      <c r="D6" s="46">
        <v>358291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358291</v>
      </c>
      <c r="O6" s="47">
        <f t="shared" si="1"/>
        <v>7.1462393043062011</v>
      </c>
      <c r="P6" s="9"/>
    </row>
    <row r="7" spans="1:133">
      <c r="A7" s="12"/>
      <c r="B7" s="44">
        <v>512</v>
      </c>
      <c r="C7" s="20" t="s">
        <v>20</v>
      </c>
      <c r="D7" s="46">
        <v>468682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468682</v>
      </c>
      <c r="O7" s="47">
        <f t="shared" si="1"/>
        <v>9.3480264076430579</v>
      </c>
      <c r="P7" s="9"/>
    </row>
    <row r="8" spans="1:133">
      <c r="A8" s="12"/>
      <c r="B8" s="44">
        <v>513</v>
      </c>
      <c r="C8" s="20" t="s">
        <v>21</v>
      </c>
      <c r="D8" s="46">
        <v>1732718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1732718</v>
      </c>
      <c r="O8" s="47">
        <f t="shared" si="1"/>
        <v>34.559666513752319</v>
      </c>
      <c r="P8" s="9"/>
    </row>
    <row r="9" spans="1:133">
      <c r="A9" s="12"/>
      <c r="B9" s="44">
        <v>514</v>
      </c>
      <c r="C9" s="20" t="s">
        <v>22</v>
      </c>
      <c r="D9" s="46">
        <v>671866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671866</v>
      </c>
      <c r="O9" s="47">
        <f t="shared" si="1"/>
        <v>13.400602349562199</v>
      </c>
      <c r="P9" s="9"/>
    </row>
    <row r="10" spans="1:133">
      <c r="A10" s="12"/>
      <c r="B10" s="44">
        <v>515</v>
      </c>
      <c r="C10" s="20" t="s">
        <v>23</v>
      </c>
      <c r="D10" s="46">
        <v>1843271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1843271</v>
      </c>
      <c r="O10" s="47">
        <f t="shared" si="1"/>
        <v>36.764684763747333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3635680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3635680</v>
      </c>
      <c r="O11" s="47">
        <f t="shared" si="1"/>
        <v>72.51490914893192</v>
      </c>
      <c r="P11" s="9"/>
    </row>
    <row r="12" spans="1:133">
      <c r="A12" s="12"/>
      <c r="B12" s="44">
        <v>519</v>
      </c>
      <c r="C12" s="20" t="s">
        <v>80</v>
      </c>
      <c r="D12" s="46">
        <v>1259976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1259976</v>
      </c>
      <c r="O12" s="47">
        <f t="shared" si="1"/>
        <v>25.130661986157929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2289191</v>
      </c>
      <c r="E13" s="31">
        <f t="shared" si="3"/>
        <v>2202407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4491598</v>
      </c>
      <c r="O13" s="43">
        <f t="shared" si="1"/>
        <v>89.586493009154921</v>
      </c>
      <c r="P13" s="10"/>
    </row>
    <row r="14" spans="1:133">
      <c r="A14" s="12"/>
      <c r="B14" s="44">
        <v>521</v>
      </c>
      <c r="C14" s="20" t="s">
        <v>26</v>
      </c>
      <c r="D14" s="46">
        <v>1611107</v>
      </c>
      <c r="E14" s="46">
        <v>69480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1680587</v>
      </c>
      <c r="O14" s="47">
        <f t="shared" si="1"/>
        <v>33.519895486367353</v>
      </c>
      <c r="P14" s="9"/>
    </row>
    <row r="15" spans="1:133">
      <c r="A15" s="12"/>
      <c r="B15" s="44">
        <v>524</v>
      </c>
      <c r="C15" s="20" t="s">
        <v>27</v>
      </c>
      <c r="D15" s="46">
        <v>656301</v>
      </c>
      <c r="E15" s="46">
        <v>2132927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2789228</v>
      </c>
      <c r="O15" s="47">
        <f t="shared" si="1"/>
        <v>55.632127969363943</v>
      </c>
      <c r="P15" s="9"/>
    </row>
    <row r="16" spans="1:133">
      <c r="A16" s="12"/>
      <c r="B16" s="44">
        <v>525</v>
      </c>
      <c r="C16" s="20" t="s">
        <v>28</v>
      </c>
      <c r="D16" s="46">
        <v>21783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21783</v>
      </c>
      <c r="O16" s="47">
        <f t="shared" si="1"/>
        <v>0.43446955342361926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205000</v>
      </c>
      <c r="E17" s="31">
        <f t="shared" si="5"/>
        <v>0</v>
      </c>
      <c r="F17" s="31">
        <f t="shared" si="5"/>
        <v>0</v>
      </c>
      <c r="G17" s="31">
        <f t="shared" si="5"/>
        <v>778822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983822</v>
      </c>
      <c r="O17" s="43">
        <f t="shared" si="1"/>
        <v>19.622673873586372</v>
      </c>
      <c r="P17" s="10"/>
    </row>
    <row r="18" spans="1:16">
      <c r="A18" s="12"/>
      <c r="B18" s="44">
        <v>537</v>
      </c>
      <c r="C18" s="20" t="s">
        <v>64</v>
      </c>
      <c r="D18" s="46">
        <v>205000</v>
      </c>
      <c r="E18" s="46">
        <v>0</v>
      </c>
      <c r="F18" s="46">
        <v>0</v>
      </c>
      <c r="G18" s="46">
        <v>52486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257486</v>
      </c>
      <c r="O18" s="47">
        <f t="shared" si="1"/>
        <v>5.1356483235933545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726336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726336</v>
      </c>
      <c r="O19" s="47">
        <f t="shared" si="1"/>
        <v>14.487025549993019</v>
      </c>
      <c r="P19" s="9"/>
    </row>
    <row r="20" spans="1:16" ht="15.75">
      <c r="A20" s="28" t="s">
        <v>32</v>
      </c>
      <c r="B20" s="29"/>
      <c r="C20" s="30"/>
      <c r="D20" s="31">
        <f t="shared" ref="D20:M20" si="6">SUM(D21:D22)</f>
        <v>1933538</v>
      </c>
      <c r="E20" s="31">
        <f t="shared" si="6"/>
        <v>803007</v>
      </c>
      <c r="F20" s="31">
        <f t="shared" si="6"/>
        <v>0</v>
      </c>
      <c r="G20" s="31">
        <f t="shared" si="6"/>
        <v>1608782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4345327</v>
      </c>
      <c r="O20" s="43">
        <f t="shared" si="1"/>
        <v>86.669066757085588</v>
      </c>
      <c r="P20" s="10"/>
    </row>
    <row r="21" spans="1:16">
      <c r="A21" s="12"/>
      <c r="B21" s="44">
        <v>541</v>
      </c>
      <c r="C21" s="20" t="s">
        <v>66</v>
      </c>
      <c r="D21" s="46">
        <v>1783441</v>
      </c>
      <c r="E21" s="46">
        <v>803007</v>
      </c>
      <c r="F21" s="46">
        <v>0</v>
      </c>
      <c r="G21" s="46">
        <v>1608782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4195230</v>
      </c>
      <c r="O21" s="47">
        <f t="shared" si="1"/>
        <v>83.675329596904476</v>
      </c>
      <c r="P21" s="9"/>
    </row>
    <row r="22" spans="1:16">
      <c r="A22" s="12"/>
      <c r="B22" s="44">
        <v>544</v>
      </c>
      <c r="C22" s="20" t="s">
        <v>67</v>
      </c>
      <c r="D22" s="46">
        <v>150097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150097</v>
      </c>
      <c r="O22" s="47">
        <f t="shared" si="1"/>
        <v>2.9937371601811038</v>
      </c>
      <c r="P22" s="9"/>
    </row>
    <row r="23" spans="1:16" ht="15.75">
      <c r="A23" s="28" t="s">
        <v>35</v>
      </c>
      <c r="B23" s="29"/>
      <c r="C23" s="30"/>
      <c r="D23" s="31">
        <f t="shared" ref="D23:M23" si="8">SUM(D24:D24)</f>
        <v>79299</v>
      </c>
      <c r="E23" s="31">
        <f t="shared" si="8"/>
        <v>0</v>
      </c>
      <c r="F23" s="31">
        <f t="shared" si="8"/>
        <v>613</v>
      </c>
      <c r="G23" s="31">
        <f t="shared" si="8"/>
        <v>7005242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7085154</v>
      </c>
      <c r="O23" s="43">
        <f t="shared" si="1"/>
        <v>141.31587450385942</v>
      </c>
      <c r="P23" s="10"/>
    </row>
    <row r="24" spans="1:16">
      <c r="A24" s="13"/>
      <c r="B24" s="45">
        <v>552</v>
      </c>
      <c r="C24" s="21" t="s">
        <v>51</v>
      </c>
      <c r="D24" s="46">
        <v>79299</v>
      </c>
      <c r="E24" s="46">
        <v>0</v>
      </c>
      <c r="F24" s="46">
        <v>613</v>
      </c>
      <c r="G24" s="46">
        <v>7005242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7085154</v>
      </c>
      <c r="O24" s="47">
        <f t="shared" si="1"/>
        <v>141.31587450385942</v>
      </c>
      <c r="P24" s="9"/>
    </row>
    <row r="25" spans="1:16" ht="15.75">
      <c r="A25" s="28" t="s">
        <v>37</v>
      </c>
      <c r="B25" s="29"/>
      <c r="C25" s="30"/>
      <c r="D25" s="31">
        <f t="shared" ref="D25:M25" si="9">SUM(D26:D26)</f>
        <v>174068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174068</v>
      </c>
      <c r="O25" s="43">
        <f t="shared" si="1"/>
        <v>3.4718471388395797</v>
      </c>
      <c r="P25" s="10"/>
    </row>
    <row r="26" spans="1:16">
      <c r="A26" s="12"/>
      <c r="B26" s="44">
        <v>562</v>
      </c>
      <c r="C26" s="20" t="s">
        <v>68</v>
      </c>
      <c r="D26" s="46">
        <v>174068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10">SUM(D26:M26)</f>
        <v>174068</v>
      </c>
      <c r="O26" s="47">
        <f t="shared" si="1"/>
        <v>3.4718471388395797</v>
      </c>
      <c r="P26" s="9"/>
    </row>
    <row r="27" spans="1:16" ht="15.75">
      <c r="A27" s="28" t="s">
        <v>39</v>
      </c>
      <c r="B27" s="29"/>
      <c r="C27" s="30"/>
      <c r="D27" s="31">
        <f t="shared" ref="D27:M27" si="11">SUM(D28:D30)</f>
        <v>2254303</v>
      </c>
      <c r="E27" s="31">
        <f t="shared" si="11"/>
        <v>960</v>
      </c>
      <c r="F27" s="31">
        <f t="shared" si="11"/>
        <v>0</v>
      </c>
      <c r="G27" s="31">
        <f t="shared" si="11"/>
        <v>376976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10"/>
        <v>2632239</v>
      </c>
      <c r="O27" s="43">
        <f t="shared" si="1"/>
        <v>52.500927458762987</v>
      </c>
      <c r="P27" s="9"/>
    </row>
    <row r="28" spans="1:16">
      <c r="A28" s="12"/>
      <c r="B28" s="44">
        <v>572</v>
      </c>
      <c r="C28" s="20" t="s">
        <v>69</v>
      </c>
      <c r="D28" s="46">
        <v>1966418</v>
      </c>
      <c r="E28" s="46">
        <v>960</v>
      </c>
      <c r="F28" s="46">
        <v>0</v>
      </c>
      <c r="G28" s="46">
        <v>376976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2344354</v>
      </c>
      <c r="O28" s="47">
        <f t="shared" si="1"/>
        <v>46.758960448371461</v>
      </c>
      <c r="P28" s="9"/>
    </row>
    <row r="29" spans="1:16">
      <c r="A29" s="12"/>
      <c r="B29" s="44">
        <v>573</v>
      </c>
      <c r="C29" s="20" t="s">
        <v>41</v>
      </c>
      <c r="D29" s="46">
        <v>45175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45175</v>
      </c>
      <c r="O29" s="47">
        <f t="shared" si="1"/>
        <v>0.90103117458164628</v>
      </c>
      <c r="P29" s="9"/>
    </row>
    <row r="30" spans="1:16">
      <c r="A30" s="12"/>
      <c r="B30" s="44">
        <v>574</v>
      </c>
      <c r="C30" s="20" t="s">
        <v>42</v>
      </c>
      <c r="D30" s="46">
        <v>242710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242710</v>
      </c>
      <c r="O30" s="47">
        <f t="shared" si="1"/>
        <v>4.8409358358098808</v>
      </c>
      <c r="P30" s="9"/>
    </row>
    <row r="31" spans="1:16" ht="15.75">
      <c r="A31" s="28" t="s">
        <v>70</v>
      </c>
      <c r="B31" s="29"/>
      <c r="C31" s="30"/>
      <c r="D31" s="31">
        <f t="shared" ref="D31:M31" si="12">SUM(D32:D33)</f>
        <v>6421881</v>
      </c>
      <c r="E31" s="31">
        <f t="shared" si="12"/>
        <v>8019731</v>
      </c>
      <c r="F31" s="31">
        <f t="shared" si="12"/>
        <v>1370884</v>
      </c>
      <c r="G31" s="31">
        <f t="shared" si="12"/>
        <v>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 t="shared" si="10"/>
        <v>15812496</v>
      </c>
      <c r="O31" s="43">
        <f t="shared" si="1"/>
        <v>315.38576300935438</v>
      </c>
      <c r="P31" s="9"/>
    </row>
    <row r="32" spans="1:16">
      <c r="A32" s="12"/>
      <c r="B32" s="44">
        <v>581</v>
      </c>
      <c r="C32" s="20" t="s">
        <v>71</v>
      </c>
      <c r="D32" s="46">
        <v>3421881</v>
      </c>
      <c r="E32" s="46">
        <v>8019731</v>
      </c>
      <c r="F32" s="46">
        <v>1370884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12812496</v>
      </c>
      <c r="O32" s="47">
        <f t="shared" si="1"/>
        <v>255.54971378423122</v>
      </c>
      <c r="P32" s="9"/>
    </row>
    <row r="33" spans="1:119" ht="15.75" thickBot="1">
      <c r="A33" s="12"/>
      <c r="B33" s="44">
        <v>592</v>
      </c>
      <c r="C33" s="20" t="s">
        <v>83</v>
      </c>
      <c r="D33" s="46">
        <v>3000000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3000000</v>
      </c>
      <c r="O33" s="47">
        <f t="shared" si="1"/>
        <v>59.836049225123162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SUM(D5,D13,D17,D20,D23,D25,D27,D31)</f>
        <v>19692084</v>
      </c>
      <c r="E34" s="15">
        <f t="shared" si="13"/>
        <v>11026105</v>
      </c>
      <c r="F34" s="15">
        <f t="shared" si="13"/>
        <v>5007177</v>
      </c>
      <c r="G34" s="15">
        <f t="shared" si="13"/>
        <v>9769822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0"/>
        <v>45495188</v>
      </c>
      <c r="O34" s="37">
        <f t="shared" si="1"/>
        <v>907.41743622474416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84</v>
      </c>
      <c r="M36" s="163"/>
      <c r="N36" s="163"/>
      <c r="O36" s="41">
        <v>50137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5022577</v>
      </c>
      <c r="E5" s="26">
        <f t="shared" si="0"/>
        <v>0</v>
      </c>
      <c r="F5" s="26">
        <f t="shared" si="0"/>
        <v>3634936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8657513</v>
      </c>
      <c r="O5" s="32">
        <f t="shared" ref="O5:O33" si="1">(N5/O$35)</f>
        <v>178.91859551955031</v>
      </c>
      <c r="P5" s="6"/>
    </row>
    <row r="6" spans="1:133">
      <c r="A6" s="12"/>
      <c r="B6" s="44">
        <v>511</v>
      </c>
      <c r="C6" s="20" t="s">
        <v>19</v>
      </c>
      <c r="D6" s="46">
        <v>340447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340447</v>
      </c>
      <c r="O6" s="47">
        <f t="shared" si="1"/>
        <v>7.0357733322311313</v>
      </c>
      <c r="P6" s="9"/>
    </row>
    <row r="7" spans="1:133">
      <c r="A7" s="12"/>
      <c r="B7" s="44">
        <v>512</v>
      </c>
      <c r="C7" s="20" t="s">
        <v>20</v>
      </c>
      <c r="D7" s="46">
        <v>630209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630209</v>
      </c>
      <c r="O7" s="47">
        <f t="shared" si="1"/>
        <v>13.024076217243945</v>
      </c>
      <c r="P7" s="9"/>
    </row>
    <row r="8" spans="1:133">
      <c r="A8" s="12"/>
      <c r="B8" s="44">
        <v>513</v>
      </c>
      <c r="C8" s="20" t="s">
        <v>21</v>
      </c>
      <c r="D8" s="46">
        <v>1749888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1749888</v>
      </c>
      <c r="O8" s="47">
        <f t="shared" si="1"/>
        <v>36.163676944697031</v>
      </c>
      <c r="P8" s="9"/>
    </row>
    <row r="9" spans="1:133">
      <c r="A9" s="12"/>
      <c r="B9" s="44">
        <v>514</v>
      </c>
      <c r="C9" s="20" t="s">
        <v>22</v>
      </c>
      <c r="D9" s="46">
        <v>434077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434077</v>
      </c>
      <c r="O9" s="47">
        <f t="shared" si="1"/>
        <v>8.9707572125320336</v>
      </c>
      <c r="P9" s="9"/>
    </row>
    <row r="10" spans="1:133">
      <c r="A10" s="12"/>
      <c r="B10" s="44">
        <v>515</v>
      </c>
      <c r="C10" s="20" t="s">
        <v>23</v>
      </c>
      <c r="D10" s="46">
        <v>1848120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1848120</v>
      </c>
      <c r="O10" s="47">
        <f t="shared" si="1"/>
        <v>38.193767049681739</v>
      </c>
      <c r="P10" s="9"/>
    </row>
    <row r="11" spans="1:133">
      <c r="A11" s="12"/>
      <c r="B11" s="44">
        <v>517</v>
      </c>
      <c r="C11" s="20" t="s">
        <v>24</v>
      </c>
      <c r="D11" s="46">
        <v>19600</v>
      </c>
      <c r="E11" s="46">
        <v>0</v>
      </c>
      <c r="F11" s="46">
        <v>3634936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3654536</v>
      </c>
      <c r="O11" s="47">
        <f t="shared" si="1"/>
        <v>75.525667520872943</v>
      </c>
      <c r="P11" s="9"/>
    </row>
    <row r="12" spans="1:133">
      <c r="A12" s="12"/>
      <c r="B12" s="44">
        <v>519</v>
      </c>
      <c r="C12" s="20" t="s">
        <v>80</v>
      </c>
      <c r="D12" s="46">
        <v>236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</v>
      </c>
      <c r="O12" s="47">
        <f t="shared" si="1"/>
        <v>4.8772422914772256E-3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2290313</v>
      </c>
      <c r="E13" s="31">
        <f t="shared" si="3"/>
        <v>2035270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4325583</v>
      </c>
      <c r="O13" s="43">
        <f t="shared" si="1"/>
        <v>89.393713317351413</v>
      </c>
      <c r="P13" s="10"/>
    </row>
    <row r="14" spans="1:133">
      <c r="A14" s="12"/>
      <c r="B14" s="44">
        <v>521</v>
      </c>
      <c r="C14" s="20" t="s">
        <v>26</v>
      </c>
      <c r="D14" s="46">
        <v>1607445</v>
      </c>
      <c r="E14" s="46">
        <v>76800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1684245</v>
      </c>
      <c r="O14" s="47">
        <f t="shared" si="1"/>
        <v>34.807080267834998</v>
      </c>
      <c r="P14" s="9"/>
    </row>
    <row r="15" spans="1:133">
      <c r="A15" s="12"/>
      <c r="B15" s="44">
        <v>524</v>
      </c>
      <c r="C15" s="20" t="s">
        <v>27</v>
      </c>
      <c r="D15" s="46">
        <v>655541</v>
      </c>
      <c r="E15" s="46">
        <v>1958470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2614011</v>
      </c>
      <c r="O15" s="47">
        <f t="shared" si="1"/>
        <v>54.021885591468958</v>
      </c>
      <c r="P15" s="9"/>
    </row>
    <row r="16" spans="1:133">
      <c r="A16" s="12"/>
      <c r="B16" s="44">
        <v>525</v>
      </c>
      <c r="C16" s="20" t="s">
        <v>28</v>
      </c>
      <c r="D16" s="46">
        <v>27327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27327</v>
      </c>
      <c r="O16" s="47">
        <f t="shared" si="1"/>
        <v>0.56474745804744975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216767</v>
      </c>
      <c r="E17" s="31">
        <f t="shared" si="5"/>
        <v>0</v>
      </c>
      <c r="F17" s="31">
        <f t="shared" si="5"/>
        <v>0</v>
      </c>
      <c r="G17" s="31">
        <f t="shared" si="5"/>
        <v>134640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351407</v>
      </c>
      <c r="O17" s="43">
        <f t="shared" si="1"/>
        <v>7.2622757708522778</v>
      </c>
      <c r="P17" s="10"/>
    </row>
    <row r="18" spans="1:16">
      <c r="A18" s="12"/>
      <c r="B18" s="44">
        <v>537</v>
      </c>
      <c r="C18" s="20" t="s">
        <v>64</v>
      </c>
      <c r="D18" s="46">
        <v>216767</v>
      </c>
      <c r="E18" s="46">
        <v>0</v>
      </c>
      <c r="F18" s="46">
        <v>0</v>
      </c>
      <c r="G18" s="46">
        <v>10901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227668</v>
      </c>
      <c r="O18" s="47">
        <f t="shared" si="1"/>
        <v>4.7050508390510046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123739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123739</v>
      </c>
      <c r="O19" s="47">
        <f t="shared" si="1"/>
        <v>2.5572249318012732</v>
      </c>
      <c r="P19" s="9"/>
    </row>
    <row r="20" spans="1:16" ht="15.75">
      <c r="A20" s="28" t="s">
        <v>32</v>
      </c>
      <c r="B20" s="29"/>
      <c r="C20" s="30"/>
      <c r="D20" s="31">
        <f t="shared" ref="D20:M20" si="6">SUM(D21:D22)</f>
        <v>1892351</v>
      </c>
      <c r="E20" s="31">
        <f t="shared" si="6"/>
        <v>806987</v>
      </c>
      <c r="F20" s="31">
        <f t="shared" si="6"/>
        <v>0</v>
      </c>
      <c r="G20" s="31">
        <f t="shared" si="6"/>
        <v>1897405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4596743</v>
      </c>
      <c r="O20" s="43">
        <f t="shared" si="1"/>
        <v>94.997582045135161</v>
      </c>
      <c r="P20" s="10"/>
    </row>
    <row r="21" spans="1:16">
      <c r="A21" s="12"/>
      <c r="B21" s="44">
        <v>541</v>
      </c>
      <c r="C21" s="20" t="s">
        <v>66</v>
      </c>
      <c r="D21" s="46">
        <v>1697365</v>
      </c>
      <c r="E21" s="46">
        <v>806987</v>
      </c>
      <c r="F21" s="46">
        <v>0</v>
      </c>
      <c r="G21" s="46">
        <v>1897405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4401757</v>
      </c>
      <c r="O21" s="47">
        <f t="shared" si="1"/>
        <v>90.967946598330158</v>
      </c>
      <c r="P21" s="9"/>
    </row>
    <row r="22" spans="1:16">
      <c r="A22" s="12"/>
      <c r="B22" s="44">
        <v>544</v>
      </c>
      <c r="C22" s="20" t="s">
        <v>67</v>
      </c>
      <c r="D22" s="46">
        <v>194986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194986</v>
      </c>
      <c r="O22" s="47">
        <f t="shared" si="1"/>
        <v>4.0296354468049929</v>
      </c>
      <c r="P22" s="9"/>
    </row>
    <row r="23" spans="1:16" ht="15.75">
      <c r="A23" s="28" t="s">
        <v>35</v>
      </c>
      <c r="B23" s="29"/>
      <c r="C23" s="30"/>
      <c r="D23" s="31">
        <f t="shared" ref="D23:M23" si="8">SUM(D24:D24)</f>
        <v>210500</v>
      </c>
      <c r="E23" s="31">
        <f t="shared" si="8"/>
        <v>0</v>
      </c>
      <c r="F23" s="31">
        <f t="shared" si="8"/>
        <v>672</v>
      </c>
      <c r="G23" s="31">
        <f t="shared" si="8"/>
        <v>9490333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9701505</v>
      </c>
      <c r="O23" s="43">
        <f t="shared" si="1"/>
        <v>200.49402744482103</v>
      </c>
      <c r="P23" s="10"/>
    </row>
    <row r="24" spans="1:16">
      <c r="A24" s="13"/>
      <c r="B24" s="45">
        <v>552</v>
      </c>
      <c r="C24" s="21" t="s">
        <v>51</v>
      </c>
      <c r="D24" s="46">
        <v>210500</v>
      </c>
      <c r="E24" s="46">
        <v>0</v>
      </c>
      <c r="F24" s="46">
        <v>672</v>
      </c>
      <c r="G24" s="46">
        <v>9490333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9701505</v>
      </c>
      <c r="O24" s="47">
        <f t="shared" si="1"/>
        <v>200.49402744482103</v>
      </c>
      <c r="P24" s="9"/>
    </row>
    <row r="25" spans="1:16" ht="15.75">
      <c r="A25" s="28" t="s">
        <v>37</v>
      </c>
      <c r="B25" s="29"/>
      <c r="C25" s="30"/>
      <c r="D25" s="31">
        <f t="shared" ref="D25:M25" si="9">SUM(D26:D26)</f>
        <v>112439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112439</v>
      </c>
      <c r="O25" s="43">
        <f t="shared" si="1"/>
        <v>2.3236959576754566</v>
      </c>
      <c r="P25" s="10"/>
    </row>
    <row r="26" spans="1:16">
      <c r="A26" s="12"/>
      <c r="B26" s="44">
        <v>562</v>
      </c>
      <c r="C26" s="20" t="s">
        <v>68</v>
      </c>
      <c r="D26" s="46">
        <v>112439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10">SUM(D26:M26)</f>
        <v>112439</v>
      </c>
      <c r="O26" s="47">
        <f t="shared" si="1"/>
        <v>2.3236959576754566</v>
      </c>
      <c r="P26" s="9"/>
    </row>
    <row r="27" spans="1:16" ht="15.75">
      <c r="A27" s="28" t="s">
        <v>39</v>
      </c>
      <c r="B27" s="29"/>
      <c r="C27" s="30"/>
      <c r="D27" s="31">
        <f t="shared" ref="D27:M27" si="11">SUM(D28:D30)</f>
        <v>2444500</v>
      </c>
      <c r="E27" s="31">
        <f t="shared" si="11"/>
        <v>3224</v>
      </c>
      <c r="F27" s="31">
        <f t="shared" si="11"/>
        <v>0</v>
      </c>
      <c r="G27" s="31">
        <f t="shared" si="11"/>
        <v>561752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10"/>
        <v>3009476</v>
      </c>
      <c r="O27" s="43">
        <f t="shared" si="1"/>
        <v>62.194676366041165</v>
      </c>
      <c r="P27" s="9"/>
    </row>
    <row r="28" spans="1:16">
      <c r="A28" s="12"/>
      <c r="B28" s="44">
        <v>572</v>
      </c>
      <c r="C28" s="20" t="s">
        <v>69</v>
      </c>
      <c r="D28" s="46">
        <v>2140687</v>
      </c>
      <c r="E28" s="46">
        <v>3224</v>
      </c>
      <c r="F28" s="46">
        <v>0</v>
      </c>
      <c r="G28" s="46">
        <v>561752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2705663</v>
      </c>
      <c r="O28" s="47">
        <f t="shared" si="1"/>
        <v>55.915991568157395</v>
      </c>
      <c r="P28" s="9"/>
    </row>
    <row r="29" spans="1:16">
      <c r="A29" s="12"/>
      <c r="B29" s="44">
        <v>573</v>
      </c>
      <c r="C29" s="20" t="s">
        <v>41</v>
      </c>
      <c r="D29" s="46">
        <v>59384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59384</v>
      </c>
      <c r="O29" s="47">
        <f t="shared" si="1"/>
        <v>1.227246424733405</v>
      </c>
      <c r="P29" s="9"/>
    </row>
    <row r="30" spans="1:16">
      <c r="A30" s="12"/>
      <c r="B30" s="44">
        <v>574</v>
      </c>
      <c r="C30" s="20" t="s">
        <v>42</v>
      </c>
      <c r="D30" s="46">
        <v>244429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244429</v>
      </c>
      <c r="O30" s="47">
        <f t="shared" si="1"/>
        <v>5.0514383731503676</v>
      </c>
      <c r="P30" s="9"/>
    </row>
    <row r="31" spans="1:16" ht="15.75">
      <c r="A31" s="28" t="s">
        <v>70</v>
      </c>
      <c r="B31" s="29"/>
      <c r="C31" s="30"/>
      <c r="D31" s="31">
        <f t="shared" ref="D31:M31" si="12">SUM(D32:D32)</f>
        <v>2202297</v>
      </c>
      <c r="E31" s="31">
        <f t="shared" si="12"/>
        <v>3869500</v>
      </c>
      <c r="F31" s="31">
        <f t="shared" si="12"/>
        <v>9490333</v>
      </c>
      <c r="G31" s="31">
        <f t="shared" si="12"/>
        <v>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 t="shared" si="10"/>
        <v>15562130</v>
      </c>
      <c r="O31" s="43">
        <f t="shared" si="1"/>
        <v>321.6113499214681</v>
      </c>
      <c r="P31" s="9"/>
    </row>
    <row r="32" spans="1:16" ht="15.75" thickBot="1">
      <c r="A32" s="12"/>
      <c r="B32" s="44">
        <v>581</v>
      </c>
      <c r="C32" s="20" t="s">
        <v>71</v>
      </c>
      <c r="D32" s="46">
        <v>2202297</v>
      </c>
      <c r="E32" s="46">
        <v>3869500</v>
      </c>
      <c r="F32" s="46">
        <v>9490333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15562130</v>
      </c>
      <c r="O32" s="47">
        <f t="shared" si="1"/>
        <v>321.6113499214681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3">SUM(D5,D13,D17,D20,D23,D25,D27,D31)</f>
        <v>14391744</v>
      </c>
      <c r="E33" s="15">
        <f t="shared" si="13"/>
        <v>6714981</v>
      </c>
      <c r="F33" s="15">
        <f t="shared" si="13"/>
        <v>13125941</v>
      </c>
      <c r="G33" s="15">
        <f t="shared" si="13"/>
        <v>12084130</v>
      </c>
      <c r="H33" s="15">
        <f t="shared" si="13"/>
        <v>0</v>
      </c>
      <c r="I33" s="15">
        <f t="shared" si="13"/>
        <v>0</v>
      </c>
      <c r="J33" s="15">
        <f t="shared" si="13"/>
        <v>0</v>
      </c>
      <c r="K33" s="15">
        <f t="shared" si="13"/>
        <v>0</v>
      </c>
      <c r="L33" s="15">
        <f t="shared" si="13"/>
        <v>0</v>
      </c>
      <c r="M33" s="15">
        <f t="shared" si="13"/>
        <v>0</v>
      </c>
      <c r="N33" s="15">
        <f t="shared" si="10"/>
        <v>46316796</v>
      </c>
      <c r="O33" s="37">
        <f t="shared" si="1"/>
        <v>957.19591634289498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81</v>
      </c>
      <c r="M35" s="163"/>
      <c r="N35" s="163"/>
      <c r="O35" s="41">
        <v>48388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4494129</v>
      </c>
      <c r="E5" s="26">
        <f t="shared" si="0"/>
        <v>0</v>
      </c>
      <c r="F5" s="26">
        <f t="shared" si="0"/>
        <v>3618314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8112443</v>
      </c>
      <c r="O5" s="32">
        <f t="shared" ref="O5:O32" si="2">(N5/O$34)</f>
        <v>174.20638635973199</v>
      </c>
      <c r="P5" s="6"/>
    </row>
    <row r="6" spans="1:133">
      <c r="A6" s="12"/>
      <c r="B6" s="44">
        <v>511</v>
      </c>
      <c r="C6" s="20" t="s">
        <v>19</v>
      </c>
      <c r="D6" s="46">
        <v>318200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318200</v>
      </c>
      <c r="O6" s="47">
        <f t="shared" si="2"/>
        <v>6.8330183817213541</v>
      </c>
      <c r="P6" s="9"/>
    </row>
    <row r="7" spans="1:133">
      <c r="A7" s="12"/>
      <c r="B7" s="44">
        <v>512</v>
      </c>
      <c r="C7" s="20" t="s">
        <v>20</v>
      </c>
      <c r="D7" s="46">
        <v>500560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500560</v>
      </c>
      <c r="O7" s="47">
        <f t="shared" si="2"/>
        <v>10.749012197216974</v>
      </c>
      <c r="P7" s="9"/>
    </row>
    <row r="8" spans="1:133">
      <c r="A8" s="12"/>
      <c r="B8" s="44">
        <v>513</v>
      </c>
      <c r="C8" s="20" t="s">
        <v>21</v>
      </c>
      <c r="D8" s="46">
        <v>1628427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1628427</v>
      </c>
      <c r="O8" s="47">
        <f t="shared" si="2"/>
        <v>34.968798316440477</v>
      </c>
      <c r="P8" s="9"/>
    </row>
    <row r="9" spans="1:133">
      <c r="A9" s="12"/>
      <c r="B9" s="44">
        <v>514</v>
      </c>
      <c r="C9" s="20" t="s">
        <v>22</v>
      </c>
      <c r="D9" s="46">
        <v>378431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378431</v>
      </c>
      <c r="O9" s="47">
        <f t="shared" si="2"/>
        <v>8.1264172822539091</v>
      </c>
      <c r="P9" s="9"/>
    </row>
    <row r="10" spans="1:133">
      <c r="A10" s="12"/>
      <c r="B10" s="44">
        <v>515</v>
      </c>
      <c r="C10" s="20" t="s">
        <v>23</v>
      </c>
      <c r="D10" s="46">
        <v>1668511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1668511</v>
      </c>
      <c r="O10" s="47">
        <f t="shared" si="2"/>
        <v>35.829561071980763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3618314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3618314</v>
      </c>
      <c r="O11" s="47">
        <f t="shared" si="2"/>
        <v>77.699579110118535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2303162</v>
      </c>
      <c r="E12" s="31">
        <f t="shared" si="3"/>
        <v>1913580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4216742</v>
      </c>
      <c r="O12" s="43">
        <f t="shared" si="2"/>
        <v>90.550206150146025</v>
      </c>
      <c r="P12" s="10"/>
    </row>
    <row r="13" spans="1:133">
      <c r="A13" s="12"/>
      <c r="B13" s="44">
        <v>521</v>
      </c>
      <c r="C13" s="20" t="s">
        <v>26</v>
      </c>
      <c r="D13" s="46">
        <v>1627389</v>
      </c>
      <c r="E13" s="46">
        <v>74680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1702069</v>
      </c>
      <c r="O13" s="47">
        <f t="shared" si="2"/>
        <v>36.550184676172478</v>
      </c>
      <c r="P13" s="9"/>
    </row>
    <row r="14" spans="1:133">
      <c r="A14" s="12"/>
      <c r="B14" s="44">
        <v>524</v>
      </c>
      <c r="C14" s="20" t="s">
        <v>27</v>
      </c>
      <c r="D14" s="46">
        <v>653295</v>
      </c>
      <c r="E14" s="46">
        <v>1838900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2492195</v>
      </c>
      <c r="O14" s="47">
        <f t="shared" si="2"/>
        <v>53.517329496650063</v>
      </c>
      <c r="P14" s="9"/>
    </row>
    <row r="15" spans="1:133">
      <c r="A15" s="12"/>
      <c r="B15" s="44">
        <v>525</v>
      </c>
      <c r="C15" s="20" t="s">
        <v>28</v>
      </c>
      <c r="D15" s="46">
        <v>22478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22478</v>
      </c>
      <c r="O15" s="47">
        <f t="shared" si="2"/>
        <v>0.48269197732348396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SUM(D17:D18)</f>
        <v>218135</v>
      </c>
      <c r="E16" s="31">
        <f t="shared" si="4"/>
        <v>0</v>
      </c>
      <c r="F16" s="31">
        <f t="shared" si="4"/>
        <v>0</v>
      </c>
      <c r="G16" s="31">
        <f t="shared" si="4"/>
        <v>903891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1122026</v>
      </c>
      <c r="O16" s="43">
        <f t="shared" si="2"/>
        <v>24.094356639752618</v>
      </c>
      <c r="P16" s="10"/>
    </row>
    <row r="17" spans="1:119">
      <c r="A17" s="12"/>
      <c r="B17" s="44">
        <v>537</v>
      </c>
      <c r="C17" s="20" t="s">
        <v>64</v>
      </c>
      <c r="D17" s="46">
        <v>218135</v>
      </c>
      <c r="E17" s="46">
        <v>0</v>
      </c>
      <c r="F17" s="46">
        <v>0</v>
      </c>
      <c r="G17" s="46">
        <v>552810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770945</v>
      </c>
      <c r="O17" s="47">
        <f t="shared" si="2"/>
        <v>16.555252533928879</v>
      </c>
      <c r="P17" s="9"/>
    </row>
    <row r="18" spans="1:119">
      <c r="A18" s="12"/>
      <c r="B18" s="44">
        <v>538</v>
      </c>
      <c r="C18" s="20" t="s">
        <v>65</v>
      </c>
      <c r="D18" s="46">
        <v>0</v>
      </c>
      <c r="E18" s="46">
        <v>0</v>
      </c>
      <c r="F18" s="46">
        <v>0</v>
      </c>
      <c r="G18" s="46">
        <v>351081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351081</v>
      </c>
      <c r="O18" s="47">
        <f t="shared" si="2"/>
        <v>7.5391041058237418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1999890</v>
      </c>
      <c r="E19" s="31">
        <f t="shared" si="5"/>
        <v>355028</v>
      </c>
      <c r="F19" s="31">
        <f t="shared" si="5"/>
        <v>0</v>
      </c>
      <c r="G19" s="31">
        <f t="shared" si="5"/>
        <v>3049973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5404891</v>
      </c>
      <c r="O19" s="43">
        <f t="shared" si="2"/>
        <v>116.06448634255283</v>
      </c>
      <c r="P19" s="10"/>
    </row>
    <row r="20" spans="1:119">
      <c r="A20" s="12"/>
      <c r="B20" s="44">
        <v>541</v>
      </c>
      <c r="C20" s="20" t="s">
        <v>66</v>
      </c>
      <c r="D20" s="46">
        <v>1816084</v>
      </c>
      <c r="E20" s="46">
        <v>355028</v>
      </c>
      <c r="F20" s="46">
        <v>0</v>
      </c>
      <c r="G20" s="46">
        <v>3049973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5221085</v>
      </c>
      <c r="O20" s="47">
        <f t="shared" si="2"/>
        <v>112.11744116131248</v>
      </c>
      <c r="P20" s="9"/>
    </row>
    <row r="21" spans="1:119">
      <c r="A21" s="12"/>
      <c r="B21" s="44">
        <v>544</v>
      </c>
      <c r="C21" s="20" t="s">
        <v>67</v>
      </c>
      <c r="D21" s="46">
        <v>183806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183806</v>
      </c>
      <c r="O21" s="47">
        <f t="shared" si="2"/>
        <v>3.9470451812403367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SUM(D23:D23)</f>
        <v>205137</v>
      </c>
      <c r="E22" s="31">
        <f t="shared" si="7"/>
        <v>0</v>
      </c>
      <c r="F22" s="31">
        <f t="shared" si="7"/>
        <v>5593</v>
      </c>
      <c r="G22" s="31">
        <f t="shared" si="7"/>
        <v>2138782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2349512</v>
      </c>
      <c r="O22" s="43">
        <f t="shared" si="2"/>
        <v>50.453358529462292</v>
      </c>
      <c r="P22" s="10"/>
    </row>
    <row r="23" spans="1:119">
      <c r="A23" s="13"/>
      <c r="B23" s="45">
        <v>552</v>
      </c>
      <c r="C23" s="21" t="s">
        <v>51</v>
      </c>
      <c r="D23" s="46">
        <v>205137</v>
      </c>
      <c r="E23" s="46">
        <v>0</v>
      </c>
      <c r="F23" s="46">
        <v>5593</v>
      </c>
      <c r="G23" s="46">
        <v>2138782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2349512</v>
      </c>
      <c r="O23" s="47">
        <f t="shared" si="2"/>
        <v>50.453358529462292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SUM(D25:D25)</f>
        <v>126632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126632</v>
      </c>
      <c r="O24" s="43">
        <f t="shared" si="2"/>
        <v>2.7192922178319878</v>
      </c>
      <c r="P24" s="10"/>
    </row>
    <row r="25" spans="1:119">
      <c r="A25" s="12"/>
      <c r="B25" s="44">
        <v>562</v>
      </c>
      <c r="C25" s="20" t="s">
        <v>68</v>
      </c>
      <c r="D25" s="46">
        <v>126632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126632</v>
      </c>
      <c r="O25" s="47">
        <f t="shared" si="2"/>
        <v>2.7192922178319878</v>
      </c>
      <c r="P25" s="9"/>
    </row>
    <row r="26" spans="1:119" ht="15.75">
      <c r="A26" s="28" t="s">
        <v>39</v>
      </c>
      <c r="B26" s="29"/>
      <c r="C26" s="30"/>
      <c r="D26" s="31">
        <f t="shared" ref="D26:M26" si="10">SUM(D27:D29)</f>
        <v>2290289</v>
      </c>
      <c r="E26" s="31">
        <f t="shared" si="10"/>
        <v>2521</v>
      </c>
      <c r="F26" s="31">
        <f t="shared" si="10"/>
        <v>0</v>
      </c>
      <c r="G26" s="31">
        <f t="shared" si="10"/>
        <v>580460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2873270</v>
      </c>
      <c r="O26" s="43">
        <f t="shared" si="2"/>
        <v>61.700523964954478</v>
      </c>
      <c r="P26" s="9"/>
    </row>
    <row r="27" spans="1:119">
      <c r="A27" s="12"/>
      <c r="B27" s="44">
        <v>572</v>
      </c>
      <c r="C27" s="20" t="s">
        <v>69</v>
      </c>
      <c r="D27" s="46">
        <v>1995860</v>
      </c>
      <c r="E27" s="46">
        <v>2521</v>
      </c>
      <c r="F27" s="46">
        <v>0</v>
      </c>
      <c r="G27" s="46">
        <v>580460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2578841</v>
      </c>
      <c r="O27" s="47">
        <f t="shared" si="2"/>
        <v>55.377963408349082</v>
      </c>
      <c r="P27" s="9"/>
    </row>
    <row r="28" spans="1:119">
      <c r="A28" s="12"/>
      <c r="B28" s="44">
        <v>573</v>
      </c>
      <c r="C28" s="20" t="s">
        <v>41</v>
      </c>
      <c r="D28" s="46">
        <v>77989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77989</v>
      </c>
      <c r="O28" s="47">
        <f t="shared" si="2"/>
        <v>1.6747337227280537</v>
      </c>
      <c r="P28" s="9"/>
    </row>
    <row r="29" spans="1:119">
      <c r="A29" s="12"/>
      <c r="B29" s="44">
        <v>574</v>
      </c>
      <c r="C29" s="20" t="s">
        <v>42</v>
      </c>
      <c r="D29" s="46">
        <v>216440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216440</v>
      </c>
      <c r="O29" s="47">
        <f t="shared" si="2"/>
        <v>4.6478268338773407</v>
      </c>
      <c r="P29" s="9"/>
    </row>
    <row r="30" spans="1:119" ht="15.75">
      <c r="A30" s="28" t="s">
        <v>70</v>
      </c>
      <c r="B30" s="29"/>
      <c r="C30" s="30"/>
      <c r="D30" s="31">
        <f t="shared" ref="D30:M30" si="11">SUM(D31:D31)</f>
        <v>3345599</v>
      </c>
      <c r="E30" s="31">
        <f t="shared" si="11"/>
        <v>4656698</v>
      </c>
      <c r="F30" s="31">
        <f t="shared" si="11"/>
        <v>2138782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10141079</v>
      </c>
      <c r="O30" s="43">
        <f t="shared" si="2"/>
        <v>217.76926215426903</v>
      </c>
      <c r="P30" s="9"/>
    </row>
    <row r="31" spans="1:119" ht="15.75" thickBot="1">
      <c r="A31" s="12"/>
      <c r="B31" s="44">
        <v>581</v>
      </c>
      <c r="C31" s="20" t="s">
        <v>71</v>
      </c>
      <c r="D31" s="46">
        <v>3345599</v>
      </c>
      <c r="E31" s="46">
        <v>4656698</v>
      </c>
      <c r="F31" s="46">
        <v>2138782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10141079</v>
      </c>
      <c r="O31" s="47">
        <f t="shared" si="2"/>
        <v>217.76926215426903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SUM(D5,D12,D16,D19,D22,D24,D26,D30)</f>
        <v>14982973</v>
      </c>
      <c r="E32" s="15">
        <f t="shared" si="12"/>
        <v>6927827</v>
      </c>
      <c r="F32" s="15">
        <f t="shared" si="12"/>
        <v>5762689</v>
      </c>
      <c r="G32" s="15">
        <f t="shared" si="12"/>
        <v>6673106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34346595</v>
      </c>
      <c r="O32" s="37">
        <f t="shared" si="2"/>
        <v>737.55787235870127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74</v>
      </c>
      <c r="M34" s="163"/>
      <c r="N34" s="163"/>
      <c r="O34" s="41">
        <v>46568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2024-10-14T17:23:44Z</cp:lastPrinted>
  <dcterms:created xsi:type="dcterms:W3CDTF">2000-08-31T21:26:31Z</dcterms:created>
  <dcterms:modified xsi:type="dcterms:W3CDTF">2024-10-14T17:23:49Z</dcterms:modified>
</cp:coreProperties>
</file>