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71" documentId="11_80C6ED131E431A3DEDA3F21BDA81B185A06E3C85" xr6:coauthVersionLast="47" xr6:coauthVersionMax="47" xr10:uidLastSave="{7A1D9346-E07C-481A-B64C-8F44D2EABF59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'2008'!$A$1:$O$46</definedName>
    <definedName name="_xlnm.Print_Area" localSheetId="14">'2009'!$A$1:$O$49</definedName>
    <definedName name="_xlnm.Print_Area" localSheetId="13">'2010'!$A$1:$O$45</definedName>
    <definedName name="_xlnm.Print_Area" localSheetId="12">'2011'!$A$1:$O$45</definedName>
    <definedName name="_xlnm.Print_Area" localSheetId="11">'2012'!$A$1:$O$44</definedName>
    <definedName name="_xlnm.Print_Area" localSheetId="10">'2013'!$A$1:$O$45</definedName>
    <definedName name="_xlnm.Print_Area" localSheetId="9">'2014'!$A$1:$O$48</definedName>
    <definedName name="_xlnm.Print_Area" localSheetId="8">'2015'!$A$1:$O$44</definedName>
    <definedName name="_xlnm.Print_Area" localSheetId="7">'2016'!$A$1:$O$42</definedName>
    <definedName name="_xlnm.Print_Area" localSheetId="6">'2017'!$A$1:$O$46</definedName>
    <definedName name="_xlnm.Print_Area" localSheetId="5">'2018'!$A$1:$O$46</definedName>
    <definedName name="_xlnm.Print_Area" localSheetId="4">'2019'!$A$1:$O$47</definedName>
    <definedName name="_xlnm.Print_Area" localSheetId="3">'2020'!$A$1:$O$46</definedName>
    <definedName name="_xlnm.Print_Area" localSheetId="2">'2021'!$A$1:$P$49</definedName>
    <definedName name="_xlnm.Print_Area" localSheetId="1">'2022'!$A$1:$P$46</definedName>
    <definedName name="_xlnm.Print_Area" localSheetId="0">'2023'!$A$1:$P$48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3" i="48" l="1"/>
  <c r="P43" i="48" s="1"/>
  <c r="O42" i="48"/>
  <c r="P42" i="48" s="1"/>
  <c r="O41" i="48"/>
  <c r="P41" i="48" s="1"/>
  <c r="N40" i="48"/>
  <c r="M40" i="48"/>
  <c r="L40" i="48"/>
  <c r="K40" i="48"/>
  <c r="J40" i="48"/>
  <c r="I40" i="48"/>
  <c r="H40" i="48"/>
  <c r="G40" i="48"/>
  <c r="F40" i="48"/>
  <c r="E40" i="48"/>
  <c r="D40" i="48"/>
  <c r="O39" i="48"/>
  <c r="P39" i="48" s="1"/>
  <c r="O38" i="48"/>
  <c r="P38" i="48" s="1"/>
  <c r="O37" i="48"/>
  <c r="P37" i="48" s="1"/>
  <c r="O36" i="48"/>
  <c r="P36" i="48" s="1"/>
  <c r="N35" i="48"/>
  <c r="M35" i="48"/>
  <c r="L35" i="48"/>
  <c r="K35" i="48"/>
  <c r="J35" i="48"/>
  <c r="I35" i="48"/>
  <c r="H35" i="48"/>
  <c r="G35" i="48"/>
  <c r="F35" i="48"/>
  <c r="E35" i="48"/>
  <c r="D35" i="48"/>
  <c r="O34" i="48"/>
  <c r="P34" i="48" s="1"/>
  <c r="O33" i="48"/>
  <c r="P33" i="48" s="1"/>
  <c r="N32" i="48"/>
  <c r="M32" i="48"/>
  <c r="L32" i="48"/>
  <c r="K32" i="48"/>
  <c r="J32" i="48"/>
  <c r="I32" i="48"/>
  <c r="H32" i="48"/>
  <c r="G32" i="48"/>
  <c r="F32" i="48"/>
  <c r="E32" i="48"/>
  <c r="D32" i="48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41" i="47"/>
  <c r="P41" i="47" s="1"/>
  <c r="O40" i="47"/>
  <c r="P40" i="47" s="1"/>
  <c r="N39" i="47"/>
  <c r="M39" i="47"/>
  <c r="L39" i="47"/>
  <c r="K39" i="47"/>
  <c r="J39" i="47"/>
  <c r="I39" i="47"/>
  <c r="H39" i="47"/>
  <c r="G39" i="47"/>
  <c r="F39" i="47"/>
  <c r="E39" i="47"/>
  <c r="D39" i="47"/>
  <c r="O38" i="47"/>
  <c r="P38" i="47" s="1"/>
  <c r="O37" i="47"/>
  <c r="P37" i="47" s="1"/>
  <c r="O36" i="47"/>
  <c r="P36" i="47" s="1"/>
  <c r="O35" i="47"/>
  <c r="P35" i="47" s="1"/>
  <c r="O34" i="47"/>
  <c r="P34" i="47" s="1"/>
  <c r="N33" i="47"/>
  <c r="M33" i="47"/>
  <c r="L33" i="47"/>
  <c r="K33" i="47"/>
  <c r="J33" i="47"/>
  <c r="I33" i="47"/>
  <c r="H33" i="47"/>
  <c r="G33" i="47"/>
  <c r="F33" i="47"/>
  <c r="E33" i="47"/>
  <c r="D33" i="47"/>
  <c r="O32" i="47"/>
  <c r="P32" i="47" s="1"/>
  <c r="O31" i="47"/>
  <c r="P31" i="47" s="1"/>
  <c r="N30" i="47"/>
  <c r="M30" i="47"/>
  <c r="L30" i="47"/>
  <c r="K30" i="47"/>
  <c r="J30" i="47"/>
  <c r="I30" i="47"/>
  <c r="H30" i="47"/>
  <c r="G30" i="47"/>
  <c r="F30" i="47"/>
  <c r="E30" i="47"/>
  <c r="D30" i="47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N23" i="47"/>
  <c r="M23" i="47"/>
  <c r="L23" i="47"/>
  <c r="K23" i="47"/>
  <c r="J23" i="47"/>
  <c r="I23" i="47"/>
  <c r="H23" i="47"/>
  <c r="G23" i="47"/>
  <c r="F23" i="47"/>
  <c r="E23" i="47"/>
  <c r="D23" i="47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40" i="48" l="1"/>
  <c r="P40" i="48" s="1"/>
  <c r="O5" i="48"/>
  <c r="P5" i="48" s="1"/>
  <c r="O35" i="48"/>
  <c r="P35" i="48" s="1"/>
  <c r="O32" i="48"/>
  <c r="P32" i="48" s="1"/>
  <c r="O24" i="48"/>
  <c r="P24" i="48" s="1"/>
  <c r="O15" i="48"/>
  <c r="P15" i="48" s="1"/>
  <c r="F44" i="48"/>
  <c r="G44" i="48"/>
  <c r="E44" i="48"/>
  <c r="H44" i="48"/>
  <c r="J44" i="48"/>
  <c r="I44" i="48"/>
  <c r="K44" i="48"/>
  <c r="L44" i="48"/>
  <c r="M44" i="48"/>
  <c r="N44" i="48"/>
  <c r="O12" i="48"/>
  <c r="P12" i="48" s="1"/>
  <c r="D44" i="48"/>
  <c r="O39" i="47"/>
  <c r="P39" i="47" s="1"/>
  <c r="O33" i="47"/>
  <c r="P33" i="47" s="1"/>
  <c r="O30" i="47"/>
  <c r="P30" i="47" s="1"/>
  <c r="O23" i="47"/>
  <c r="P23" i="47" s="1"/>
  <c r="M42" i="47"/>
  <c r="O15" i="47"/>
  <c r="P15" i="47" s="1"/>
  <c r="N42" i="47"/>
  <c r="L42" i="47"/>
  <c r="D42" i="47"/>
  <c r="O12" i="47"/>
  <c r="P12" i="47" s="1"/>
  <c r="F42" i="47"/>
  <c r="I42" i="47"/>
  <c r="G42" i="47"/>
  <c r="J42" i="47"/>
  <c r="H42" i="47"/>
  <c r="K42" i="47"/>
  <c r="E42" i="47"/>
  <c r="O5" i="47"/>
  <c r="P5" i="47" s="1"/>
  <c r="O44" i="48" l="1"/>
  <c r="P44" i="48" s="1"/>
  <c r="O42" i="47"/>
  <c r="P42" i="47" s="1"/>
  <c r="O44" i="46"/>
  <c r="P44" i="46" s="1"/>
  <c r="O43" i="46"/>
  <c r="P43" i="46" s="1"/>
  <c r="O42" i="46"/>
  <c r="P42" i="46" s="1"/>
  <c r="O41" i="46"/>
  <c r="P41" i="46" s="1"/>
  <c r="N40" i="46"/>
  <c r="M40" i="46"/>
  <c r="L40" i="46"/>
  <c r="K40" i="46"/>
  <c r="J40" i="46"/>
  <c r="I40" i="46"/>
  <c r="H40" i="46"/>
  <c r="G40" i="46"/>
  <c r="F40" i="46"/>
  <c r="E40" i="46"/>
  <c r="D40" i="46"/>
  <c r="O39" i="46"/>
  <c r="P39" i="46" s="1"/>
  <c r="O38" i="46"/>
  <c r="P38" i="46" s="1"/>
  <c r="O37" i="46"/>
  <c r="P37" i="46" s="1"/>
  <c r="O36" i="46"/>
  <c r="P36" i="46" s="1"/>
  <c r="O35" i="46"/>
  <c r="P35" i="46" s="1"/>
  <c r="N34" i="46"/>
  <c r="M34" i="46"/>
  <c r="L34" i="46"/>
  <c r="K34" i="46"/>
  <c r="J34" i="46"/>
  <c r="I34" i="46"/>
  <c r="H34" i="46"/>
  <c r="G34" i="46"/>
  <c r="F34" i="46"/>
  <c r="E34" i="46"/>
  <c r="D34" i="46"/>
  <c r="O33" i="46"/>
  <c r="P33" i="46" s="1"/>
  <c r="O32" i="46"/>
  <c r="P32" i="46" s="1"/>
  <c r="N31" i="46"/>
  <c r="M31" i="46"/>
  <c r="L31" i="46"/>
  <c r="K31" i="46"/>
  <c r="J31" i="46"/>
  <c r="I31" i="46"/>
  <c r="H31" i="46"/>
  <c r="G31" i="46"/>
  <c r="F31" i="46"/>
  <c r="E31" i="46"/>
  <c r="D31" i="46"/>
  <c r="O30" i="46"/>
  <c r="P30" i="46" s="1"/>
  <c r="O29" i="46"/>
  <c r="P29" i="46" s="1"/>
  <c r="O28" i="46"/>
  <c r="P28" i="46" s="1"/>
  <c r="O27" i="46"/>
  <c r="P27" i="46" s="1"/>
  <c r="O26" i="46"/>
  <c r="P26" i="46" s="1"/>
  <c r="O25" i="46"/>
  <c r="P25" i="46" s="1"/>
  <c r="N24" i="46"/>
  <c r="M24" i="46"/>
  <c r="L24" i="46"/>
  <c r="K24" i="46"/>
  <c r="J24" i="46"/>
  <c r="I24" i="46"/>
  <c r="H24" i="46"/>
  <c r="G24" i="46"/>
  <c r="F24" i="46"/>
  <c r="E24" i="46"/>
  <c r="D24" i="46"/>
  <c r="O23" i="46"/>
  <c r="P23" i="46" s="1"/>
  <c r="O22" i="46"/>
  <c r="P22" i="46" s="1"/>
  <c r="O21" i="46"/>
  <c r="P21" i="46" s="1"/>
  <c r="O20" i="46"/>
  <c r="P20" i="46" s="1"/>
  <c r="O19" i="46"/>
  <c r="P19" i="46" s="1"/>
  <c r="O18" i="46"/>
  <c r="P18" i="46" s="1"/>
  <c r="O17" i="46"/>
  <c r="P17" i="46" s="1"/>
  <c r="O16" i="46"/>
  <c r="P16" i="46" s="1"/>
  <c r="N15" i="46"/>
  <c r="M15" i="46"/>
  <c r="L15" i="46"/>
  <c r="K15" i="46"/>
  <c r="J15" i="46"/>
  <c r="I15" i="46"/>
  <c r="H15" i="46"/>
  <c r="G15" i="46"/>
  <c r="F15" i="46"/>
  <c r="E15" i="46"/>
  <c r="D15" i="46"/>
  <c r="O14" i="46"/>
  <c r="P14" i="46" s="1"/>
  <c r="O13" i="46"/>
  <c r="P13" i="46" s="1"/>
  <c r="N12" i="46"/>
  <c r="M12" i="46"/>
  <c r="L12" i="46"/>
  <c r="K12" i="46"/>
  <c r="J12" i="46"/>
  <c r="I12" i="46"/>
  <c r="H12" i="46"/>
  <c r="G12" i="46"/>
  <c r="F12" i="46"/>
  <c r="E12" i="46"/>
  <c r="D12" i="46"/>
  <c r="O11" i="46"/>
  <c r="P11" i="46" s="1"/>
  <c r="O10" i="46"/>
  <c r="P10" i="46" s="1"/>
  <c r="O9" i="46"/>
  <c r="P9" i="46" s="1"/>
  <c r="O8" i="46"/>
  <c r="P8" i="46" s="1"/>
  <c r="O7" i="46"/>
  <c r="P7" i="46" s="1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N41" i="45"/>
  <c r="O41" i="45" s="1"/>
  <c r="N40" i="45"/>
  <c r="O40" i="45"/>
  <c r="N39" i="45"/>
  <c r="O39" i="45" s="1"/>
  <c r="N38" i="45"/>
  <c r="O38" i="45"/>
  <c r="N37" i="45"/>
  <c r="O37" i="45"/>
  <c r="M36" i="45"/>
  <c r="L36" i="45"/>
  <c r="K36" i="45"/>
  <c r="J36" i="45"/>
  <c r="I36" i="45"/>
  <c r="H36" i="45"/>
  <c r="G36" i="45"/>
  <c r="F36" i="45"/>
  <c r="E36" i="45"/>
  <c r="D36" i="45"/>
  <c r="N36" i="45" s="1"/>
  <c r="O36" i="45" s="1"/>
  <c r="N35" i="45"/>
  <c r="O35" i="45" s="1"/>
  <c r="N34" i="45"/>
  <c r="O34" i="45" s="1"/>
  <c r="N33" i="45"/>
  <c r="O33" i="45" s="1"/>
  <c r="N32" i="45"/>
  <c r="O32" i="45"/>
  <c r="M31" i="45"/>
  <c r="L31" i="45"/>
  <c r="K31" i="45"/>
  <c r="J31" i="45"/>
  <c r="I31" i="45"/>
  <c r="N31" i="45" s="1"/>
  <c r="O31" i="45" s="1"/>
  <c r="H31" i="45"/>
  <c r="G31" i="45"/>
  <c r="F31" i="45"/>
  <c r="E31" i="45"/>
  <c r="D31" i="45"/>
  <c r="N30" i="45"/>
  <c r="O30" i="45"/>
  <c r="M29" i="45"/>
  <c r="L29" i="45"/>
  <c r="K29" i="45"/>
  <c r="J29" i="45"/>
  <c r="I29" i="45"/>
  <c r="H29" i="45"/>
  <c r="G29" i="45"/>
  <c r="F29" i="45"/>
  <c r="E29" i="45"/>
  <c r="E42" i="45" s="1"/>
  <c r="D29" i="45"/>
  <c r="N29" i="45" s="1"/>
  <c r="O29" i="45" s="1"/>
  <c r="N28" i="45"/>
  <c r="O28" i="45"/>
  <c r="N27" i="45"/>
  <c r="O27" i="45" s="1"/>
  <c r="N26" i="45"/>
  <c r="O26" i="45" s="1"/>
  <c r="N25" i="45"/>
  <c r="O25" i="45"/>
  <c r="N24" i="45"/>
  <c r="O24" i="45" s="1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1" i="45"/>
  <c r="O21" i="45" s="1"/>
  <c r="N20" i="45"/>
  <c r="O20" i="45"/>
  <c r="N19" i="45"/>
  <c r="O19" i="45" s="1"/>
  <c r="N18" i="45"/>
  <c r="O18" i="45" s="1"/>
  <c r="N17" i="45"/>
  <c r="O17" i="45" s="1"/>
  <c r="M16" i="45"/>
  <c r="L16" i="45"/>
  <c r="K16" i="45"/>
  <c r="J16" i="45"/>
  <c r="I16" i="45"/>
  <c r="H16" i="45"/>
  <c r="G16" i="45"/>
  <c r="F16" i="45"/>
  <c r="N16" i="45" s="1"/>
  <c r="O16" i="45" s="1"/>
  <c r="E16" i="45"/>
  <c r="D16" i="45"/>
  <c r="N15" i="45"/>
  <c r="O15" i="45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 s="1"/>
  <c r="N10" i="45"/>
  <c r="O10" i="45"/>
  <c r="N9" i="45"/>
  <c r="O9" i="45" s="1"/>
  <c r="N8" i="45"/>
  <c r="O8" i="45" s="1"/>
  <c r="N7" i="45"/>
  <c r="O7" i="45"/>
  <c r="N6" i="45"/>
  <c r="O6" i="45" s="1"/>
  <c r="M5" i="45"/>
  <c r="M42" i="45" s="1"/>
  <c r="L5" i="45"/>
  <c r="K5" i="45"/>
  <c r="K42" i="45" s="1"/>
  <c r="J5" i="45"/>
  <c r="I5" i="45"/>
  <c r="I42" i="45" s="1"/>
  <c r="H5" i="45"/>
  <c r="N5" i="45" s="1"/>
  <c r="O5" i="45" s="1"/>
  <c r="G5" i="45"/>
  <c r="F5" i="45"/>
  <c r="E5" i="45"/>
  <c r="D5" i="45"/>
  <c r="N42" i="44"/>
  <c r="O42" i="44" s="1"/>
  <c r="N41" i="44"/>
  <c r="O41" i="44" s="1"/>
  <c r="N40" i="44"/>
  <c r="O40" i="44"/>
  <c r="N39" i="44"/>
  <c r="O39" i="44" s="1"/>
  <c r="M38" i="44"/>
  <c r="L38" i="44"/>
  <c r="K38" i="44"/>
  <c r="J38" i="44"/>
  <c r="I38" i="44"/>
  <c r="H38" i="44"/>
  <c r="G38" i="44"/>
  <c r="F38" i="44"/>
  <c r="E38" i="44"/>
  <c r="D38" i="44"/>
  <c r="N38" i="44" s="1"/>
  <c r="O38" i="44" s="1"/>
  <c r="N37" i="44"/>
  <c r="O37" i="44" s="1"/>
  <c r="N36" i="44"/>
  <c r="O36" i="44" s="1"/>
  <c r="N35" i="44"/>
  <c r="O35" i="44"/>
  <c r="M34" i="44"/>
  <c r="L34" i="44"/>
  <c r="K34" i="44"/>
  <c r="J34" i="44"/>
  <c r="I34" i="44"/>
  <c r="H34" i="44"/>
  <c r="G34" i="44"/>
  <c r="F34" i="44"/>
  <c r="E34" i="44"/>
  <c r="D34" i="44"/>
  <c r="N33" i="44"/>
  <c r="O33" i="44"/>
  <c r="N32" i="44"/>
  <c r="O32" i="44" s="1"/>
  <c r="M31" i="44"/>
  <c r="L31" i="44"/>
  <c r="L43" i="44" s="1"/>
  <c r="K31" i="44"/>
  <c r="J31" i="44"/>
  <c r="N31" i="44" s="1"/>
  <c r="O31" i="44" s="1"/>
  <c r="I31" i="44"/>
  <c r="H31" i="44"/>
  <c r="G31" i="44"/>
  <c r="F31" i="44"/>
  <c r="E31" i="44"/>
  <c r="D31" i="44"/>
  <c r="N30" i="44"/>
  <c r="O30" i="44" s="1"/>
  <c r="N29" i="44"/>
  <c r="O29" i="44" s="1"/>
  <c r="N28" i="44"/>
  <c r="O28" i="44"/>
  <c r="N27" i="44"/>
  <c r="O27" i="44" s="1"/>
  <c r="N26" i="44"/>
  <c r="O26" i="44" s="1"/>
  <c r="N25" i="44"/>
  <c r="O25" i="44"/>
  <c r="M24" i="44"/>
  <c r="L24" i="44"/>
  <c r="K24" i="44"/>
  <c r="J24" i="44"/>
  <c r="I24" i="44"/>
  <c r="H24" i="44"/>
  <c r="G24" i="44"/>
  <c r="F24" i="44"/>
  <c r="E24" i="44"/>
  <c r="D24" i="44"/>
  <c r="N23" i="44"/>
  <c r="O23" i="44"/>
  <c r="N22" i="44"/>
  <c r="O22" i="44" s="1"/>
  <c r="N21" i="44"/>
  <c r="O21" i="44" s="1"/>
  <c r="N20" i="44"/>
  <c r="O20" i="44"/>
  <c r="N19" i="44"/>
  <c r="O19" i="44" s="1"/>
  <c r="N18" i="44"/>
  <c r="O18" i="44" s="1"/>
  <c r="N17" i="44"/>
  <c r="O17" i="44"/>
  <c r="M16" i="44"/>
  <c r="L16" i="44"/>
  <c r="K16" i="44"/>
  <c r="K43" i="44" s="1"/>
  <c r="J16" i="44"/>
  <c r="J43" i="44" s="1"/>
  <c r="I16" i="44"/>
  <c r="H16" i="44"/>
  <c r="H43" i="44" s="1"/>
  <c r="G16" i="44"/>
  <c r="F16" i="44"/>
  <c r="E16" i="44"/>
  <c r="D16" i="44"/>
  <c r="N15" i="44"/>
  <c r="O15" i="44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/>
  <c r="N6" i="44"/>
  <c r="O6" i="44" s="1"/>
  <c r="M5" i="44"/>
  <c r="L5" i="44"/>
  <c r="K5" i="44"/>
  <c r="J5" i="44"/>
  <c r="I5" i="44"/>
  <c r="H5" i="44"/>
  <c r="G5" i="44"/>
  <c r="F5" i="44"/>
  <c r="F43" i="44" s="1"/>
  <c r="E5" i="44"/>
  <c r="D5" i="44"/>
  <c r="N5" i="44" s="1"/>
  <c r="O5" i="44" s="1"/>
  <c r="N41" i="43"/>
  <c r="O41" i="43" s="1"/>
  <c r="N40" i="43"/>
  <c r="O40" i="43" s="1"/>
  <c r="N39" i="43"/>
  <c r="O39" i="43"/>
  <c r="M38" i="43"/>
  <c r="L38" i="43"/>
  <c r="K38" i="43"/>
  <c r="J38" i="43"/>
  <c r="I38" i="43"/>
  <c r="H38" i="43"/>
  <c r="G38" i="43"/>
  <c r="F38" i="43"/>
  <c r="E38" i="43"/>
  <c r="D38" i="43"/>
  <c r="N38" i="43" s="1"/>
  <c r="O38" i="43" s="1"/>
  <c r="N37" i="43"/>
  <c r="O37" i="43"/>
  <c r="N36" i="43"/>
  <c r="O36" i="43" s="1"/>
  <c r="N35" i="43"/>
  <c r="O35" i="43" s="1"/>
  <c r="N34" i="43"/>
  <c r="O34" i="43"/>
  <c r="M33" i="43"/>
  <c r="L33" i="43"/>
  <c r="K33" i="43"/>
  <c r="J33" i="43"/>
  <c r="I33" i="43"/>
  <c r="H33" i="43"/>
  <c r="G33" i="43"/>
  <c r="F33" i="43"/>
  <c r="E33" i="43"/>
  <c r="D33" i="43"/>
  <c r="N32" i="43"/>
  <c r="O32" i="43"/>
  <c r="N31" i="43"/>
  <c r="O31" i="43" s="1"/>
  <c r="M30" i="43"/>
  <c r="L30" i="43"/>
  <c r="K30" i="43"/>
  <c r="J30" i="43"/>
  <c r="I30" i="43"/>
  <c r="H30" i="43"/>
  <c r="G30" i="43"/>
  <c r="F30" i="43"/>
  <c r="E30" i="43"/>
  <c r="D30" i="43"/>
  <c r="N30" i="43" s="1"/>
  <c r="O30" i="43" s="1"/>
  <c r="N29" i="43"/>
  <c r="O29" i="43" s="1"/>
  <c r="N28" i="43"/>
  <c r="O28" i="43" s="1"/>
  <c r="N27" i="43"/>
  <c r="O27" i="43"/>
  <c r="N26" i="43"/>
  <c r="O26" i="43" s="1"/>
  <c r="N25" i="43"/>
  <c r="O25" i="43" s="1"/>
  <c r="N24" i="43"/>
  <c r="O24" i="43"/>
  <c r="N23" i="43"/>
  <c r="O23" i="43" s="1"/>
  <c r="M22" i="43"/>
  <c r="L22" i="43"/>
  <c r="K22" i="43"/>
  <c r="J22" i="43"/>
  <c r="I22" i="43"/>
  <c r="H22" i="43"/>
  <c r="G22" i="43"/>
  <c r="G42" i="43" s="1"/>
  <c r="F22" i="43"/>
  <c r="F42" i="43" s="1"/>
  <c r="E22" i="43"/>
  <c r="D22" i="43"/>
  <c r="N22" i="43" s="1"/>
  <c r="O22" i="43" s="1"/>
  <c r="N21" i="43"/>
  <c r="O21" i="43" s="1"/>
  <c r="N20" i="43"/>
  <c r="O20" i="43" s="1"/>
  <c r="N19" i="43"/>
  <c r="O19" i="43" s="1"/>
  <c r="N18" i="43"/>
  <c r="O18" i="43" s="1"/>
  <c r="N17" i="43"/>
  <c r="O17" i="43" s="1"/>
  <c r="M16" i="43"/>
  <c r="L16" i="43"/>
  <c r="K16" i="43"/>
  <c r="J16" i="43"/>
  <c r="J42" i="43" s="1"/>
  <c r="I16" i="43"/>
  <c r="H16" i="43"/>
  <c r="G16" i="43"/>
  <c r="F16" i="43"/>
  <c r="E16" i="43"/>
  <c r="D16" i="43"/>
  <c r="N15" i="43"/>
  <c r="O15" i="43" s="1"/>
  <c r="N14" i="43"/>
  <c r="O14" i="43"/>
  <c r="M13" i="43"/>
  <c r="L13" i="43"/>
  <c r="K13" i="43"/>
  <c r="K42" i="43" s="1"/>
  <c r="J13" i="43"/>
  <c r="I13" i="43"/>
  <c r="H13" i="43"/>
  <c r="G13" i="43"/>
  <c r="F13" i="43"/>
  <c r="E13" i="43"/>
  <c r="D13" i="43"/>
  <c r="N12" i="43"/>
  <c r="O12" i="43"/>
  <c r="N11" i="43"/>
  <c r="O11" i="43" s="1"/>
  <c r="N10" i="43"/>
  <c r="O10" i="43" s="1"/>
  <c r="N9" i="43"/>
  <c r="O9" i="43"/>
  <c r="N8" i="43"/>
  <c r="O8" i="43" s="1"/>
  <c r="N7" i="43"/>
  <c r="O7" i="43" s="1"/>
  <c r="N6" i="43"/>
  <c r="O6" i="43"/>
  <c r="M5" i="43"/>
  <c r="M42" i="43" s="1"/>
  <c r="L5" i="43"/>
  <c r="L42" i="43" s="1"/>
  <c r="K5" i="43"/>
  <c r="J5" i="43"/>
  <c r="I5" i="43"/>
  <c r="H5" i="43"/>
  <c r="G5" i="43"/>
  <c r="F5" i="43"/>
  <c r="E5" i="43"/>
  <c r="D5" i="43"/>
  <c r="N5" i="43" s="1"/>
  <c r="O5" i="43" s="1"/>
  <c r="N41" i="42"/>
  <c r="O41" i="42"/>
  <c r="N40" i="42"/>
  <c r="O40" i="42" s="1"/>
  <c r="N39" i="42"/>
  <c r="O39" i="42" s="1"/>
  <c r="N38" i="42"/>
  <c r="O38" i="42"/>
  <c r="M37" i="42"/>
  <c r="L37" i="42"/>
  <c r="K37" i="42"/>
  <c r="J37" i="42"/>
  <c r="I37" i="42"/>
  <c r="H37" i="42"/>
  <c r="G37" i="42"/>
  <c r="N37" i="42" s="1"/>
  <c r="O37" i="42" s="1"/>
  <c r="F37" i="42"/>
  <c r="E37" i="42"/>
  <c r="D37" i="42"/>
  <c r="N36" i="42"/>
  <c r="O36" i="42"/>
  <c r="N35" i="42"/>
  <c r="O35" i="42" s="1"/>
  <c r="N34" i="42"/>
  <c r="O34" i="42" s="1"/>
  <c r="M33" i="42"/>
  <c r="L33" i="42"/>
  <c r="K33" i="42"/>
  <c r="J33" i="42"/>
  <c r="I33" i="42"/>
  <c r="H33" i="42"/>
  <c r="G33" i="42"/>
  <c r="F33" i="42"/>
  <c r="E33" i="42"/>
  <c r="D33" i="42"/>
  <c r="N33" i="42" s="1"/>
  <c r="O33" i="42" s="1"/>
  <c r="N32" i="42"/>
  <c r="O32" i="42" s="1"/>
  <c r="N31" i="42"/>
  <c r="O31" i="42"/>
  <c r="M30" i="42"/>
  <c r="L30" i="42"/>
  <c r="K30" i="42"/>
  <c r="J30" i="42"/>
  <c r="I30" i="42"/>
  <c r="H30" i="42"/>
  <c r="G30" i="42"/>
  <c r="F30" i="42"/>
  <c r="E30" i="42"/>
  <c r="D30" i="42"/>
  <c r="N29" i="42"/>
  <c r="O29" i="42"/>
  <c r="N28" i="42"/>
  <c r="O28" i="42" s="1"/>
  <c r="N27" i="42"/>
  <c r="O27" i="42" s="1"/>
  <c r="N26" i="42"/>
  <c r="O26" i="42"/>
  <c r="N25" i="42"/>
  <c r="O25" i="42" s="1"/>
  <c r="N24" i="42"/>
  <c r="O24" i="42" s="1"/>
  <c r="M23" i="42"/>
  <c r="L23" i="42"/>
  <c r="N23" i="42" s="1"/>
  <c r="O23" i="42" s="1"/>
  <c r="K23" i="42"/>
  <c r="J23" i="42"/>
  <c r="I23" i="42"/>
  <c r="H23" i="42"/>
  <c r="G23" i="42"/>
  <c r="F23" i="42"/>
  <c r="E23" i="42"/>
  <c r="D23" i="42"/>
  <c r="N22" i="42"/>
  <c r="O22" i="42" s="1"/>
  <c r="N21" i="42"/>
  <c r="O21" i="42" s="1"/>
  <c r="N20" i="42"/>
  <c r="O20" i="42" s="1"/>
  <c r="N19" i="42"/>
  <c r="O19" i="42" s="1"/>
  <c r="N18" i="42"/>
  <c r="O18" i="42"/>
  <c r="N17" i="42"/>
  <c r="O17" i="42" s="1"/>
  <c r="M16" i="42"/>
  <c r="L16" i="42"/>
  <c r="K16" i="42"/>
  <c r="J16" i="42"/>
  <c r="J42" i="42" s="1"/>
  <c r="I16" i="42"/>
  <c r="H16" i="42"/>
  <c r="G16" i="42"/>
  <c r="F16" i="42"/>
  <c r="E16" i="42"/>
  <c r="D16" i="42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3" i="42" s="1"/>
  <c r="O13" i="42" s="1"/>
  <c r="N12" i="42"/>
  <c r="O12" i="42" s="1"/>
  <c r="N11" i="42"/>
  <c r="O11" i="42" s="1"/>
  <c r="N10" i="42"/>
  <c r="O10" i="42" s="1"/>
  <c r="N9" i="42"/>
  <c r="O9" i="42" s="1"/>
  <c r="N8" i="42"/>
  <c r="O8" i="42"/>
  <c r="N7" i="42"/>
  <c r="O7" i="42" s="1"/>
  <c r="N6" i="42"/>
  <c r="O6" i="42" s="1"/>
  <c r="M5" i="42"/>
  <c r="M42" i="42" s="1"/>
  <c r="L5" i="42"/>
  <c r="K5" i="42"/>
  <c r="J5" i="42"/>
  <c r="I5" i="42"/>
  <c r="H5" i="42"/>
  <c r="G5" i="42"/>
  <c r="F5" i="42"/>
  <c r="E5" i="42"/>
  <c r="D5" i="42"/>
  <c r="N5" i="42" s="1"/>
  <c r="O5" i="42" s="1"/>
  <c r="N37" i="41"/>
  <c r="O37" i="41" s="1"/>
  <c r="N36" i="41"/>
  <c r="O36" i="41"/>
  <c r="M35" i="41"/>
  <c r="L35" i="41"/>
  <c r="K35" i="41"/>
  <c r="J35" i="41"/>
  <c r="I35" i="41"/>
  <c r="H35" i="41"/>
  <c r="G35" i="41"/>
  <c r="F35" i="41"/>
  <c r="E35" i="41"/>
  <c r="D35" i="41"/>
  <c r="N35" i="41" s="1"/>
  <c r="O35" i="41" s="1"/>
  <c r="N34" i="41"/>
  <c r="O34" i="41"/>
  <c r="N33" i="41"/>
  <c r="O33" i="41" s="1"/>
  <c r="M32" i="41"/>
  <c r="L32" i="41"/>
  <c r="K32" i="41"/>
  <c r="J32" i="41"/>
  <c r="J38" i="41" s="1"/>
  <c r="I32" i="41"/>
  <c r="H32" i="41"/>
  <c r="G32" i="41"/>
  <c r="F32" i="41"/>
  <c r="E32" i="41"/>
  <c r="D32" i="41"/>
  <c r="N31" i="41"/>
  <c r="O31" i="41" s="1"/>
  <c r="M30" i="41"/>
  <c r="L30" i="41"/>
  <c r="K30" i="41"/>
  <c r="J30" i="41"/>
  <c r="I30" i="41"/>
  <c r="H30" i="41"/>
  <c r="G30" i="41"/>
  <c r="F30" i="41"/>
  <c r="E30" i="41"/>
  <c r="D30" i="41"/>
  <c r="N29" i="41"/>
  <c r="O29" i="41" s="1"/>
  <c r="N28" i="41"/>
  <c r="O28" i="41" s="1"/>
  <c r="N27" i="41"/>
  <c r="O27" i="41"/>
  <c r="N26" i="41"/>
  <c r="O26" i="41" s="1"/>
  <c r="N25" i="41"/>
  <c r="O25" i="41" s="1"/>
  <c r="N24" i="41"/>
  <c r="O24" i="41" s="1"/>
  <c r="N23" i="41"/>
  <c r="O23" i="41" s="1"/>
  <c r="M22" i="41"/>
  <c r="L22" i="41"/>
  <c r="K22" i="41"/>
  <c r="J22" i="41"/>
  <c r="I22" i="41"/>
  <c r="H22" i="41"/>
  <c r="G22" i="41"/>
  <c r="N22" i="41" s="1"/>
  <c r="O22" i="41" s="1"/>
  <c r="F22" i="41"/>
  <c r="E22" i="41"/>
  <c r="D22" i="41"/>
  <c r="N21" i="41"/>
  <c r="O21" i="41" s="1"/>
  <c r="N20" i="41"/>
  <c r="O20" i="41" s="1"/>
  <c r="N19" i="41"/>
  <c r="O19" i="41"/>
  <c r="N18" i="41"/>
  <c r="O18" i="41" s="1"/>
  <c r="N17" i="41"/>
  <c r="O17" i="41" s="1"/>
  <c r="M16" i="41"/>
  <c r="M38" i="41" s="1"/>
  <c r="L16" i="41"/>
  <c r="K16" i="41"/>
  <c r="J16" i="41"/>
  <c r="I16" i="41"/>
  <c r="H16" i="41"/>
  <c r="G16" i="41"/>
  <c r="F16" i="41"/>
  <c r="E16" i="41"/>
  <c r="D16" i="41"/>
  <c r="N15" i="41"/>
  <c r="O15" i="41" s="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 s="1"/>
  <c r="N10" i="41"/>
  <c r="O10" i="41" s="1"/>
  <c r="N9" i="41"/>
  <c r="O9" i="41"/>
  <c r="N8" i="41"/>
  <c r="O8" i="41" s="1"/>
  <c r="N7" i="41"/>
  <c r="O7" i="41" s="1"/>
  <c r="N6" i="41"/>
  <c r="O6" i="41"/>
  <c r="M5" i="41"/>
  <c r="L5" i="41"/>
  <c r="K5" i="41"/>
  <c r="J5" i="41"/>
  <c r="I5" i="41"/>
  <c r="I38" i="41" s="1"/>
  <c r="H5" i="41"/>
  <c r="H38" i="41" s="1"/>
  <c r="G5" i="41"/>
  <c r="G38" i="41" s="1"/>
  <c r="F5" i="41"/>
  <c r="F38" i="41" s="1"/>
  <c r="E5" i="41"/>
  <c r="E38" i="41" s="1"/>
  <c r="D5" i="41"/>
  <c r="N39" i="40"/>
  <c r="O39" i="40" s="1"/>
  <c r="N38" i="40"/>
  <c r="O38" i="40" s="1"/>
  <c r="N37" i="40"/>
  <c r="O37" i="40" s="1"/>
  <c r="M36" i="40"/>
  <c r="L36" i="40"/>
  <c r="K36" i="40"/>
  <c r="J36" i="40"/>
  <c r="I36" i="40"/>
  <c r="H36" i="40"/>
  <c r="G36" i="40"/>
  <c r="F36" i="40"/>
  <c r="E36" i="40"/>
  <c r="D36" i="40"/>
  <c r="N35" i="40"/>
  <c r="O35" i="40" s="1"/>
  <c r="N34" i="40"/>
  <c r="O34" i="40"/>
  <c r="N33" i="40"/>
  <c r="O33" i="40" s="1"/>
  <c r="M32" i="40"/>
  <c r="L32" i="40"/>
  <c r="K32" i="40"/>
  <c r="J32" i="40"/>
  <c r="I32" i="40"/>
  <c r="H32" i="40"/>
  <c r="G32" i="40"/>
  <c r="F32" i="40"/>
  <c r="E32" i="40"/>
  <c r="D32" i="40"/>
  <c r="N31" i="40"/>
  <c r="O31" i="40" s="1"/>
  <c r="N30" i="40"/>
  <c r="O30" i="40" s="1"/>
  <c r="M29" i="40"/>
  <c r="L29" i="40"/>
  <c r="K29" i="40"/>
  <c r="J29" i="40"/>
  <c r="I29" i="40"/>
  <c r="H29" i="40"/>
  <c r="G29" i="40"/>
  <c r="F29" i="40"/>
  <c r="E29" i="40"/>
  <c r="D29" i="40"/>
  <c r="N28" i="40"/>
  <c r="O28" i="40" s="1"/>
  <c r="N27" i="40"/>
  <c r="O27" i="40"/>
  <c r="N26" i="40"/>
  <c r="O26" i="40" s="1"/>
  <c r="N25" i="40"/>
  <c r="O25" i="40" s="1"/>
  <c r="N24" i="40"/>
  <c r="O24" i="40"/>
  <c r="N23" i="40"/>
  <c r="O23" i="40" s="1"/>
  <c r="M22" i="40"/>
  <c r="L22" i="40"/>
  <c r="K22" i="40"/>
  <c r="J22" i="40"/>
  <c r="I22" i="40"/>
  <c r="H22" i="40"/>
  <c r="G22" i="40"/>
  <c r="G40" i="40" s="1"/>
  <c r="F22" i="40"/>
  <c r="E22" i="40"/>
  <c r="D22" i="40"/>
  <c r="N22" i="40" s="1"/>
  <c r="O22" i="40" s="1"/>
  <c r="N21" i="40"/>
  <c r="O21" i="40" s="1"/>
  <c r="N20" i="40"/>
  <c r="O20" i="40" s="1"/>
  <c r="N19" i="40"/>
  <c r="O19" i="40" s="1"/>
  <c r="N18" i="40"/>
  <c r="O18" i="40" s="1"/>
  <c r="N17" i="40"/>
  <c r="O17" i="40" s="1"/>
  <c r="M16" i="40"/>
  <c r="L16" i="40"/>
  <c r="K16" i="40"/>
  <c r="J16" i="40"/>
  <c r="I16" i="40"/>
  <c r="I40" i="40" s="1"/>
  <c r="H16" i="40"/>
  <c r="G16" i="40"/>
  <c r="F16" i="40"/>
  <c r="E16" i="40"/>
  <c r="D16" i="40"/>
  <c r="N16" i="40" s="1"/>
  <c r="O16" i="40" s="1"/>
  <c r="N15" i="40"/>
  <c r="O15" i="40" s="1"/>
  <c r="N14" i="40"/>
  <c r="O14" i="40" s="1"/>
  <c r="M13" i="40"/>
  <c r="L13" i="40"/>
  <c r="K13" i="40"/>
  <c r="J13" i="40"/>
  <c r="I13" i="40"/>
  <c r="H13" i="40"/>
  <c r="G13" i="40"/>
  <c r="F13" i="40"/>
  <c r="E13" i="40"/>
  <c r="E40" i="40" s="1"/>
  <c r="D13" i="40"/>
  <c r="N12" i="40"/>
  <c r="O12" i="40" s="1"/>
  <c r="N11" i="40"/>
  <c r="O11" i="40"/>
  <c r="N10" i="40"/>
  <c r="O10" i="40" s="1"/>
  <c r="N9" i="40"/>
  <c r="O9" i="40" s="1"/>
  <c r="N8" i="40"/>
  <c r="O8" i="40"/>
  <c r="N7" i="40"/>
  <c r="O7" i="40" s="1"/>
  <c r="N6" i="40"/>
  <c r="O6" i="40" s="1"/>
  <c r="M5" i="40"/>
  <c r="L5" i="40"/>
  <c r="L40" i="40" s="1"/>
  <c r="K5" i="40"/>
  <c r="K40" i="40" s="1"/>
  <c r="J5" i="40"/>
  <c r="J40" i="40" s="1"/>
  <c r="I5" i="40"/>
  <c r="H5" i="40"/>
  <c r="G5" i="40"/>
  <c r="F5" i="40"/>
  <c r="E5" i="40"/>
  <c r="D5" i="40"/>
  <c r="N43" i="39"/>
  <c r="O43" i="39" s="1"/>
  <c r="N42" i="39"/>
  <c r="O42" i="39"/>
  <c r="N41" i="39"/>
  <c r="O41" i="39" s="1"/>
  <c r="N40" i="39"/>
  <c r="O40" i="39" s="1"/>
  <c r="M39" i="39"/>
  <c r="L39" i="39"/>
  <c r="K39" i="39"/>
  <c r="J39" i="39"/>
  <c r="I39" i="39"/>
  <c r="H39" i="39"/>
  <c r="G39" i="39"/>
  <c r="F39" i="39"/>
  <c r="E39" i="39"/>
  <c r="E44" i="39" s="1"/>
  <c r="D39" i="39"/>
  <c r="N38" i="39"/>
  <c r="O38" i="39"/>
  <c r="N37" i="39"/>
  <c r="O37" i="39"/>
  <c r="N36" i="39"/>
  <c r="O36" i="39"/>
  <c r="M35" i="39"/>
  <c r="L35" i="39"/>
  <c r="K35" i="39"/>
  <c r="J35" i="39"/>
  <c r="I35" i="39"/>
  <c r="H35" i="39"/>
  <c r="G35" i="39"/>
  <c r="F35" i="39"/>
  <c r="E35" i="39"/>
  <c r="D35" i="39"/>
  <c r="N35" i="39" s="1"/>
  <c r="O35" i="39" s="1"/>
  <c r="N34" i="39"/>
  <c r="O34" i="39"/>
  <c r="N33" i="39"/>
  <c r="O33" i="39" s="1"/>
  <c r="M32" i="39"/>
  <c r="L32" i="39"/>
  <c r="K32" i="39"/>
  <c r="J32" i="39"/>
  <c r="I32" i="39"/>
  <c r="H32" i="39"/>
  <c r="G32" i="39"/>
  <c r="F32" i="39"/>
  <c r="E32" i="39"/>
  <c r="D32" i="39"/>
  <c r="N31" i="39"/>
  <c r="O31" i="39" s="1"/>
  <c r="N30" i="39"/>
  <c r="O30" i="39"/>
  <c r="N29" i="39"/>
  <c r="O29" i="39" s="1"/>
  <c r="N28" i="39"/>
  <c r="O28" i="39" s="1"/>
  <c r="N27" i="39"/>
  <c r="O27" i="39"/>
  <c r="N26" i="39"/>
  <c r="O26" i="39" s="1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3" i="39"/>
  <c r="O23" i="39" s="1"/>
  <c r="N22" i="39"/>
  <c r="O22" i="39" s="1"/>
  <c r="N21" i="39"/>
  <c r="O21" i="39" s="1"/>
  <c r="N20" i="39"/>
  <c r="O20" i="39" s="1"/>
  <c r="N19" i="39"/>
  <c r="O19" i="39"/>
  <c r="N18" i="39"/>
  <c r="O18" i="39" s="1"/>
  <c r="N17" i="39"/>
  <c r="O17" i="39" s="1"/>
  <c r="M16" i="39"/>
  <c r="L16" i="39"/>
  <c r="K16" i="39"/>
  <c r="J16" i="39"/>
  <c r="I16" i="39"/>
  <c r="H16" i="39"/>
  <c r="G16" i="39"/>
  <c r="F16" i="39"/>
  <c r="E16" i="39"/>
  <c r="D16" i="39"/>
  <c r="N15" i="39"/>
  <c r="O15" i="39" s="1"/>
  <c r="N14" i="39"/>
  <c r="O14" i="39"/>
  <c r="M13" i="39"/>
  <c r="L13" i="39"/>
  <c r="K13" i="39"/>
  <c r="J13" i="39"/>
  <c r="I13" i="39"/>
  <c r="H13" i="39"/>
  <c r="G13" i="39"/>
  <c r="N13" i="39" s="1"/>
  <c r="O13" i="39" s="1"/>
  <c r="F13" i="39"/>
  <c r="E13" i="39"/>
  <c r="D13" i="39"/>
  <c r="N12" i="39"/>
  <c r="O12" i="39"/>
  <c r="N11" i="39"/>
  <c r="O11" i="39" s="1"/>
  <c r="N10" i="39"/>
  <c r="O10" i="39" s="1"/>
  <c r="N9" i="39"/>
  <c r="O9" i="39"/>
  <c r="N8" i="39"/>
  <c r="O8" i="39" s="1"/>
  <c r="N7" i="39"/>
  <c r="O7" i="39" s="1"/>
  <c r="N6" i="39"/>
  <c r="O6" i="39" s="1"/>
  <c r="M5" i="39"/>
  <c r="L5" i="39"/>
  <c r="K5" i="39"/>
  <c r="J5" i="39"/>
  <c r="J44" i="39" s="1"/>
  <c r="I5" i="39"/>
  <c r="H5" i="39"/>
  <c r="G5" i="39"/>
  <c r="F5" i="39"/>
  <c r="F44" i="39" s="1"/>
  <c r="E5" i="39"/>
  <c r="D5" i="39"/>
  <c r="D44" i="39" s="1"/>
  <c r="N41" i="38"/>
  <c r="O41" i="38" s="1"/>
  <c r="N40" i="38"/>
  <c r="O40" i="38" s="1"/>
  <c r="N39" i="38"/>
  <c r="O39" i="38" s="1"/>
  <c r="N38" i="38"/>
  <c r="O38" i="38"/>
  <c r="N37" i="38"/>
  <c r="O37" i="38" s="1"/>
  <c r="M36" i="38"/>
  <c r="L36" i="38"/>
  <c r="K36" i="38"/>
  <c r="J36" i="38"/>
  <c r="I36" i="38"/>
  <c r="H36" i="38"/>
  <c r="G36" i="38"/>
  <c r="F36" i="38"/>
  <c r="E36" i="38"/>
  <c r="D36" i="38"/>
  <c r="N36" i="38" s="1"/>
  <c r="O36" i="38" s="1"/>
  <c r="N35" i="38"/>
  <c r="O35" i="38" s="1"/>
  <c r="N34" i="38"/>
  <c r="O34" i="38" s="1"/>
  <c r="N33" i="38"/>
  <c r="O33" i="38" s="1"/>
  <c r="M32" i="38"/>
  <c r="L32" i="38"/>
  <c r="K32" i="38"/>
  <c r="J32" i="38"/>
  <c r="I32" i="38"/>
  <c r="H32" i="38"/>
  <c r="G32" i="38"/>
  <c r="F32" i="38"/>
  <c r="E32" i="38"/>
  <c r="N32" i="38" s="1"/>
  <c r="O32" i="38" s="1"/>
  <c r="D32" i="38"/>
  <c r="N31" i="38"/>
  <c r="O31" i="38" s="1"/>
  <c r="M30" i="38"/>
  <c r="L30" i="38"/>
  <c r="K30" i="38"/>
  <c r="J30" i="38"/>
  <c r="I30" i="38"/>
  <c r="H30" i="38"/>
  <c r="G30" i="38"/>
  <c r="N30" i="38" s="1"/>
  <c r="O30" i="38" s="1"/>
  <c r="F30" i="38"/>
  <c r="E30" i="38"/>
  <c r="D30" i="38"/>
  <c r="N29" i="38"/>
  <c r="O29" i="38" s="1"/>
  <c r="N28" i="38"/>
  <c r="O28" i="38" s="1"/>
  <c r="N27" i="38"/>
  <c r="O27" i="38"/>
  <c r="N26" i="38"/>
  <c r="O26" i="38" s="1"/>
  <c r="N25" i="38"/>
  <c r="O25" i="38" s="1"/>
  <c r="N24" i="38"/>
  <c r="O24" i="38" s="1"/>
  <c r="N23" i="38"/>
  <c r="O23" i="38" s="1"/>
  <c r="M22" i="38"/>
  <c r="L22" i="38"/>
  <c r="K22" i="38"/>
  <c r="J22" i="38"/>
  <c r="I22" i="38"/>
  <c r="H22" i="38"/>
  <c r="G22" i="38"/>
  <c r="F22" i="38"/>
  <c r="N22" i="38" s="1"/>
  <c r="O22" i="38" s="1"/>
  <c r="E22" i="38"/>
  <c r="D22" i="38"/>
  <c r="N21" i="38"/>
  <c r="O21" i="38" s="1"/>
  <c r="N20" i="38"/>
  <c r="O20" i="38"/>
  <c r="N19" i="38"/>
  <c r="O19" i="38" s="1"/>
  <c r="N18" i="38"/>
  <c r="O18" i="38" s="1"/>
  <c r="N17" i="38"/>
  <c r="O17" i="38" s="1"/>
  <c r="M16" i="38"/>
  <c r="L16" i="38"/>
  <c r="K16" i="38"/>
  <c r="J16" i="38"/>
  <c r="I16" i="38"/>
  <c r="H16" i="38"/>
  <c r="G16" i="38"/>
  <c r="F16" i="38"/>
  <c r="E16" i="38"/>
  <c r="E42" i="38" s="1"/>
  <c r="D16" i="38"/>
  <c r="N15" i="38"/>
  <c r="O15" i="38"/>
  <c r="N14" i="38"/>
  <c r="O14" i="38" s="1"/>
  <c r="M13" i="38"/>
  <c r="L13" i="38"/>
  <c r="K13" i="38"/>
  <c r="J13" i="38"/>
  <c r="I13" i="38"/>
  <c r="H13" i="38"/>
  <c r="G13" i="38"/>
  <c r="F13" i="38"/>
  <c r="N13" i="38" s="1"/>
  <c r="O13" i="38" s="1"/>
  <c r="E13" i="38"/>
  <c r="D13" i="38"/>
  <c r="N12" i="38"/>
  <c r="O12" i="38"/>
  <c r="N11" i="38"/>
  <c r="O11" i="38"/>
  <c r="N10" i="38"/>
  <c r="O10" i="38"/>
  <c r="N9" i="38"/>
  <c r="O9" i="38"/>
  <c r="N8" i="38"/>
  <c r="O8" i="38" s="1"/>
  <c r="N7" i="38"/>
  <c r="O7" i="38"/>
  <c r="N6" i="38"/>
  <c r="O6" i="38"/>
  <c r="M5" i="38"/>
  <c r="M42" i="38" s="1"/>
  <c r="L5" i="38"/>
  <c r="L42" i="38" s="1"/>
  <c r="K5" i="38"/>
  <c r="J5" i="38"/>
  <c r="I5" i="38"/>
  <c r="H5" i="38"/>
  <c r="G5" i="38"/>
  <c r="F5" i="38"/>
  <c r="E5" i="38"/>
  <c r="D5" i="38"/>
  <c r="N40" i="37"/>
  <c r="O40" i="37"/>
  <c r="N39" i="37"/>
  <c r="O39" i="37" s="1"/>
  <c r="M38" i="37"/>
  <c r="L38" i="37"/>
  <c r="K38" i="37"/>
  <c r="J38" i="37"/>
  <c r="I38" i="37"/>
  <c r="H38" i="37"/>
  <c r="G38" i="37"/>
  <c r="F38" i="37"/>
  <c r="E38" i="37"/>
  <c r="D38" i="37"/>
  <c r="N37" i="37"/>
  <c r="O37" i="37" s="1"/>
  <c r="N36" i="37"/>
  <c r="O36" i="37" s="1"/>
  <c r="N35" i="37"/>
  <c r="O35" i="37"/>
  <c r="M34" i="37"/>
  <c r="L34" i="37"/>
  <c r="K34" i="37"/>
  <c r="J34" i="37"/>
  <c r="I34" i="37"/>
  <c r="H34" i="37"/>
  <c r="G34" i="37"/>
  <c r="F34" i="37"/>
  <c r="E34" i="37"/>
  <c r="D34" i="37"/>
  <c r="N33" i="37"/>
  <c r="O33" i="37" s="1"/>
  <c r="N32" i="37"/>
  <c r="O32" i="37" s="1"/>
  <c r="M31" i="37"/>
  <c r="L31" i="37"/>
  <c r="K31" i="37"/>
  <c r="J31" i="37"/>
  <c r="I31" i="37"/>
  <c r="H31" i="37"/>
  <c r="G31" i="37"/>
  <c r="F31" i="37"/>
  <c r="E31" i="37"/>
  <c r="D31" i="37"/>
  <c r="N30" i="37"/>
  <c r="O30" i="37" s="1"/>
  <c r="N29" i="37"/>
  <c r="O29" i="37" s="1"/>
  <c r="N28" i="37"/>
  <c r="O28" i="37" s="1"/>
  <c r="N27" i="37"/>
  <c r="O27" i="37" s="1"/>
  <c r="N26" i="37"/>
  <c r="O26" i="37" s="1"/>
  <c r="N25" i="37"/>
  <c r="O25" i="37" s="1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2" i="37"/>
  <c r="O22" i="37"/>
  <c r="N21" i="37"/>
  <c r="O21" i="37"/>
  <c r="N20" i="37"/>
  <c r="O20" i="37" s="1"/>
  <c r="N19" i="37"/>
  <c r="O19" i="37" s="1"/>
  <c r="N18" i="37"/>
  <c r="O18" i="37" s="1"/>
  <c r="N17" i="37"/>
  <c r="O17" i="37" s="1"/>
  <c r="M16" i="37"/>
  <c r="L16" i="37"/>
  <c r="K16" i="37"/>
  <c r="J16" i="37"/>
  <c r="I16" i="37"/>
  <c r="H16" i="37"/>
  <c r="H41" i="37" s="1"/>
  <c r="G16" i="37"/>
  <c r="F16" i="37"/>
  <c r="E16" i="37"/>
  <c r="D16" i="37"/>
  <c r="N15" i="37"/>
  <c r="O15" i="37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2" i="37"/>
  <c r="O12" i="37" s="1"/>
  <c r="N11" i="37"/>
  <c r="O11" i="37" s="1"/>
  <c r="N10" i="37"/>
  <c r="O10" i="37" s="1"/>
  <c r="N9" i="37"/>
  <c r="O9" i="37"/>
  <c r="N8" i="37"/>
  <c r="O8" i="37"/>
  <c r="N7" i="37"/>
  <c r="O7" i="37"/>
  <c r="N6" i="37"/>
  <c r="O6" i="37" s="1"/>
  <c r="M5" i="37"/>
  <c r="M41" i="37" s="1"/>
  <c r="L5" i="37"/>
  <c r="L41" i="37" s="1"/>
  <c r="K5" i="37"/>
  <c r="J5" i="37"/>
  <c r="I5" i="37"/>
  <c r="H5" i="37"/>
  <c r="G5" i="37"/>
  <c r="F5" i="37"/>
  <c r="E5" i="37"/>
  <c r="D5" i="37"/>
  <c r="N39" i="36"/>
  <c r="O39" i="36" s="1"/>
  <c r="N38" i="36"/>
  <c r="O38" i="36"/>
  <c r="M37" i="36"/>
  <c r="L37" i="36"/>
  <c r="K37" i="36"/>
  <c r="J37" i="36"/>
  <c r="I37" i="36"/>
  <c r="H37" i="36"/>
  <c r="G37" i="36"/>
  <c r="F37" i="36"/>
  <c r="E37" i="36"/>
  <c r="D37" i="36"/>
  <c r="N36" i="36"/>
  <c r="O36" i="36"/>
  <c r="N35" i="36"/>
  <c r="O35" i="36"/>
  <c r="N34" i="36"/>
  <c r="O34" i="36"/>
  <c r="M33" i="36"/>
  <c r="L33" i="36"/>
  <c r="K33" i="36"/>
  <c r="J33" i="36"/>
  <c r="I33" i="36"/>
  <c r="H33" i="36"/>
  <c r="G33" i="36"/>
  <c r="F33" i="36"/>
  <c r="E33" i="36"/>
  <c r="D33" i="36"/>
  <c r="N33" i="36" s="1"/>
  <c r="O33" i="36" s="1"/>
  <c r="N32" i="36"/>
  <c r="O32" i="36" s="1"/>
  <c r="N31" i="36"/>
  <c r="O31" i="36" s="1"/>
  <c r="M30" i="36"/>
  <c r="L30" i="36"/>
  <c r="K30" i="36"/>
  <c r="J30" i="36"/>
  <c r="I30" i="36"/>
  <c r="H30" i="36"/>
  <c r="G30" i="36"/>
  <c r="F30" i="36"/>
  <c r="E30" i="36"/>
  <c r="D30" i="36"/>
  <c r="N29" i="36"/>
  <c r="O29" i="36" s="1"/>
  <c r="N28" i="36"/>
  <c r="O28" i="36" s="1"/>
  <c r="N27" i="36"/>
  <c r="O27" i="36"/>
  <c r="N26" i="36"/>
  <c r="O26" i="36"/>
  <c r="N25" i="36"/>
  <c r="O25" i="36"/>
  <c r="N24" i="36"/>
  <c r="O24" i="36" s="1"/>
  <c r="N23" i="36"/>
  <c r="O23" i="36" s="1"/>
  <c r="M22" i="36"/>
  <c r="L22" i="36"/>
  <c r="K22" i="36"/>
  <c r="J22" i="36"/>
  <c r="I22" i="36"/>
  <c r="H22" i="36"/>
  <c r="G22" i="36"/>
  <c r="F22" i="36"/>
  <c r="E22" i="36"/>
  <c r="D22" i="36"/>
  <c r="N21" i="36"/>
  <c r="O21" i="36" s="1"/>
  <c r="N20" i="36"/>
  <c r="O20" i="36" s="1"/>
  <c r="N19" i="36"/>
  <c r="O19" i="36"/>
  <c r="N18" i="36"/>
  <c r="O18" i="36"/>
  <c r="N17" i="36"/>
  <c r="O17" i="36"/>
  <c r="M16" i="36"/>
  <c r="L16" i="36"/>
  <c r="K16" i="36"/>
  <c r="J16" i="36"/>
  <c r="I16" i="36"/>
  <c r="H16" i="36"/>
  <c r="G16" i="36"/>
  <c r="F16" i="36"/>
  <c r="E16" i="36"/>
  <c r="D16" i="36"/>
  <c r="N15" i="36"/>
  <c r="O15" i="36"/>
  <c r="N14" i="36"/>
  <c r="O14" i="36" s="1"/>
  <c r="M13" i="36"/>
  <c r="L13" i="36"/>
  <c r="K13" i="36"/>
  <c r="J13" i="36"/>
  <c r="I13" i="36"/>
  <c r="H13" i="36"/>
  <c r="G13" i="36"/>
  <c r="G40" i="36" s="1"/>
  <c r="F13" i="36"/>
  <c r="E13" i="36"/>
  <c r="D13" i="36"/>
  <c r="N12" i="36"/>
  <c r="O12" i="36"/>
  <c r="N11" i="36"/>
  <c r="O11" i="36"/>
  <c r="N10" i="36"/>
  <c r="O10" i="36" s="1"/>
  <c r="N9" i="36"/>
  <c r="O9" i="36"/>
  <c r="N8" i="36"/>
  <c r="O8" i="36"/>
  <c r="N7" i="36"/>
  <c r="O7" i="36" s="1"/>
  <c r="N6" i="36"/>
  <c r="O6" i="36"/>
  <c r="M5" i="36"/>
  <c r="L5" i="36"/>
  <c r="L40" i="36" s="1"/>
  <c r="K5" i="36"/>
  <c r="K40" i="36" s="1"/>
  <c r="J5" i="36"/>
  <c r="I5" i="36"/>
  <c r="N5" i="36" s="1"/>
  <c r="O5" i="36" s="1"/>
  <c r="H5" i="36"/>
  <c r="G5" i="36"/>
  <c r="F5" i="36"/>
  <c r="E5" i="36"/>
  <c r="D5" i="36"/>
  <c r="N40" i="35"/>
  <c r="O40" i="35"/>
  <c r="N39" i="35"/>
  <c r="O39" i="35" s="1"/>
  <c r="N38" i="35"/>
  <c r="O38" i="35"/>
  <c r="M37" i="35"/>
  <c r="L37" i="35"/>
  <c r="K37" i="35"/>
  <c r="J37" i="35"/>
  <c r="I37" i="35"/>
  <c r="H37" i="35"/>
  <c r="G37" i="35"/>
  <c r="F37" i="35"/>
  <c r="E37" i="35"/>
  <c r="N37" i="35" s="1"/>
  <c r="O37" i="35" s="1"/>
  <c r="D37" i="35"/>
  <c r="N36" i="35"/>
  <c r="O36" i="35"/>
  <c r="N35" i="35"/>
  <c r="O35" i="35" s="1"/>
  <c r="N34" i="35"/>
  <c r="O34" i="35"/>
  <c r="M33" i="35"/>
  <c r="L33" i="35"/>
  <c r="K33" i="35"/>
  <c r="J33" i="35"/>
  <c r="I33" i="35"/>
  <c r="H33" i="35"/>
  <c r="G33" i="35"/>
  <c r="F33" i="35"/>
  <c r="E33" i="35"/>
  <c r="D33" i="35"/>
  <c r="N33" i="35" s="1"/>
  <c r="O33" i="35" s="1"/>
  <c r="N32" i="35"/>
  <c r="O32" i="35"/>
  <c r="M31" i="35"/>
  <c r="L31" i="35"/>
  <c r="K31" i="35"/>
  <c r="J31" i="35"/>
  <c r="I31" i="35"/>
  <c r="H31" i="35"/>
  <c r="G31" i="35"/>
  <c r="F31" i="35"/>
  <c r="E31" i="35"/>
  <c r="D31" i="35"/>
  <c r="N30" i="35"/>
  <c r="O30" i="35"/>
  <c r="N29" i="35"/>
  <c r="O29" i="35"/>
  <c r="N28" i="35"/>
  <c r="O28" i="35"/>
  <c r="N27" i="35"/>
  <c r="O27" i="35" s="1"/>
  <c r="N26" i="35"/>
  <c r="O26" i="35" s="1"/>
  <c r="N25" i="35"/>
  <c r="O25" i="35"/>
  <c r="N24" i="35"/>
  <c r="O24" i="35"/>
  <c r="M23" i="35"/>
  <c r="L23" i="35"/>
  <c r="K23" i="35"/>
  <c r="J23" i="35"/>
  <c r="I23" i="35"/>
  <c r="H23" i="35"/>
  <c r="G23" i="35"/>
  <c r="F23" i="35"/>
  <c r="E23" i="35"/>
  <c r="D23" i="35"/>
  <c r="N23" i="35" s="1"/>
  <c r="O23" i="35" s="1"/>
  <c r="N22" i="35"/>
  <c r="O22" i="35"/>
  <c r="N21" i="35"/>
  <c r="O21" i="35"/>
  <c r="N20" i="35"/>
  <c r="O20" i="35"/>
  <c r="N19" i="35"/>
  <c r="O19" i="35" s="1"/>
  <c r="N18" i="35"/>
  <c r="O18" i="35" s="1"/>
  <c r="N17" i="35"/>
  <c r="O17" i="35"/>
  <c r="M16" i="35"/>
  <c r="L16" i="35"/>
  <c r="K16" i="35"/>
  <c r="J16" i="35"/>
  <c r="I16" i="35"/>
  <c r="H16" i="35"/>
  <c r="G16" i="35"/>
  <c r="F16" i="35"/>
  <c r="E16" i="35"/>
  <c r="D16" i="35"/>
  <c r="N16" i="35" s="1"/>
  <c r="O16" i="35" s="1"/>
  <c r="N15" i="35"/>
  <c r="O15" i="35"/>
  <c r="N14" i="35"/>
  <c r="O14" i="35"/>
  <c r="M13" i="35"/>
  <c r="L13" i="35"/>
  <c r="K13" i="35"/>
  <c r="J13" i="35"/>
  <c r="I13" i="35"/>
  <c r="H13" i="35"/>
  <c r="G13" i="35"/>
  <c r="F13" i="35"/>
  <c r="E13" i="35"/>
  <c r="D13" i="35"/>
  <c r="N12" i="35"/>
  <c r="O12" i="35"/>
  <c r="N11" i="35"/>
  <c r="O11" i="35" s="1"/>
  <c r="N10" i="35"/>
  <c r="O10" i="35"/>
  <c r="N9" i="35"/>
  <c r="O9" i="35"/>
  <c r="N8" i="35"/>
  <c r="O8" i="35" s="1"/>
  <c r="N7" i="35"/>
  <c r="O7" i="35"/>
  <c r="N6" i="35"/>
  <c r="O6" i="35"/>
  <c r="M5" i="35"/>
  <c r="M41" i="35" s="1"/>
  <c r="L5" i="35"/>
  <c r="K5" i="35"/>
  <c r="J5" i="35"/>
  <c r="I5" i="35"/>
  <c r="H5" i="35"/>
  <c r="G5" i="35"/>
  <c r="F5" i="35"/>
  <c r="E5" i="35"/>
  <c r="D5" i="35"/>
  <c r="D41" i="35" s="1"/>
  <c r="N40" i="34"/>
  <c r="O40" i="34"/>
  <c r="N39" i="34"/>
  <c r="O39" i="34" s="1"/>
  <c r="N38" i="34"/>
  <c r="O38" i="34" s="1"/>
  <c r="M37" i="34"/>
  <c r="L37" i="34"/>
  <c r="K37" i="34"/>
  <c r="J37" i="34"/>
  <c r="I37" i="34"/>
  <c r="H37" i="34"/>
  <c r="G37" i="34"/>
  <c r="F37" i="34"/>
  <c r="N37" i="34"/>
  <c r="O37" i="34" s="1"/>
  <c r="E37" i="34"/>
  <c r="D37" i="34"/>
  <c r="N36" i="34"/>
  <c r="O36" i="34" s="1"/>
  <c r="N35" i="34"/>
  <c r="O35" i="34" s="1"/>
  <c r="N34" i="34"/>
  <c r="O34" i="34"/>
  <c r="M33" i="34"/>
  <c r="L33" i="34"/>
  <c r="K33" i="34"/>
  <c r="J33" i="34"/>
  <c r="I33" i="34"/>
  <c r="H33" i="34"/>
  <c r="G33" i="34"/>
  <c r="F33" i="34"/>
  <c r="E33" i="34"/>
  <c r="D33" i="34"/>
  <c r="N32" i="34"/>
  <c r="O32" i="34"/>
  <c r="N31" i="34"/>
  <c r="O31" i="34" s="1"/>
  <c r="M30" i="34"/>
  <c r="L30" i="34"/>
  <c r="K30" i="34"/>
  <c r="J30" i="34"/>
  <c r="I30" i="34"/>
  <c r="H30" i="34"/>
  <c r="G30" i="34"/>
  <c r="F30" i="34"/>
  <c r="E30" i="34"/>
  <c r="D30" i="34"/>
  <c r="N30" i="34" s="1"/>
  <c r="O30" i="34" s="1"/>
  <c r="N29" i="34"/>
  <c r="O29" i="34"/>
  <c r="N28" i="34"/>
  <c r="O28" i="34"/>
  <c r="N27" i="34"/>
  <c r="O27" i="34" s="1"/>
  <c r="N26" i="34"/>
  <c r="O26" i="34"/>
  <c r="N25" i="34"/>
  <c r="O25" i="34"/>
  <c r="N24" i="34"/>
  <c r="O24" i="34" s="1"/>
  <c r="N23" i="34"/>
  <c r="O23" i="34"/>
  <c r="M22" i="34"/>
  <c r="L22" i="34"/>
  <c r="K22" i="34"/>
  <c r="J22" i="34"/>
  <c r="I22" i="34"/>
  <c r="H22" i="34"/>
  <c r="G22" i="34"/>
  <c r="F22" i="34"/>
  <c r="E22" i="34"/>
  <c r="D22" i="34"/>
  <c r="N22" i="34" s="1"/>
  <c r="O22" i="34" s="1"/>
  <c r="N21" i="34"/>
  <c r="O21" i="34"/>
  <c r="N20" i="34"/>
  <c r="O20" i="34"/>
  <c r="N19" i="34"/>
  <c r="O19" i="34" s="1"/>
  <c r="N18" i="34"/>
  <c r="O18" i="34"/>
  <c r="N17" i="34"/>
  <c r="O17" i="34" s="1"/>
  <c r="M16" i="34"/>
  <c r="L16" i="34"/>
  <c r="K16" i="34"/>
  <c r="J16" i="34"/>
  <c r="I16" i="34"/>
  <c r="H16" i="34"/>
  <c r="G16" i="34"/>
  <c r="F16" i="34"/>
  <c r="E16" i="34"/>
  <c r="D16" i="34"/>
  <c r="N15" i="34"/>
  <c r="O15" i="34" s="1"/>
  <c r="N14" i="34"/>
  <c r="O14" i="34"/>
  <c r="M13" i="34"/>
  <c r="L13" i="34"/>
  <c r="K13" i="34"/>
  <c r="J13" i="34"/>
  <c r="I13" i="34"/>
  <c r="I41" i="34" s="1"/>
  <c r="H13" i="34"/>
  <c r="G13" i="34"/>
  <c r="F13" i="34"/>
  <c r="E13" i="34"/>
  <c r="D13" i="34"/>
  <c r="N12" i="34"/>
  <c r="O12" i="34"/>
  <c r="N11" i="34"/>
  <c r="O11" i="34" s="1"/>
  <c r="N10" i="34"/>
  <c r="O10" i="34"/>
  <c r="N9" i="34"/>
  <c r="O9" i="34"/>
  <c r="N8" i="34"/>
  <c r="O8" i="34" s="1"/>
  <c r="N7" i="34"/>
  <c r="O7" i="34"/>
  <c r="N6" i="34"/>
  <c r="O6" i="34"/>
  <c r="M5" i="34"/>
  <c r="M41" i="34" s="1"/>
  <c r="L5" i="34"/>
  <c r="K5" i="34"/>
  <c r="J5" i="34"/>
  <c r="I5" i="34"/>
  <c r="H5" i="34"/>
  <c r="G5" i="34"/>
  <c r="F5" i="34"/>
  <c r="E5" i="34"/>
  <c r="D5" i="34"/>
  <c r="N5" i="34" s="1"/>
  <c r="O5" i="34" s="1"/>
  <c r="N41" i="33"/>
  <c r="O41" i="33" s="1"/>
  <c r="N42" i="33"/>
  <c r="O42" i="33"/>
  <c r="N43" i="33"/>
  <c r="O43" i="33"/>
  <c r="N44" i="33"/>
  <c r="O44" i="33" s="1"/>
  <c r="N25" i="33"/>
  <c r="O25" i="33"/>
  <c r="N26" i="33"/>
  <c r="O26" i="33"/>
  <c r="N27" i="33"/>
  <c r="O27" i="33" s="1"/>
  <c r="N28" i="33"/>
  <c r="O28" i="33"/>
  <c r="N29" i="33"/>
  <c r="O29" i="33"/>
  <c r="N30" i="33"/>
  <c r="O30" i="33" s="1"/>
  <c r="N31" i="33"/>
  <c r="O31" i="33"/>
  <c r="N17" i="33"/>
  <c r="O17" i="33"/>
  <c r="N18" i="33"/>
  <c r="O18" i="33" s="1"/>
  <c r="N19" i="33"/>
  <c r="O19" i="33"/>
  <c r="N20" i="33"/>
  <c r="O20" i="33"/>
  <c r="N21" i="33"/>
  <c r="O21" i="33" s="1"/>
  <c r="N22" i="33"/>
  <c r="O22" i="33"/>
  <c r="N23" i="33"/>
  <c r="O23" i="33"/>
  <c r="E24" i="33"/>
  <c r="F24" i="33"/>
  <c r="G24" i="33"/>
  <c r="H24" i="33"/>
  <c r="I24" i="33"/>
  <c r="J24" i="33"/>
  <c r="K24" i="33"/>
  <c r="L24" i="33"/>
  <c r="M24" i="33"/>
  <c r="D24" i="33"/>
  <c r="E16" i="33"/>
  <c r="F16" i="33"/>
  <c r="G16" i="33"/>
  <c r="H16" i="33"/>
  <c r="I16" i="33"/>
  <c r="J16" i="33"/>
  <c r="K16" i="33"/>
  <c r="L16" i="33"/>
  <c r="M16" i="33"/>
  <c r="D16" i="33"/>
  <c r="E13" i="33"/>
  <c r="F13" i="33"/>
  <c r="F45" i="33" s="1"/>
  <c r="G13" i="33"/>
  <c r="H13" i="33"/>
  <c r="I13" i="33"/>
  <c r="J13" i="33"/>
  <c r="K13" i="33"/>
  <c r="L13" i="33"/>
  <c r="M13" i="33"/>
  <c r="D13" i="33"/>
  <c r="N13" i="33" s="1"/>
  <c r="O13" i="33" s="1"/>
  <c r="E5" i="33"/>
  <c r="F5" i="33"/>
  <c r="G5" i="33"/>
  <c r="H5" i="33"/>
  <c r="I5" i="33"/>
  <c r="J5" i="33"/>
  <c r="K5" i="33"/>
  <c r="L5" i="33"/>
  <c r="L45" i="33" s="1"/>
  <c r="M5" i="33"/>
  <c r="D5" i="33"/>
  <c r="E39" i="33"/>
  <c r="F39" i="33"/>
  <c r="N39" i="33" s="1"/>
  <c r="O39" i="33" s="1"/>
  <c r="G39" i="33"/>
  <c r="H39" i="33"/>
  <c r="I39" i="33"/>
  <c r="J39" i="33"/>
  <c r="K39" i="33"/>
  <c r="L39" i="33"/>
  <c r="M39" i="33"/>
  <c r="D39" i="33"/>
  <c r="N40" i="33"/>
  <c r="O40" i="33"/>
  <c r="N37" i="33"/>
  <c r="O37" i="33" s="1"/>
  <c r="N38" i="33"/>
  <c r="O38" i="33"/>
  <c r="N36" i="33"/>
  <c r="O36" i="33"/>
  <c r="E35" i="33"/>
  <c r="F35" i="33"/>
  <c r="G35" i="33"/>
  <c r="H35" i="33"/>
  <c r="I35" i="33"/>
  <c r="J35" i="33"/>
  <c r="K35" i="33"/>
  <c r="L35" i="33"/>
  <c r="M35" i="33"/>
  <c r="D35" i="33"/>
  <c r="E32" i="33"/>
  <c r="F32" i="33"/>
  <c r="G32" i="33"/>
  <c r="H32" i="33"/>
  <c r="I32" i="33"/>
  <c r="J32" i="33"/>
  <c r="K32" i="33"/>
  <c r="L32" i="33"/>
  <c r="M32" i="33"/>
  <c r="D32" i="33"/>
  <c r="N32" i="33" s="1"/>
  <c r="O32" i="33" s="1"/>
  <c r="N33" i="33"/>
  <c r="O33" i="33"/>
  <c r="N34" i="33"/>
  <c r="O34" i="33" s="1"/>
  <c r="N14" i="33"/>
  <c r="O14" i="33"/>
  <c r="N15" i="33"/>
  <c r="O15" i="33" s="1"/>
  <c r="N6" i="33"/>
  <c r="O6" i="33" s="1"/>
  <c r="N7" i="33"/>
  <c r="O7" i="33"/>
  <c r="N8" i="33"/>
  <c r="O8" i="33"/>
  <c r="N9" i="33"/>
  <c r="O9" i="33" s="1"/>
  <c r="N10" i="33"/>
  <c r="O10" i="33"/>
  <c r="N11" i="33"/>
  <c r="O11" i="33"/>
  <c r="N12" i="33"/>
  <c r="O12" i="33"/>
  <c r="N30" i="36"/>
  <c r="O30" i="36"/>
  <c r="I40" i="36"/>
  <c r="N16" i="39"/>
  <c r="O16" i="39"/>
  <c r="L38" i="41"/>
  <c r="N30" i="41"/>
  <c r="O30" i="41"/>
  <c r="N13" i="41"/>
  <c r="O13" i="41" s="1"/>
  <c r="E42" i="42"/>
  <c r="I42" i="42"/>
  <c r="D42" i="42"/>
  <c r="E43" i="44"/>
  <c r="N34" i="44"/>
  <c r="O34" i="44" s="1"/>
  <c r="L41" i="35" l="1"/>
  <c r="D45" i="33"/>
  <c r="K42" i="38"/>
  <c r="N29" i="40"/>
  <c r="O29" i="40" s="1"/>
  <c r="M43" i="44"/>
  <c r="N39" i="39"/>
  <c r="O39" i="39" s="1"/>
  <c r="M45" i="33"/>
  <c r="N23" i="37"/>
  <c r="O23" i="37" s="1"/>
  <c r="M44" i="39"/>
  <c r="N22" i="45"/>
  <c r="O22" i="45" s="1"/>
  <c r="I45" i="33"/>
  <c r="J45" i="33"/>
  <c r="K38" i="41"/>
  <c r="D38" i="41"/>
  <c r="N38" i="41" s="1"/>
  <c r="O38" i="41" s="1"/>
  <c r="K45" i="33"/>
  <c r="H45" i="33"/>
  <c r="N16" i="34"/>
  <c r="O16" i="34" s="1"/>
  <c r="N22" i="36"/>
  <c r="O22" i="36" s="1"/>
  <c r="N31" i="37"/>
  <c r="O31" i="37" s="1"/>
  <c r="G42" i="38"/>
  <c r="N32" i="39"/>
  <c r="O32" i="39" s="1"/>
  <c r="N36" i="40"/>
  <c r="O36" i="40" s="1"/>
  <c r="N13" i="44"/>
  <c r="O13" i="44" s="1"/>
  <c r="H42" i="45"/>
  <c r="N33" i="34"/>
  <c r="O33" i="34" s="1"/>
  <c r="H42" i="38"/>
  <c r="N24" i="39"/>
  <c r="O24" i="39" s="1"/>
  <c r="I43" i="44"/>
  <c r="K41" i="34"/>
  <c r="I42" i="38"/>
  <c r="E45" i="33"/>
  <c r="N45" i="33" s="1"/>
  <c r="O45" i="33" s="1"/>
  <c r="J42" i="38"/>
  <c r="N16" i="43"/>
  <c r="O16" i="43" s="1"/>
  <c r="N16" i="33"/>
  <c r="O16" i="33" s="1"/>
  <c r="N32" i="40"/>
  <c r="O32" i="40" s="1"/>
  <c r="D41" i="34"/>
  <c r="N41" i="34" s="1"/>
  <c r="O41" i="34" s="1"/>
  <c r="N30" i="42"/>
  <c r="O30" i="42" s="1"/>
  <c r="F42" i="45"/>
  <c r="G42" i="45"/>
  <c r="N35" i="33"/>
  <c r="O35" i="33" s="1"/>
  <c r="N13" i="35"/>
  <c r="O13" i="35" s="1"/>
  <c r="I41" i="35"/>
  <c r="N31" i="35"/>
  <c r="O31" i="35" s="1"/>
  <c r="D40" i="36"/>
  <c r="N13" i="40"/>
  <c r="O13" i="40" s="1"/>
  <c r="N13" i="45"/>
  <c r="O13" i="45" s="1"/>
  <c r="F42" i="38"/>
  <c r="K42" i="42"/>
  <c r="F41" i="37"/>
  <c r="N13" i="34"/>
  <c r="O13" i="34" s="1"/>
  <c r="L41" i="34"/>
  <c r="G41" i="35"/>
  <c r="J41" i="35"/>
  <c r="F40" i="40"/>
  <c r="H44" i="39"/>
  <c r="N24" i="44"/>
  <c r="O24" i="44" s="1"/>
  <c r="N16" i="37"/>
  <c r="O16" i="37" s="1"/>
  <c r="N5" i="40"/>
  <c r="O5" i="40" s="1"/>
  <c r="G41" i="37"/>
  <c r="N41" i="37" s="1"/>
  <c r="O41" i="37" s="1"/>
  <c r="H41" i="34"/>
  <c r="F41" i="34"/>
  <c r="H41" i="35"/>
  <c r="F41" i="35"/>
  <c r="F40" i="36"/>
  <c r="N13" i="36"/>
  <c r="O13" i="36" s="1"/>
  <c r="N37" i="36"/>
  <c r="O37" i="36" s="1"/>
  <c r="K44" i="39"/>
  <c r="H40" i="40"/>
  <c r="N32" i="41"/>
  <c r="O32" i="41" s="1"/>
  <c r="N16" i="42"/>
  <c r="O16" i="42" s="1"/>
  <c r="H42" i="43"/>
  <c r="K41" i="35"/>
  <c r="D42" i="43"/>
  <c r="N42" i="43" s="1"/>
  <c r="O42" i="43" s="1"/>
  <c r="J42" i="45"/>
  <c r="J40" i="36"/>
  <c r="I44" i="39"/>
  <c r="E41" i="35"/>
  <c r="N41" i="35" s="1"/>
  <c r="O41" i="35" s="1"/>
  <c r="N38" i="37"/>
  <c r="O38" i="37" s="1"/>
  <c r="N24" i="33"/>
  <c r="O24" i="33" s="1"/>
  <c r="N5" i="35"/>
  <c r="O5" i="35" s="1"/>
  <c r="D41" i="37"/>
  <c r="N16" i="41"/>
  <c r="O16" i="41" s="1"/>
  <c r="H42" i="42"/>
  <c r="D43" i="44"/>
  <c r="N13" i="37"/>
  <c r="O13" i="37" s="1"/>
  <c r="G41" i="34"/>
  <c r="E40" i="36"/>
  <c r="I41" i="37"/>
  <c r="L44" i="39"/>
  <c r="N33" i="43"/>
  <c r="O33" i="43" s="1"/>
  <c r="M40" i="40"/>
  <c r="N5" i="41"/>
  <c r="O5" i="41" s="1"/>
  <c r="D42" i="45"/>
  <c r="N13" i="43"/>
  <c r="O13" i="43" s="1"/>
  <c r="N5" i="33"/>
  <c r="O5" i="33" s="1"/>
  <c r="L42" i="42"/>
  <c r="E42" i="43"/>
  <c r="N16" i="36"/>
  <c r="O16" i="36" s="1"/>
  <c r="L42" i="45"/>
  <c r="F42" i="42"/>
  <c r="N42" i="42" s="1"/>
  <c r="O42" i="42" s="1"/>
  <c r="G45" i="33"/>
  <c r="J41" i="34"/>
  <c r="H40" i="36"/>
  <c r="M40" i="36"/>
  <c r="K41" i="37"/>
  <c r="E41" i="37"/>
  <c r="G43" i="44"/>
  <c r="N43" i="44" s="1"/>
  <c r="O43" i="44" s="1"/>
  <c r="O40" i="46"/>
  <c r="P40" i="46" s="1"/>
  <c r="N45" i="46"/>
  <c r="O31" i="46"/>
  <c r="P31" i="46" s="1"/>
  <c r="O24" i="46"/>
  <c r="P24" i="46" s="1"/>
  <c r="D45" i="46"/>
  <c r="M45" i="46"/>
  <c r="O15" i="46"/>
  <c r="P15" i="46" s="1"/>
  <c r="F45" i="46"/>
  <c r="L45" i="46"/>
  <c r="I45" i="46"/>
  <c r="J45" i="46"/>
  <c r="K45" i="46"/>
  <c r="O5" i="46"/>
  <c r="P5" i="46" s="1"/>
  <c r="E45" i="46"/>
  <c r="G45" i="46"/>
  <c r="H45" i="46"/>
  <c r="G42" i="42"/>
  <c r="E41" i="34"/>
  <c r="J41" i="37"/>
  <c r="N16" i="44"/>
  <c r="O16" i="44" s="1"/>
  <c r="I42" i="43"/>
  <c r="N5" i="39"/>
  <c r="O5" i="39" s="1"/>
  <c r="G44" i="39"/>
  <c r="N44" i="39" s="1"/>
  <c r="O44" i="39" s="1"/>
  <c r="N5" i="38"/>
  <c r="O5" i="38" s="1"/>
  <c r="N5" i="37"/>
  <c r="O5" i="37" s="1"/>
  <c r="N34" i="37"/>
  <c r="O34" i="37" s="1"/>
  <c r="D42" i="38"/>
  <c r="O34" i="46"/>
  <c r="P34" i="46" s="1"/>
  <c r="D40" i="40"/>
  <c r="N16" i="38"/>
  <c r="O16" i="38" s="1"/>
  <c r="O12" i="46"/>
  <c r="P12" i="46" s="1"/>
  <c r="N40" i="40" l="1"/>
  <c r="O40" i="40" s="1"/>
  <c r="N40" i="36"/>
  <c r="O40" i="36" s="1"/>
  <c r="N42" i="45"/>
  <c r="O42" i="45" s="1"/>
  <c r="N42" i="38"/>
  <c r="O42" i="38" s="1"/>
  <c r="O45" i="46"/>
  <c r="P45" i="46" s="1"/>
</calcChain>
</file>

<file path=xl/sharedStrings.xml><?xml version="1.0" encoding="utf-8"?>
<sst xmlns="http://schemas.openxmlformats.org/spreadsheetml/2006/main" count="931" uniqueCount="125">
  <si>
    <t>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</si>
  <si>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</si>
  <si>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</si>
  <si>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</si>
  <si>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</si>
  <si>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</si>
  <si>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</si>
  <si>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</si>
  <si>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</si>
  <si>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County Ninth-Cent Voted Fuel Tax</t>
  </si>
  <si>
    <t>Utility Service Tax - Electricity</t>
  </si>
  <si>
    <t>Utility Service Tax - Water</t>
  </si>
  <si>
    <t>Utility Service Tax - Telecommunications</t>
  </si>
  <si>
    <t>Utility Service Tax - Propane</t>
  </si>
  <si>
    <t>Other General Taxes</t>
  </si>
  <si>
    <t>Permits, Fees, and Special Assessments</t>
  </si>
  <si>
    <t>Franchise Fee - Electricity</t>
  </si>
  <si>
    <t>Other Permits, Fees, and Special Assessments</t>
  </si>
  <si>
    <t>Federal Grant - Public Safety</t>
  </si>
  <si>
    <t>Intergovernmental Revenue</t>
  </si>
  <si>
    <t>Federal Grant - Economic Environment</t>
  </si>
  <si>
    <t>State Grant - Public Safety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</si>
  <si>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</si>
  <si>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</si>
  <si>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</si>
  <si>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Local Gov't Half-Cent Sales Tax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</si>
  <si>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</si>
  <si>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</si>
  <si>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</si>
  <si>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</si>
  <si>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</si>
  <si>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</si>
  <si>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</si>
  <si>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Public Safety - Law Enforcement Services</t>
  </si>
  <si>
    <t>Public Safety - Fire Protection</t>
  </si>
  <si>
    <t>Physical Environment - Water Utility</t>
  </si>
  <si>
    <t>Physical Environment - Garbage / Solid Waste</t>
  </si>
  <si>
    <t>Physical Environment - Sewer / Wastewater Utility</t>
  </si>
  <si>
    <t>Physical Environment - Cemetary</t>
  </si>
  <si>
    <t>Transportation (User Fees) - Other Transportation Charges</t>
  </si>
  <si>
    <t>Total - All Account Codes</t>
  </si>
  <si>
    <t>Local Fiscal Year Ended September 30, 2009</t>
  </si>
  <si>
    <t>Court-Ordered Judgments and Fines - As Decided by Traffic Court</t>
  </si>
  <si>
    <t>Other Judgments, Fines, and Forfeits</t>
  </si>
  <si>
    <t>Interest and Other Earnings - Interest</t>
  </si>
  <si>
    <t>Other Miscellaneous Revenues - Settlements</t>
  </si>
  <si>
    <t>Other Miscellaneous Revenues - Other</t>
  </si>
  <si>
    <t>Non-Operating - Inter-Fund Group Transfers In</t>
  </si>
  <si>
    <t>Proceeds - Debt Proceeds</t>
  </si>
  <si>
    <t>Proprietary Non-Operating Sources - Interest</t>
  </si>
  <si>
    <t>Proprietary Non-Operating Sources - Federal Grants and Donations</t>
  </si>
  <si>
    <t>Proprietary Non-Operating Sources - Other Non-Operating Sources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</si>
  <si>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</si>
  <si>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</si>
  <si>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</si>
  <si>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</si>
  <si>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</si>
  <si>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</si>
  <si>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</si>
  <si>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Bonifay Revenues Reported by Account Code and Fund Type</t>
  </si>
  <si>
    <t>Local Fiscal Year Ended September 30, 2010</t>
  </si>
  <si>
    <t>Federal Grant - Physical Environment - Sewer / Wastewater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</si>
  <si>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</si>
  <si>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</si>
  <si>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</si>
  <si>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Utility Service Tax - Other</t>
  </si>
  <si>
    <t>Payments from Other Local Units in Lieu of Taxes</t>
  </si>
  <si>
    <t>2011 Municipal Population:</t>
  </si>
  <si>
    <t>Local Fiscal Year Ended September 30, 2012</t>
  </si>
  <si>
    <t>2012 Municipal Population:</t>
  </si>
  <si>
    <t>Local Fiscal Year Ended September 30, 2013</t>
  </si>
  <si>
    <t>Discretionary Sales Surtaxes</t>
  </si>
  <si>
    <t>State Shared Revenues - General Government - Revenue Sharing Proceeds</t>
  </si>
  <si>
    <t>State Shared Revenues - General Government - Mobile Home License Tax</t>
  </si>
  <si>
    <t>State Shared Revenues - General Government - Local Government Half-Cent Sales Tax</t>
  </si>
  <si>
    <t>Transportation - Other Transportation Charges</t>
  </si>
  <si>
    <t>Sales - Sale of Surplus Materials and Scrap</t>
  </si>
  <si>
    <t>Proprietary Non-Operating - Federal Grants and Donations</t>
  </si>
  <si>
    <t>2013 Municipal Population:</t>
  </si>
  <si>
    <t>Local Fiscal Year Ended September 30, 2008</t>
  </si>
  <si>
    <t>Permits and Franchise Fees</t>
  </si>
  <si>
    <t>Other Permits and Fees</t>
  </si>
  <si>
    <t>Proprietary Non-Operating Sources - State Grants and Donations</t>
  </si>
  <si>
    <t>2008 Municipal Population:</t>
  </si>
  <si>
    <t>Local Fiscal Year Ended September 30, 2014</t>
  </si>
  <si>
    <t>Sales - Disposition of Fixed Assets</t>
  </si>
  <si>
    <t>Proceeds of General Capital Asset Dispositions - Compensation for Loss</t>
  </si>
  <si>
    <t>2014 Municipal Population:</t>
  </si>
  <si>
    <t>Local Fiscal Year Ended September 30, 2015</t>
  </si>
  <si>
    <t>Proprietary Non-Operating - Other Non-Operating Sources</t>
  </si>
  <si>
    <t>2015 Municipal Population:</t>
  </si>
  <si>
    <t>Local Fiscal Year Ended September 30, 2016</t>
  </si>
  <si>
    <t>2016 Municipal Population:</t>
  </si>
  <si>
    <t>Local Fiscal Year Ended September 30, 2017</t>
  </si>
  <si>
    <t>State Grant - Transportation - Other Transportation</t>
  </si>
  <si>
    <t>2017 Municipal Population:</t>
  </si>
  <si>
    <t>Local Fiscal Year Ended September 30, 2018</t>
  </si>
  <si>
    <t>2018 Municipal Population:</t>
  </si>
  <si>
    <t>Local Fiscal Year Ended September 30, 2019</t>
  </si>
  <si>
    <t>Federal Grant - General Government</t>
  </si>
  <si>
    <t>Proceeds of General Capital Asset Dispositions - Sales</t>
  </si>
  <si>
    <t>2019 Municipal Population:</t>
  </si>
  <si>
    <t>Local Fiscal Year Ended September 30, 2020</t>
  </si>
  <si>
    <t>First Local Option Fuel Tax (1 to 6 Cents)</t>
  </si>
  <si>
    <t>Federal Grant - Court-Related Grants - Hearing Officer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</si>
  <si>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</si>
  <si>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</si>
  <si>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</si>
  <si>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</si>
  <si>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</si>
  <si>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</si>
  <si>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</si>
  <si>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Permits - Other</t>
  </si>
  <si>
    <t>Intergovernmental Revenues</t>
  </si>
  <si>
    <t>Federal Grant - Transportation - Other Transportation</t>
  </si>
  <si>
    <t>Federal Grant - Culture / Recreation</t>
  </si>
  <si>
    <t>State Grant - Economic Environment</t>
  </si>
  <si>
    <t>State Shared Revenues - General Government - Local Government Half-Cent Sales Tax Program</t>
  </si>
  <si>
    <t>State Shared Revenues - Other</t>
  </si>
  <si>
    <t>2021 Municipal Population:</t>
  </si>
  <si>
    <t>Local Fiscal Year Ended September 30, 2022</t>
  </si>
  <si>
    <t>2022 Municipal Population:</t>
  </si>
  <si>
    <t>Local Fiscal Year Ended September 30, 2023</t>
  </si>
  <si>
    <t>Interest and Other Earnings - Gain (Loss) on Sale of Investments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</si>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</sst>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1540F-50E9-48C7-93B0-1BA695765C11}">
  <sheetPr>
    <pageSetUpPr fitToPage="1"/>
  </sheetPr>
  <dimension ref="A1:ED48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59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122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52</v>
      </c>
      <c r="B3" s="108"/>
      <c r="C3" s="109"/>
      <c r="D3" s="113" t="s">
        <v>26</v>
      </c>
      <c r="E3" s="114"/>
      <c r="F3" s="114"/>
      <c r="G3" s="114"/>
      <c r="H3" s="115"/>
      <c r="I3" s="113" t="s">
        <v>27</v>
      </c>
      <c r="J3" s="115"/>
      <c r="K3" s="113" t="s">
        <v>29</v>
      </c>
      <c r="L3" s="114"/>
      <c r="M3" s="115"/>
      <c r="N3" s="49"/>
      <c r="O3" s="50"/>
      <c r="P3" s="116" t="s">
        <v>107</v>
      </c>
      <c r="Q3" s="51"/>
      <c r="R3"/>
    </row>
    <row r="4" spans="1:134" ht="32.25" customHeight="1" thickBot="1">
      <c r="A4" s="110"/>
      <c r="B4" s="111"/>
      <c r="C4" s="112"/>
      <c r="D4" s="52" t="s">
        <v>2</v>
      </c>
      <c r="E4" s="52" t="s">
        <v>53</v>
      </c>
      <c r="F4" s="52" t="s">
        <v>54</v>
      </c>
      <c r="G4" s="52" t="s">
        <v>55</v>
      </c>
      <c r="H4" s="52" t="s">
        <v>3</v>
      </c>
      <c r="I4" s="52" t="s">
        <v>4</v>
      </c>
      <c r="J4" s="53" t="s">
        <v>56</v>
      </c>
      <c r="K4" s="53" t="s">
        <v>5</v>
      </c>
      <c r="L4" s="53" t="s">
        <v>6</v>
      </c>
      <c r="M4" s="53" t="s">
        <v>108</v>
      </c>
      <c r="N4" s="53" t="s">
        <v>7</v>
      </c>
      <c r="O4" s="53" t="s">
        <v>109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110</v>
      </c>
      <c r="B5" s="57"/>
      <c r="C5" s="57"/>
      <c r="D5" s="58">
        <f>SUM(D6:D11)</f>
        <v>633762</v>
      </c>
      <c r="E5" s="58">
        <f>SUM(E6:E11)</f>
        <v>78640</v>
      </c>
      <c r="F5" s="58">
        <f>SUM(F6:F11)</f>
        <v>0</v>
      </c>
      <c r="G5" s="58">
        <f>SUM(G6:G11)</f>
        <v>0</v>
      </c>
      <c r="H5" s="58">
        <f>SUM(H6:H11)</f>
        <v>0</v>
      </c>
      <c r="I5" s="58">
        <f>SUM(I6:I11)</f>
        <v>54943</v>
      </c>
      <c r="J5" s="58">
        <f>SUM(J6:J11)</f>
        <v>0</v>
      </c>
      <c r="K5" s="58">
        <f>SUM(K6:K11)</f>
        <v>0</v>
      </c>
      <c r="L5" s="58">
        <f>SUM(L6:L11)</f>
        <v>0</v>
      </c>
      <c r="M5" s="58">
        <f>SUM(M6:M11)</f>
        <v>0</v>
      </c>
      <c r="N5" s="58">
        <f>SUM(N6:N11)</f>
        <v>0</v>
      </c>
      <c r="O5" s="59">
        <f>SUM(D5:N5)</f>
        <v>767345</v>
      </c>
      <c r="P5" s="60">
        <f>(O5/P$46)</f>
        <v>276.42110951008647</v>
      </c>
      <c r="Q5" s="61"/>
    </row>
    <row r="6" spans="1:134">
      <c r="A6" s="63"/>
      <c r="B6" s="64">
        <v>312.41000000000003</v>
      </c>
      <c r="C6" s="65" t="s">
        <v>111</v>
      </c>
      <c r="D6" s="66">
        <v>0</v>
      </c>
      <c r="E6" s="66">
        <v>78640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 t="shared" ref="O6:O10" si="0">SUM(D6:N6)</f>
        <v>78640</v>
      </c>
      <c r="P6" s="67">
        <f>(O6/P$46)</f>
        <v>28.328530259365994</v>
      </c>
      <c r="Q6" s="68"/>
    </row>
    <row r="7" spans="1:134">
      <c r="A7" s="63"/>
      <c r="B7" s="64">
        <v>314.10000000000002</v>
      </c>
      <c r="C7" s="65" t="s">
        <v>10</v>
      </c>
      <c r="D7" s="66">
        <v>262794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si="0"/>
        <v>262794</v>
      </c>
      <c r="P7" s="67">
        <f>(O7/P$46)</f>
        <v>94.6664265129683</v>
      </c>
      <c r="Q7" s="68"/>
    </row>
    <row r="8" spans="1:134">
      <c r="A8" s="63"/>
      <c r="B8" s="64">
        <v>314.3</v>
      </c>
      <c r="C8" s="65" t="s">
        <v>11</v>
      </c>
      <c r="D8" s="66">
        <v>0</v>
      </c>
      <c r="E8" s="66">
        <v>0</v>
      </c>
      <c r="F8" s="66">
        <v>0</v>
      </c>
      <c r="G8" s="66">
        <v>0</v>
      </c>
      <c r="H8" s="66">
        <v>0</v>
      </c>
      <c r="I8" s="66">
        <v>54943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54943</v>
      </c>
      <c r="P8" s="67">
        <f>(O8/P$46)</f>
        <v>19.7921469740634</v>
      </c>
      <c r="Q8" s="68"/>
    </row>
    <row r="9" spans="1:134">
      <c r="A9" s="63"/>
      <c r="B9" s="64">
        <v>314.8</v>
      </c>
      <c r="C9" s="65" t="s">
        <v>13</v>
      </c>
      <c r="D9" s="66">
        <v>1400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1400</v>
      </c>
      <c r="P9" s="67">
        <f>(O9/P$46)</f>
        <v>0.50432276657060515</v>
      </c>
      <c r="Q9" s="68"/>
    </row>
    <row r="10" spans="1:134">
      <c r="A10" s="63"/>
      <c r="B10" s="64">
        <v>314.89999999999998</v>
      </c>
      <c r="C10" s="65" t="s">
        <v>65</v>
      </c>
      <c r="D10" s="66">
        <v>114064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114064</v>
      </c>
      <c r="P10" s="67">
        <f>(O10/P$46)</f>
        <v>41.089337175792508</v>
      </c>
      <c r="Q10" s="68"/>
    </row>
    <row r="11" spans="1:134">
      <c r="A11" s="63"/>
      <c r="B11" s="64">
        <v>319.89999999999998</v>
      </c>
      <c r="C11" s="65" t="s">
        <v>14</v>
      </c>
      <c r="D11" s="66">
        <v>255504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>SUM(D11:N11)</f>
        <v>255504</v>
      </c>
      <c r="P11" s="67">
        <f>(O11/P$46)</f>
        <v>92.040345821325644</v>
      </c>
      <c r="Q11" s="68"/>
    </row>
    <row r="12" spans="1:134" ht="15.75">
      <c r="A12" s="69" t="s">
        <v>15</v>
      </c>
      <c r="B12" s="70"/>
      <c r="C12" s="71"/>
      <c r="D12" s="72">
        <f>SUM(D13:D14)</f>
        <v>316492</v>
      </c>
      <c r="E12" s="72">
        <f>SUM(E13:E14)</f>
        <v>0</v>
      </c>
      <c r="F12" s="72">
        <f>SUM(F13:F14)</f>
        <v>0</v>
      </c>
      <c r="G12" s="72">
        <f>SUM(G13:G14)</f>
        <v>0</v>
      </c>
      <c r="H12" s="72">
        <f>SUM(H13:H14)</f>
        <v>0</v>
      </c>
      <c r="I12" s="72">
        <f>SUM(I13:I14)</f>
        <v>0</v>
      </c>
      <c r="J12" s="72">
        <f>SUM(J13:J14)</f>
        <v>0</v>
      </c>
      <c r="K12" s="72">
        <f>SUM(K13:K14)</f>
        <v>0</v>
      </c>
      <c r="L12" s="72">
        <f>SUM(L13:L14)</f>
        <v>0</v>
      </c>
      <c r="M12" s="72">
        <f>SUM(M13:M14)</f>
        <v>0</v>
      </c>
      <c r="N12" s="72">
        <f>SUM(N13:N14)</f>
        <v>0</v>
      </c>
      <c r="O12" s="73">
        <f>SUM(D12:N12)</f>
        <v>316492</v>
      </c>
      <c r="P12" s="74">
        <f>(O12/P$46)</f>
        <v>114.01008645533142</v>
      </c>
      <c r="Q12" s="75"/>
    </row>
    <row r="13" spans="1:134">
      <c r="A13" s="63"/>
      <c r="B13" s="64">
        <v>322.89999999999998</v>
      </c>
      <c r="C13" s="65" t="s">
        <v>112</v>
      </c>
      <c r="D13" s="66">
        <v>9947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ref="O13:O14" si="1">SUM(D13:N13)</f>
        <v>9947</v>
      </c>
      <c r="P13" s="67">
        <f>(O13/P$46)</f>
        <v>3.5832132564841497</v>
      </c>
      <c r="Q13" s="68"/>
    </row>
    <row r="14" spans="1:134">
      <c r="A14" s="63"/>
      <c r="B14" s="64">
        <v>323.10000000000002</v>
      </c>
      <c r="C14" s="65" t="s">
        <v>16</v>
      </c>
      <c r="D14" s="66">
        <v>306545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si="1"/>
        <v>306545</v>
      </c>
      <c r="P14" s="67">
        <f>(O14/P$46)</f>
        <v>110.42687319884726</v>
      </c>
      <c r="Q14" s="68"/>
    </row>
    <row r="15" spans="1:134" ht="15.75">
      <c r="A15" s="69" t="s">
        <v>113</v>
      </c>
      <c r="B15" s="70"/>
      <c r="C15" s="71"/>
      <c r="D15" s="72">
        <f>SUM(D16:D23)</f>
        <v>2512584</v>
      </c>
      <c r="E15" s="72">
        <f>SUM(E16:E23)</f>
        <v>0</v>
      </c>
      <c r="F15" s="72">
        <f>SUM(F16:F23)</f>
        <v>0</v>
      </c>
      <c r="G15" s="72">
        <f>SUM(G16:G23)</f>
        <v>0</v>
      </c>
      <c r="H15" s="72">
        <f>SUM(H16:H23)</f>
        <v>0</v>
      </c>
      <c r="I15" s="72">
        <f>SUM(I16:I23)</f>
        <v>0</v>
      </c>
      <c r="J15" s="72">
        <f>SUM(J16:J23)</f>
        <v>0</v>
      </c>
      <c r="K15" s="72">
        <f>SUM(K16:K23)</f>
        <v>0</v>
      </c>
      <c r="L15" s="72">
        <f>SUM(L16:L23)</f>
        <v>0</v>
      </c>
      <c r="M15" s="72">
        <f>SUM(M16:M23)</f>
        <v>0</v>
      </c>
      <c r="N15" s="72">
        <f>SUM(N16:N23)</f>
        <v>0</v>
      </c>
      <c r="O15" s="73">
        <f>SUM(D15:N15)</f>
        <v>2512584</v>
      </c>
      <c r="P15" s="74">
        <f>(O15/P$46)</f>
        <v>905.10951008645532</v>
      </c>
      <c r="Q15" s="75"/>
    </row>
    <row r="16" spans="1:134">
      <c r="A16" s="63"/>
      <c r="B16" s="64">
        <v>331.1</v>
      </c>
      <c r="C16" s="65" t="s">
        <v>99</v>
      </c>
      <c r="D16" s="66">
        <v>351434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>SUM(D16:N16)</f>
        <v>351434</v>
      </c>
      <c r="P16" s="67">
        <f>(O16/P$46)</f>
        <v>126.59726224783861</v>
      </c>
      <c r="Q16" s="68"/>
    </row>
    <row r="17" spans="1:17">
      <c r="A17" s="63"/>
      <c r="B17" s="64">
        <v>331.49</v>
      </c>
      <c r="C17" s="65" t="s">
        <v>114</v>
      </c>
      <c r="D17" s="66">
        <v>5183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ref="O17:O22" si="2">SUM(D17:N17)</f>
        <v>5183</v>
      </c>
      <c r="P17" s="67">
        <f>(O17/P$46)</f>
        <v>1.8670749279538905</v>
      </c>
      <c r="Q17" s="68"/>
    </row>
    <row r="18" spans="1:17">
      <c r="A18" s="63"/>
      <c r="B18" s="64">
        <v>331.7</v>
      </c>
      <c r="C18" s="65" t="s">
        <v>115</v>
      </c>
      <c r="D18" s="66">
        <v>112273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2"/>
        <v>112273</v>
      </c>
      <c r="P18" s="67">
        <f>(O18/P$46)</f>
        <v>40.444164265129686</v>
      </c>
      <c r="Q18" s="68"/>
    </row>
    <row r="19" spans="1:17">
      <c r="A19" s="63"/>
      <c r="B19" s="64">
        <v>334.2</v>
      </c>
      <c r="C19" s="65" t="s">
        <v>21</v>
      </c>
      <c r="D19" s="66">
        <v>447938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2"/>
        <v>447938</v>
      </c>
      <c r="P19" s="67">
        <f>(O19/P$46)</f>
        <v>161.36095100864554</v>
      </c>
      <c r="Q19" s="68"/>
    </row>
    <row r="20" spans="1:17">
      <c r="A20" s="63"/>
      <c r="B20" s="64">
        <v>334.49</v>
      </c>
      <c r="C20" s="65" t="s">
        <v>94</v>
      </c>
      <c r="D20" s="66">
        <v>1344306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2"/>
        <v>1344306</v>
      </c>
      <c r="P20" s="67">
        <f>(O20/P$46)</f>
        <v>484.26008645533142</v>
      </c>
      <c r="Q20" s="68"/>
    </row>
    <row r="21" spans="1:17">
      <c r="A21" s="63"/>
      <c r="B21" s="64">
        <v>335.14</v>
      </c>
      <c r="C21" s="65" t="s">
        <v>73</v>
      </c>
      <c r="D21" s="66">
        <v>1002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2"/>
        <v>1002</v>
      </c>
      <c r="P21" s="67">
        <f>(O21/P$46)</f>
        <v>0.36095100864553314</v>
      </c>
      <c r="Q21" s="68"/>
    </row>
    <row r="22" spans="1:17">
      <c r="A22" s="63"/>
      <c r="B22" s="64">
        <v>335.18</v>
      </c>
      <c r="C22" s="65" t="s">
        <v>117</v>
      </c>
      <c r="D22" s="66">
        <v>95582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2"/>
        <v>95582</v>
      </c>
      <c r="P22" s="67">
        <f>(O22/P$46)</f>
        <v>34.43155619596542</v>
      </c>
      <c r="Q22" s="68"/>
    </row>
    <row r="23" spans="1:17">
      <c r="A23" s="63"/>
      <c r="B23" s="64">
        <v>335.9</v>
      </c>
      <c r="C23" s="65" t="s">
        <v>118</v>
      </c>
      <c r="D23" s="66">
        <v>154866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ref="O23" si="3">SUM(D23:N23)</f>
        <v>154866</v>
      </c>
      <c r="P23" s="67">
        <f>(O23/P$46)</f>
        <v>55.787463976945247</v>
      </c>
      <c r="Q23" s="68"/>
    </row>
    <row r="24" spans="1:17" ht="15.75">
      <c r="A24" s="69" t="s">
        <v>30</v>
      </c>
      <c r="B24" s="70"/>
      <c r="C24" s="71"/>
      <c r="D24" s="72">
        <f>SUM(D25:D31)</f>
        <v>64920</v>
      </c>
      <c r="E24" s="72">
        <f>SUM(E25:E31)</f>
        <v>0</v>
      </c>
      <c r="F24" s="72">
        <f>SUM(F25:F31)</f>
        <v>0</v>
      </c>
      <c r="G24" s="72">
        <f>SUM(G25:G31)</f>
        <v>0</v>
      </c>
      <c r="H24" s="72">
        <f>SUM(H25:H31)</f>
        <v>0</v>
      </c>
      <c r="I24" s="72">
        <f>SUM(I25:I31)</f>
        <v>3069143</v>
      </c>
      <c r="J24" s="72">
        <f>SUM(J25:J31)</f>
        <v>0</v>
      </c>
      <c r="K24" s="72">
        <f>SUM(K25:K31)</f>
        <v>0</v>
      </c>
      <c r="L24" s="72">
        <f>SUM(L25:L31)</f>
        <v>0</v>
      </c>
      <c r="M24" s="72">
        <f>SUM(M25:M31)</f>
        <v>0</v>
      </c>
      <c r="N24" s="72">
        <f>SUM(N25:N31)</f>
        <v>0</v>
      </c>
      <c r="O24" s="72">
        <f>SUM(D24:N24)</f>
        <v>3134063</v>
      </c>
      <c r="P24" s="74">
        <f>(O24/P$46)</f>
        <v>1128.9852305475504</v>
      </c>
      <c r="Q24" s="75"/>
    </row>
    <row r="25" spans="1:17">
      <c r="A25" s="63"/>
      <c r="B25" s="64">
        <v>342.1</v>
      </c>
      <c r="C25" s="65" t="s">
        <v>33</v>
      </c>
      <c r="D25" s="66">
        <v>3546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ref="O25:O31" si="4">SUM(D25:N25)</f>
        <v>3546</v>
      </c>
      <c r="P25" s="67">
        <f>(O25/P$46)</f>
        <v>1.2773775216138328</v>
      </c>
      <c r="Q25" s="68"/>
    </row>
    <row r="26" spans="1:17">
      <c r="A26" s="63"/>
      <c r="B26" s="64">
        <v>342.2</v>
      </c>
      <c r="C26" s="65" t="s">
        <v>34</v>
      </c>
      <c r="D26" s="66">
        <v>29250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4"/>
        <v>29250</v>
      </c>
      <c r="P26" s="67">
        <f>(O26/P$46)</f>
        <v>10.536743515850144</v>
      </c>
      <c r="Q26" s="68"/>
    </row>
    <row r="27" spans="1:17">
      <c r="A27" s="63"/>
      <c r="B27" s="64">
        <v>343.3</v>
      </c>
      <c r="C27" s="65" t="s">
        <v>35</v>
      </c>
      <c r="D27" s="66">
        <v>0</v>
      </c>
      <c r="E27" s="66">
        <v>0</v>
      </c>
      <c r="F27" s="66">
        <v>0</v>
      </c>
      <c r="G27" s="66">
        <v>0</v>
      </c>
      <c r="H27" s="66">
        <v>0</v>
      </c>
      <c r="I27" s="66">
        <v>1027869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4"/>
        <v>1027869</v>
      </c>
      <c r="P27" s="67">
        <f>(O27/P$46)</f>
        <v>370.26981268011525</v>
      </c>
      <c r="Q27" s="68"/>
    </row>
    <row r="28" spans="1:17">
      <c r="A28" s="63"/>
      <c r="B28" s="64">
        <v>343.4</v>
      </c>
      <c r="C28" s="65" t="s">
        <v>36</v>
      </c>
      <c r="D28" s="66">
        <v>1560</v>
      </c>
      <c r="E28" s="66">
        <v>0</v>
      </c>
      <c r="F28" s="66">
        <v>0</v>
      </c>
      <c r="G28" s="66">
        <v>0</v>
      </c>
      <c r="H28" s="66">
        <v>0</v>
      </c>
      <c r="I28" s="66">
        <v>706790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4"/>
        <v>708350</v>
      </c>
      <c r="P28" s="67">
        <f>(O28/P$46)</f>
        <v>255.16930835734871</v>
      </c>
      <c r="Q28" s="68"/>
    </row>
    <row r="29" spans="1:17">
      <c r="A29" s="63"/>
      <c r="B29" s="64">
        <v>343.5</v>
      </c>
      <c r="C29" s="65" t="s">
        <v>37</v>
      </c>
      <c r="D29" s="66">
        <v>0</v>
      </c>
      <c r="E29" s="66">
        <v>0</v>
      </c>
      <c r="F29" s="66">
        <v>0</v>
      </c>
      <c r="G29" s="66">
        <v>0</v>
      </c>
      <c r="H29" s="66">
        <v>0</v>
      </c>
      <c r="I29" s="66">
        <v>1334484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4"/>
        <v>1334484</v>
      </c>
      <c r="P29" s="67">
        <f>(O29/P$46)</f>
        <v>480.72190201729109</v>
      </c>
      <c r="Q29" s="68"/>
    </row>
    <row r="30" spans="1:17">
      <c r="A30" s="63"/>
      <c r="B30" s="64">
        <v>343.8</v>
      </c>
      <c r="C30" s="65" t="s">
        <v>38</v>
      </c>
      <c r="D30" s="66">
        <v>17500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4"/>
        <v>17500</v>
      </c>
      <c r="P30" s="67">
        <f>(O30/P$46)</f>
        <v>6.304034582132565</v>
      </c>
      <c r="Q30" s="68"/>
    </row>
    <row r="31" spans="1:17">
      <c r="A31" s="63"/>
      <c r="B31" s="64">
        <v>344.9</v>
      </c>
      <c r="C31" s="65" t="s">
        <v>75</v>
      </c>
      <c r="D31" s="66">
        <v>13064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4"/>
        <v>13064</v>
      </c>
      <c r="P31" s="67">
        <f>(O31/P$46)</f>
        <v>4.706051873198847</v>
      </c>
      <c r="Q31" s="68"/>
    </row>
    <row r="32" spans="1:17" ht="15.75">
      <c r="A32" s="69" t="s">
        <v>31</v>
      </c>
      <c r="B32" s="70"/>
      <c r="C32" s="71"/>
      <c r="D32" s="72">
        <f>SUM(D33:D34)</f>
        <v>5522</v>
      </c>
      <c r="E32" s="72">
        <f>SUM(E33:E34)</f>
        <v>0</v>
      </c>
      <c r="F32" s="72">
        <f>SUM(F33:F34)</f>
        <v>0</v>
      </c>
      <c r="G32" s="72">
        <f>SUM(G33:G34)</f>
        <v>0</v>
      </c>
      <c r="H32" s="72">
        <f>SUM(H33:H34)</f>
        <v>0</v>
      </c>
      <c r="I32" s="72">
        <f>SUM(I33:I34)</f>
        <v>0</v>
      </c>
      <c r="J32" s="72">
        <f>SUM(J33:J34)</f>
        <v>0</v>
      </c>
      <c r="K32" s="72">
        <f>SUM(K33:K34)</f>
        <v>0</v>
      </c>
      <c r="L32" s="72">
        <f>SUM(L33:L34)</f>
        <v>0</v>
      </c>
      <c r="M32" s="72">
        <f>SUM(M33:M34)</f>
        <v>0</v>
      </c>
      <c r="N32" s="72">
        <f>SUM(N33:N34)</f>
        <v>0</v>
      </c>
      <c r="O32" s="72">
        <f>SUM(D32:N32)</f>
        <v>5522</v>
      </c>
      <c r="P32" s="74">
        <f>(O32/P$46)</f>
        <v>1.989193083573487</v>
      </c>
      <c r="Q32" s="75"/>
    </row>
    <row r="33" spans="1:120">
      <c r="A33" s="76"/>
      <c r="B33" s="77">
        <v>351.5</v>
      </c>
      <c r="C33" s="78" t="s">
        <v>42</v>
      </c>
      <c r="D33" s="66">
        <v>5347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ref="O33:O34" si="5">SUM(D33:N33)</f>
        <v>5347</v>
      </c>
      <c r="P33" s="67">
        <f>(O33/P$46)</f>
        <v>1.9261527377521614</v>
      </c>
      <c r="Q33" s="68"/>
    </row>
    <row r="34" spans="1:120">
      <c r="A34" s="76"/>
      <c r="B34" s="77">
        <v>359</v>
      </c>
      <c r="C34" s="78" t="s">
        <v>43</v>
      </c>
      <c r="D34" s="66">
        <v>175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5"/>
        <v>175</v>
      </c>
      <c r="P34" s="67">
        <f>(O34/P$46)</f>
        <v>6.3040345821325644E-2</v>
      </c>
      <c r="Q34" s="68"/>
    </row>
    <row r="35" spans="1:120" ht="15.75">
      <c r="A35" s="69" t="s">
        <v>1</v>
      </c>
      <c r="B35" s="70"/>
      <c r="C35" s="71"/>
      <c r="D35" s="72">
        <f>SUM(D36:D39)</f>
        <v>32957</v>
      </c>
      <c r="E35" s="72">
        <f>SUM(E36:E39)</f>
        <v>274</v>
      </c>
      <c r="F35" s="72">
        <f>SUM(F36:F39)</f>
        <v>0</v>
      </c>
      <c r="G35" s="72">
        <f>SUM(G36:G39)</f>
        <v>0</v>
      </c>
      <c r="H35" s="72">
        <f>SUM(H36:H39)</f>
        <v>0</v>
      </c>
      <c r="I35" s="72">
        <f>SUM(I36:I39)</f>
        <v>31924</v>
      </c>
      <c r="J35" s="72">
        <f>SUM(J36:J39)</f>
        <v>0</v>
      </c>
      <c r="K35" s="72">
        <f>SUM(K36:K39)</f>
        <v>0</v>
      </c>
      <c r="L35" s="72">
        <f>SUM(L36:L39)</f>
        <v>0</v>
      </c>
      <c r="M35" s="72">
        <f>SUM(M36:M39)</f>
        <v>0</v>
      </c>
      <c r="N35" s="72">
        <f>SUM(N36:N39)</f>
        <v>0</v>
      </c>
      <c r="O35" s="72">
        <f>SUM(D35:N35)</f>
        <v>65155</v>
      </c>
      <c r="P35" s="74">
        <f>(O35/P$46)</f>
        <v>23.470821325648416</v>
      </c>
      <c r="Q35" s="75"/>
    </row>
    <row r="36" spans="1:120">
      <c r="A36" s="63"/>
      <c r="B36" s="64">
        <v>361.1</v>
      </c>
      <c r="C36" s="65" t="s">
        <v>44</v>
      </c>
      <c r="D36" s="66">
        <v>291</v>
      </c>
      <c r="E36" s="66">
        <v>274</v>
      </c>
      <c r="F36" s="66">
        <v>0</v>
      </c>
      <c r="G36" s="66">
        <v>0</v>
      </c>
      <c r="H36" s="66">
        <v>0</v>
      </c>
      <c r="I36" s="66">
        <v>5198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>SUM(D36:N36)</f>
        <v>5763</v>
      </c>
      <c r="P36" s="67">
        <f>(O36/P$46)</f>
        <v>2.076008645533141</v>
      </c>
      <c r="Q36" s="68"/>
    </row>
    <row r="37" spans="1:120">
      <c r="A37" s="63"/>
      <c r="B37" s="64">
        <v>361.4</v>
      </c>
      <c r="C37" s="65" t="s">
        <v>123</v>
      </c>
      <c r="D37" s="66">
        <v>0</v>
      </c>
      <c r="E37" s="66">
        <v>0</v>
      </c>
      <c r="F37" s="66">
        <v>0</v>
      </c>
      <c r="G37" s="66">
        <v>0</v>
      </c>
      <c r="H37" s="66">
        <v>0</v>
      </c>
      <c r="I37" s="66">
        <v>8510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ref="O37:O43" si="6">SUM(D37:N37)</f>
        <v>8510</v>
      </c>
      <c r="P37" s="67">
        <f>(O37/P$46)</f>
        <v>3.0655619596541785</v>
      </c>
      <c r="Q37" s="68"/>
    </row>
    <row r="38" spans="1:120">
      <c r="A38" s="63"/>
      <c r="B38" s="64">
        <v>369.3</v>
      </c>
      <c r="C38" s="65" t="s">
        <v>45</v>
      </c>
      <c r="D38" s="66">
        <v>10223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>SUM(D38:N38)</f>
        <v>10223</v>
      </c>
      <c r="P38" s="67">
        <f>(O38/P$46)</f>
        <v>3.6826368876080693</v>
      </c>
      <c r="Q38" s="68"/>
    </row>
    <row r="39" spans="1:120">
      <c r="A39" s="63"/>
      <c r="B39" s="64">
        <v>369.9</v>
      </c>
      <c r="C39" s="65" t="s">
        <v>46</v>
      </c>
      <c r="D39" s="66">
        <v>22443</v>
      </c>
      <c r="E39" s="66">
        <v>0</v>
      </c>
      <c r="F39" s="66">
        <v>0</v>
      </c>
      <c r="G39" s="66">
        <v>0</v>
      </c>
      <c r="H39" s="66">
        <v>0</v>
      </c>
      <c r="I39" s="66">
        <v>18216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6"/>
        <v>40659</v>
      </c>
      <c r="P39" s="67">
        <f>(O39/P$46)</f>
        <v>14.646613832853026</v>
      </c>
      <c r="Q39" s="68"/>
    </row>
    <row r="40" spans="1:120" ht="15.75">
      <c r="A40" s="69" t="s">
        <v>32</v>
      </c>
      <c r="B40" s="70"/>
      <c r="C40" s="71"/>
      <c r="D40" s="72">
        <f>SUM(D41:D43)</f>
        <v>908892</v>
      </c>
      <c r="E40" s="72">
        <f>SUM(E41:E43)</f>
        <v>0</v>
      </c>
      <c r="F40" s="72">
        <f>SUM(F41:F43)</f>
        <v>0</v>
      </c>
      <c r="G40" s="72">
        <f>SUM(G41:G43)</f>
        <v>0</v>
      </c>
      <c r="H40" s="72">
        <f>SUM(H41:H43)</f>
        <v>0</v>
      </c>
      <c r="I40" s="72">
        <f>SUM(I41:I43)</f>
        <v>555129</v>
      </c>
      <c r="J40" s="72">
        <f>SUM(J41:J43)</f>
        <v>0</v>
      </c>
      <c r="K40" s="72">
        <f>SUM(K41:K43)</f>
        <v>0</v>
      </c>
      <c r="L40" s="72">
        <f>SUM(L41:L43)</f>
        <v>0</v>
      </c>
      <c r="M40" s="72">
        <f>SUM(M41:M43)</f>
        <v>0</v>
      </c>
      <c r="N40" s="72">
        <f>SUM(N41:N43)</f>
        <v>0</v>
      </c>
      <c r="O40" s="72">
        <f t="shared" si="6"/>
        <v>1464021</v>
      </c>
      <c r="P40" s="74">
        <f>(O40/P$46)</f>
        <v>527.38508645533136</v>
      </c>
      <c r="Q40" s="68"/>
    </row>
    <row r="41" spans="1:120">
      <c r="A41" s="63"/>
      <c r="B41" s="64">
        <v>381</v>
      </c>
      <c r="C41" s="65" t="s">
        <v>47</v>
      </c>
      <c r="D41" s="66">
        <v>898667</v>
      </c>
      <c r="E41" s="66">
        <v>0</v>
      </c>
      <c r="F41" s="66">
        <v>0</v>
      </c>
      <c r="G41" s="66">
        <v>0</v>
      </c>
      <c r="H41" s="66">
        <v>0</v>
      </c>
      <c r="I41" s="66">
        <v>363692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6"/>
        <v>1262359</v>
      </c>
      <c r="P41" s="67">
        <f>(O41/P$46)</f>
        <v>454.74027377521611</v>
      </c>
      <c r="Q41" s="68"/>
    </row>
    <row r="42" spans="1:120">
      <c r="A42" s="63"/>
      <c r="B42" s="64">
        <v>388.1</v>
      </c>
      <c r="C42" s="65" t="s">
        <v>100</v>
      </c>
      <c r="D42" s="66">
        <v>10225</v>
      </c>
      <c r="E42" s="66">
        <v>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6"/>
        <v>10225</v>
      </c>
      <c r="P42" s="67">
        <f>(O42/P$46)</f>
        <v>3.6833573487031699</v>
      </c>
      <c r="Q42" s="68"/>
    </row>
    <row r="43" spans="1:120" ht="15.75" thickBot="1">
      <c r="A43" s="63"/>
      <c r="B43" s="64">
        <v>389.2</v>
      </c>
      <c r="C43" s="65" t="s">
        <v>50</v>
      </c>
      <c r="D43" s="66">
        <v>0</v>
      </c>
      <c r="E43" s="66">
        <v>0</v>
      </c>
      <c r="F43" s="66">
        <v>0</v>
      </c>
      <c r="G43" s="66">
        <v>0</v>
      </c>
      <c r="H43" s="66">
        <v>0</v>
      </c>
      <c r="I43" s="66">
        <v>191437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si="6"/>
        <v>191437</v>
      </c>
      <c r="P43" s="67">
        <f>(O43/P$46)</f>
        <v>68.961455331412097</v>
      </c>
      <c r="Q43" s="68"/>
    </row>
    <row r="44" spans="1:120" ht="16.5" thickBot="1">
      <c r="A44" s="79" t="s">
        <v>40</v>
      </c>
      <c r="B44" s="80"/>
      <c r="C44" s="81"/>
      <c r="D44" s="82">
        <f>SUM(D5,D12,D15,D24,D32,D35,D40)</f>
        <v>4475129</v>
      </c>
      <c r="E44" s="82">
        <f>SUM(E5,E12,E15,E24,E32,E35,E40)</f>
        <v>78914</v>
      </c>
      <c r="F44" s="82">
        <f>SUM(F5,F12,F15,F24,F32,F35,F40)</f>
        <v>0</v>
      </c>
      <c r="G44" s="82">
        <f>SUM(G5,G12,G15,G24,G32,G35,G40)</f>
        <v>0</v>
      </c>
      <c r="H44" s="82">
        <f>SUM(H5,H12,H15,H24,H32,H35,H40)</f>
        <v>0</v>
      </c>
      <c r="I44" s="82">
        <f>SUM(I5,I12,I15,I24,I32,I35,I40)</f>
        <v>3711139</v>
      </c>
      <c r="J44" s="82">
        <f>SUM(J5,J12,J15,J24,J32,J35,J40)</f>
        <v>0</v>
      </c>
      <c r="K44" s="82">
        <f>SUM(K5,K12,K15,K24,K32,K35,K40)</f>
        <v>0</v>
      </c>
      <c r="L44" s="82">
        <f>SUM(L5,L12,L15,L24,L32,L35,L40)</f>
        <v>0</v>
      </c>
      <c r="M44" s="82">
        <f>SUM(M5,M12,M15,M24,M32,M35,M40)</f>
        <v>0</v>
      </c>
      <c r="N44" s="82">
        <f>SUM(N5,N12,N15,N24,N32,N35,N40)</f>
        <v>0</v>
      </c>
      <c r="O44" s="82">
        <f>SUM(D44:N44)</f>
        <v>8265182</v>
      </c>
      <c r="P44" s="83">
        <f>(O44/P$46)</f>
        <v>2977.3710374639768</v>
      </c>
      <c r="Q44" s="61"/>
      <c r="R44" s="84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1"/>
      <c r="CA44" s="51"/>
      <c r="CB44" s="51"/>
      <c r="CC44" s="51"/>
      <c r="CD44" s="51"/>
      <c r="CE44" s="51"/>
      <c r="CF44" s="51"/>
      <c r="CG44" s="51"/>
      <c r="CH44" s="51"/>
      <c r="CI44" s="51"/>
      <c r="CJ44" s="51"/>
      <c r="CK44" s="51"/>
      <c r="CL44" s="51"/>
      <c r="CM44" s="51"/>
      <c r="CN44" s="51"/>
      <c r="CO44" s="51"/>
      <c r="CP44" s="51"/>
      <c r="CQ44" s="51"/>
      <c r="CR44" s="51"/>
      <c r="CS44" s="51"/>
      <c r="CT44" s="51"/>
      <c r="CU44" s="51"/>
      <c r="CV44" s="51"/>
      <c r="CW44" s="51"/>
      <c r="CX44" s="51"/>
      <c r="CY44" s="51"/>
      <c r="CZ44" s="51"/>
      <c r="DA44" s="51"/>
      <c r="DB44" s="51"/>
      <c r="DC44" s="51"/>
      <c r="DD44" s="51"/>
      <c r="DE44" s="51"/>
      <c r="DF44" s="51"/>
      <c r="DG44" s="51"/>
      <c r="DH44" s="51"/>
      <c r="DI44" s="51"/>
      <c r="DJ44" s="51"/>
      <c r="DK44" s="51"/>
      <c r="DL44" s="51"/>
      <c r="DM44" s="51"/>
      <c r="DN44" s="51"/>
      <c r="DO44" s="51"/>
      <c r="DP44" s="51"/>
    </row>
    <row r="45" spans="1:120">
      <c r="A45" s="85"/>
      <c r="B45" s="86"/>
      <c r="C45" s="86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8"/>
    </row>
    <row r="46" spans="1:120">
      <c r="A46" s="89"/>
      <c r="B46" s="90"/>
      <c r="C46" s="90"/>
      <c r="D46" s="91"/>
      <c r="E46" s="91"/>
      <c r="F46" s="91"/>
      <c r="G46" s="91"/>
      <c r="H46" s="91"/>
      <c r="I46" s="91"/>
      <c r="J46" s="91"/>
      <c r="K46" s="91"/>
      <c r="L46" s="91"/>
      <c r="M46" s="94" t="s">
        <v>124</v>
      </c>
      <c r="N46" s="94"/>
      <c r="O46" s="94"/>
      <c r="P46" s="92">
        <v>2776</v>
      </c>
    </row>
    <row r="47" spans="1:120">
      <c r="A47" s="95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7"/>
    </row>
    <row r="48" spans="1:120" ht="15.75" customHeight="1" thickBot="1">
      <c r="A48" s="98" t="s">
        <v>63</v>
      </c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100"/>
    </row>
  </sheetData>
  <mergeCells count="10">
    <mergeCell ref="M46:O46"/>
    <mergeCell ref="A47:P47"/>
    <mergeCell ref="A48:P4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52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6"/>
      <c r="N3" s="37"/>
      <c r="O3" s="131" t="s">
        <v>57</v>
      </c>
      <c r="P3" s="11"/>
      <c r="Q3"/>
    </row>
    <row r="4" spans="1:133" ht="32.25" customHeight="1" thickBot="1">
      <c r="A4" s="110"/>
      <c r="B4" s="111"/>
      <c r="C4" s="112"/>
      <c r="D4" s="34" t="s">
        <v>2</v>
      </c>
      <c r="E4" s="34" t="s">
        <v>53</v>
      </c>
      <c r="F4" s="34" t="s">
        <v>54</v>
      </c>
      <c r="G4" s="34" t="s">
        <v>55</v>
      </c>
      <c r="H4" s="34" t="s">
        <v>3</v>
      </c>
      <c r="I4" s="34" t="s">
        <v>4</v>
      </c>
      <c r="J4" s="35" t="s">
        <v>56</v>
      </c>
      <c r="K4" s="35" t="s">
        <v>5</v>
      </c>
      <c r="L4" s="35" t="s">
        <v>6</v>
      </c>
      <c r="M4" s="35" t="s">
        <v>7</v>
      </c>
      <c r="N4" s="35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476337</v>
      </c>
      <c r="E5" s="27">
        <f t="shared" si="0"/>
        <v>62257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37014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575608</v>
      </c>
      <c r="O5" s="33">
        <f t="shared" ref="O5:O44" si="1">(N5/O$46)</f>
        <v>216.47536667920272</v>
      </c>
      <c r="P5" s="6"/>
    </row>
    <row r="6" spans="1:133">
      <c r="A6" s="12"/>
      <c r="B6" s="25">
        <v>312.10000000000002</v>
      </c>
      <c r="C6" s="20" t="s">
        <v>8</v>
      </c>
      <c r="D6" s="46">
        <v>0</v>
      </c>
      <c r="E6" s="46">
        <v>62257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2" si="2">SUM(D6:M6)</f>
        <v>62257</v>
      </c>
      <c r="O6" s="47">
        <f t="shared" si="1"/>
        <v>23.413689356901092</v>
      </c>
      <c r="P6" s="9"/>
    </row>
    <row r="7" spans="1:133">
      <c r="A7" s="12"/>
      <c r="B7" s="25">
        <v>312.60000000000002</v>
      </c>
      <c r="C7" s="20" t="s">
        <v>71</v>
      </c>
      <c r="D7" s="46">
        <v>136300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136300</v>
      </c>
      <c r="O7" s="47">
        <f t="shared" si="1"/>
        <v>51.259872132380593</v>
      </c>
      <c r="P7" s="9"/>
    </row>
    <row r="8" spans="1:133">
      <c r="A8" s="12"/>
      <c r="B8" s="25">
        <v>314.10000000000002</v>
      </c>
      <c r="C8" s="20" t="s">
        <v>10</v>
      </c>
      <c r="D8" s="46">
        <v>196114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196114</v>
      </c>
      <c r="O8" s="47">
        <f t="shared" si="1"/>
        <v>73.75479503572771</v>
      </c>
      <c r="P8" s="9"/>
    </row>
    <row r="9" spans="1:133">
      <c r="A9" s="12"/>
      <c r="B9" s="25">
        <v>314.3</v>
      </c>
      <c r="C9" s="20" t="s">
        <v>11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37014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37014</v>
      </c>
      <c r="O9" s="47">
        <f t="shared" si="1"/>
        <v>13.920270778488154</v>
      </c>
      <c r="P9" s="9"/>
    </row>
    <row r="10" spans="1:133">
      <c r="A10" s="12"/>
      <c r="B10" s="25">
        <v>314.8</v>
      </c>
      <c r="C10" s="20" t="s">
        <v>13</v>
      </c>
      <c r="D10" s="46">
        <v>5200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5200</v>
      </c>
      <c r="O10" s="47">
        <f t="shared" si="1"/>
        <v>1.9556224144415193</v>
      </c>
      <c r="P10" s="9"/>
    </row>
    <row r="11" spans="1:133">
      <c r="A11" s="12"/>
      <c r="B11" s="25">
        <v>314.89999999999998</v>
      </c>
      <c r="C11" s="20" t="s">
        <v>65</v>
      </c>
      <c r="D11" s="46">
        <v>123723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123723</v>
      </c>
      <c r="O11" s="47">
        <f t="shared" si="1"/>
        <v>46.529898458066945</v>
      </c>
      <c r="P11" s="9"/>
    </row>
    <row r="12" spans="1:133">
      <c r="A12" s="12"/>
      <c r="B12" s="25">
        <v>319</v>
      </c>
      <c r="C12" s="20" t="s">
        <v>14</v>
      </c>
      <c r="D12" s="46">
        <v>15000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15000</v>
      </c>
      <c r="O12" s="47">
        <f t="shared" si="1"/>
        <v>5.6412185031966908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SUM(D14:D15)</f>
        <v>196397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4" si="4">SUM(D13:M13)</f>
        <v>196397</v>
      </c>
      <c r="O13" s="45">
        <f t="shared" si="1"/>
        <v>73.861226024821363</v>
      </c>
      <c r="P13" s="10"/>
    </row>
    <row r="14" spans="1:133">
      <c r="A14" s="12"/>
      <c r="B14" s="25">
        <v>323.10000000000002</v>
      </c>
      <c r="C14" s="20" t="s">
        <v>16</v>
      </c>
      <c r="D14" s="46">
        <v>183648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183648</v>
      </c>
      <c r="O14" s="47">
        <f t="shared" si="1"/>
        <v>69.066566378337725</v>
      </c>
      <c r="P14" s="9"/>
    </row>
    <row r="15" spans="1:133">
      <c r="A15" s="12"/>
      <c r="B15" s="25">
        <v>329</v>
      </c>
      <c r="C15" s="20" t="s">
        <v>17</v>
      </c>
      <c r="D15" s="46">
        <v>12749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12749</v>
      </c>
      <c r="O15" s="47">
        <f t="shared" si="1"/>
        <v>4.7946596464836402</v>
      </c>
      <c r="P15" s="9"/>
    </row>
    <row r="16" spans="1:133" ht="15.75">
      <c r="A16" s="29" t="s">
        <v>19</v>
      </c>
      <c r="B16" s="30"/>
      <c r="C16" s="31"/>
      <c r="D16" s="32">
        <f t="shared" ref="D16:M16" si="5">SUM(D17:D23)</f>
        <v>258915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248033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506948</v>
      </c>
      <c r="O16" s="45">
        <f t="shared" si="1"/>
        <v>190.65362918390372</v>
      </c>
      <c r="P16" s="10"/>
    </row>
    <row r="17" spans="1:16">
      <c r="A17" s="12"/>
      <c r="B17" s="25">
        <v>331.35</v>
      </c>
      <c r="C17" s="20" t="s">
        <v>61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248033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248033</v>
      </c>
      <c r="O17" s="47">
        <f t="shared" si="1"/>
        <v>93.280556600225651</v>
      </c>
      <c r="P17" s="9"/>
    </row>
    <row r="18" spans="1:16">
      <c r="A18" s="12"/>
      <c r="B18" s="25">
        <v>331.5</v>
      </c>
      <c r="C18" s="20" t="s">
        <v>20</v>
      </c>
      <c r="D18" s="46">
        <v>103103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103103</v>
      </c>
      <c r="O18" s="47">
        <f t="shared" si="1"/>
        <v>38.775103422339228</v>
      </c>
      <c r="P18" s="9"/>
    </row>
    <row r="19" spans="1:16">
      <c r="A19" s="12"/>
      <c r="B19" s="25">
        <v>334.7</v>
      </c>
      <c r="C19" s="20" t="s">
        <v>22</v>
      </c>
      <c r="D19" s="46">
        <v>900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900</v>
      </c>
      <c r="O19" s="47">
        <f t="shared" si="1"/>
        <v>0.33847311019180143</v>
      </c>
      <c r="P19" s="9"/>
    </row>
    <row r="20" spans="1:16">
      <c r="A20" s="12"/>
      <c r="B20" s="25">
        <v>335.12</v>
      </c>
      <c r="C20" s="20" t="s">
        <v>72</v>
      </c>
      <c r="D20" s="46">
        <v>91317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91317</v>
      </c>
      <c r="O20" s="47">
        <f t="shared" si="1"/>
        <v>34.342610003760811</v>
      </c>
      <c r="P20" s="9"/>
    </row>
    <row r="21" spans="1:16">
      <c r="A21" s="12"/>
      <c r="B21" s="25">
        <v>335.14</v>
      </c>
      <c r="C21" s="20" t="s">
        <v>73</v>
      </c>
      <c r="D21" s="46">
        <v>689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689</v>
      </c>
      <c r="O21" s="47">
        <f t="shared" si="1"/>
        <v>0.25911996991350134</v>
      </c>
      <c r="P21" s="9"/>
    </row>
    <row r="22" spans="1:16">
      <c r="A22" s="12"/>
      <c r="B22" s="25">
        <v>335.18</v>
      </c>
      <c r="C22" s="20" t="s">
        <v>74</v>
      </c>
      <c r="D22" s="46">
        <v>54112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54112</v>
      </c>
      <c r="O22" s="47">
        <f t="shared" si="1"/>
        <v>20.350507709665287</v>
      </c>
      <c r="P22" s="9"/>
    </row>
    <row r="23" spans="1:16">
      <c r="A23" s="12"/>
      <c r="B23" s="25">
        <v>339</v>
      </c>
      <c r="C23" s="20" t="s">
        <v>66</v>
      </c>
      <c r="D23" s="46">
        <v>8794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8794</v>
      </c>
      <c r="O23" s="47">
        <f t="shared" si="1"/>
        <v>3.3072583678074463</v>
      </c>
      <c r="P23" s="9"/>
    </row>
    <row r="24" spans="1:16" ht="15.75">
      <c r="A24" s="29" t="s">
        <v>30</v>
      </c>
      <c r="B24" s="30"/>
      <c r="C24" s="31"/>
      <c r="D24" s="32">
        <f t="shared" ref="D24:M24" si="6">SUM(D25:D31)</f>
        <v>41736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2181440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2223176</v>
      </c>
      <c r="O24" s="45">
        <f t="shared" si="1"/>
        <v>836.09477247085374</v>
      </c>
      <c r="P24" s="10"/>
    </row>
    <row r="25" spans="1:16">
      <c r="A25" s="12"/>
      <c r="B25" s="25">
        <v>342.1</v>
      </c>
      <c r="C25" s="20" t="s">
        <v>33</v>
      </c>
      <c r="D25" s="46">
        <v>3001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7">SUM(D25:M25)</f>
        <v>3001</v>
      </c>
      <c r="O25" s="47">
        <f t="shared" si="1"/>
        <v>1.1286197818728845</v>
      </c>
      <c r="P25" s="9"/>
    </row>
    <row r="26" spans="1:16">
      <c r="A26" s="12"/>
      <c r="B26" s="25">
        <v>342.2</v>
      </c>
      <c r="C26" s="20" t="s">
        <v>34</v>
      </c>
      <c r="D26" s="46">
        <v>24000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24000</v>
      </c>
      <c r="O26" s="47">
        <f t="shared" si="1"/>
        <v>9.0259496051147039</v>
      </c>
      <c r="P26" s="9"/>
    </row>
    <row r="27" spans="1:16">
      <c r="A27" s="12"/>
      <c r="B27" s="25">
        <v>343.3</v>
      </c>
      <c r="C27" s="20" t="s">
        <v>35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652763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652763</v>
      </c>
      <c r="O27" s="47">
        <f t="shared" si="1"/>
        <v>245.49191425347874</v>
      </c>
      <c r="P27" s="9"/>
    </row>
    <row r="28" spans="1:16">
      <c r="A28" s="12"/>
      <c r="B28" s="25">
        <v>343.4</v>
      </c>
      <c r="C28" s="20" t="s">
        <v>36</v>
      </c>
      <c r="D28" s="46">
        <v>1480</v>
      </c>
      <c r="E28" s="46">
        <v>0</v>
      </c>
      <c r="F28" s="46">
        <v>0</v>
      </c>
      <c r="G28" s="46">
        <v>0</v>
      </c>
      <c r="H28" s="46">
        <v>0</v>
      </c>
      <c r="I28" s="46">
        <v>578940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580420</v>
      </c>
      <c r="O28" s="47">
        <f t="shared" si="1"/>
        <v>218.28506957502822</v>
      </c>
      <c r="P28" s="9"/>
    </row>
    <row r="29" spans="1:16">
      <c r="A29" s="12"/>
      <c r="B29" s="25">
        <v>343.5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949737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949737</v>
      </c>
      <c r="O29" s="47">
        <f t="shared" si="1"/>
        <v>357.17826250470102</v>
      </c>
      <c r="P29" s="9"/>
    </row>
    <row r="30" spans="1:16">
      <c r="A30" s="12"/>
      <c r="B30" s="25">
        <v>343.8</v>
      </c>
      <c r="C30" s="20" t="s">
        <v>38</v>
      </c>
      <c r="D30" s="46">
        <v>7525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7525</v>
      </c>
      <c r="O30" s="47">
        <f t="shared" si="1"/>
        <v>2.8300112824370065</v>
      </c>
      <c r="P30" s="9"/>
    </row>
    <row r="31" spans="1:16">
      <c r="A31" s="12"/>
      <c r="B31" s="25">
        <v>344.9</v>
      </c>
      <c r="C31" s="20" t="s">
        <v>75</v>
      </c>
      <c r="D31" s="46">
        <v>5730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5730</v>
      </c>
      <c r="O31" s="47">
        <f t="shared" si="1"/>
        <v>2.1549454682211358</v>
      </c>
      <c r="P31" s="9"/>
    </row>
    <row r="32" spans="1:16" ht="15.75">
      <c r="A32" s="29" t="s">
        <v>31</v>
      </c>
      <c r="B32" s="30"/>
      <c r="C32" s="31"/>
      <c r="D32" s="32">
        <f t="shared" ref="D32:M32" si="8">SUM(D33:D34)</f>
        <v>12905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ref="N32:N44" si="9">SUM(D32:M32)</f>
        <v>12905</v>
      </c>
      <c r="O32" s="45">
        <f t="shared" si="1"/>
        <v>4.8533283189168861</v>
      </c>
      <c r="P32" s="10"/>
    </row>
    <row r="33" spans="1:119">
      <c r="A33" s="13"/>
      <c r="B33" s="39">
        <v>351.5</v>
      </c>
      <c r="C33" s="21" t="s">
        <v>42</v>
      </c>
      <c r="D33" s="46">
        <v>12085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12085</v>
      </c>
      <c r="O33" s="47">
        <f t="shared" si="1"/>
        <v>4.5449417074088005</v>
      </c>
      <c r="P33" s="9"/>
    </row>
    <row r="34" spans="1:119">
      <c r="A34" s="13"/>
      <c r="B34" s="39">
        <v>359</v>
      </c>
      <c r="C34" s="21" t="s">
        <v>43</v>
      </c>
      <c r="D34" s="46">
        <v>820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820</v>
      </c>
      <c r="O34" s="47">
        <f t="shared" si="1"/>
        <v>0.30838661150808577</v>
      </c>
      <c r="P34" s="9"/>
    </row>
    <row r="35" spans="1:119" ht="15.75">
      <c r="A35" s="29" t="s">
        <v>1</v>
      </c>
      <c r="B35" s="30"/>
      <c r="C35" s="31"/>
      <c r="D35" s="32">
        <f t="shared" ref="D35:M35" si="10">SUM(D36:D38)</f>
        <v>50736</v>
      </c>
      <c r="E35" s="32">
        <f t="shared" si="10"/>
        <v>58</v>
      </c>
      <c r="F35" s="32">
        <f t="shared" si="10"/>
        <v>0</v>
      </c>
      <c r="G35" s="32">
        <f t="shared" si="10"/>
        <v>0</v>
      </c>
      <c r="H35" s="32">
        <f t="shared" si="10"/>
        <v>0</v>
      </c>
      <c r="I35" s="32">
        <f t="shared" si="10"/>
        <v>154237</v>
      </c>
      <c r="J35" s="32">
        <f t="shared" si="10"/>
        <v>0</v>
      </c>
      <c r="K35" s="32">
        <f t="shared" si="10"/>
        <v>0</v>
      </c>
      <c r="L35" s="32">
        <f t="shared" si="10"/>
        <v>0</v>
      </c>
      <c r="M35" s="32">
        <f t="shared" si="10"/>
        <v>0</v>
      </c>
      <c r="N35" s="32">
        <f t="shared" si="9"/>
        <v>205031</v>
      </c>
      <c r="O35" s="45">
        <f t="shared" si="1"/>
        <v>77.108311395261381</v>
      </c>
      <c r="P35" s="10"/>
    </row>
    <row r="36" spans="1:119">
      <c r="A36" s="12"/>
      <c r="B36" s="25">
        <v>361.1</v>
      </c>
      <c r="C36" s="20" t="s">
        <v>44</v>
      </c>
      <c r="D36" s="46">
        <v>31</v>
      </c>
      <c r="E36" s="46">
        <v>58</v>
      </c>
      <c r="F36" s="46">
        <v>0</v>
      </c>
      <c r="G36" s="46">
        <v>0</v>
      </c>
      <c r="H36" s="46">
        <v>0</v>
      </c>
      <c r="I36" s="46">
        <v>35236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35325</v>
      </c>
      <c r="O36" s="47">
        <f t="shared" si="1"/>
        <v>13.285069575028206</v>
      </c>
      <c r="P36" s="9"/>
    </row>
    <row r="37" spans="1:119">
      <c r="A37" s="12"/>
      <c r="B37" s="25">
        <v>364</v>
      </c>
      <c r="C37" s="20" t="s">
        <v>85</v>
      </c>
      <c r="D37" s="46">
        <v>3000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3000</v>
      </c>
      <c r="O37" s="47">
        <f t="shared" si="1"/>
        <v>1.128243700639338</v>
      </c>
      <c r="P37" s="9"/>
    </row>
    <row r="38" spans="1:119">
      <c r="A38" s="12"/>
      <c r="B38" s="25">
        <v>369.9</v>
      </c>
      <c r="C38" s="20" t="s">
        <v>46</v>
      </c>
      <c r="D38" s="46">
        <v>47705</v>
      </c>
      <c r="E38" s="46">
        <v>0</v>
      </c>
      <c r="F38" s="46">
        <v>0</v>
      </c>
      <c r="G38" s="46">
        <v>0</v>
      </c>
      <c r="H38" s="46">
        <v>0</v>
      </c>
      <c r="I38" s="46">
        <v>119001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166706</v>
      </c>
      <c r="O38" s="47">
        <f t="shared" si="1"/>
        <v>62.694998119593834</v>
      </c>
      <c r="P38" s="9"/>
    </row>
    <row r="39" spans="1:119" ht="15.75">
      <c r="A39" s="29" t="s">
        <v>32</v>
      </c>
      <c r="B39" s="30"/>
      <c r="C39" s="31"/>
      <c r="D39" s="32">
        <f t="shared" ref="D39:M39" si="11">SUM(D40:D43)</f>
        <v>656000</v>
      </c>
      <c r="E39" s="32">
        <f t="shared" si="11"/>
        <v>9000</v>
      </c>
      <c r="F39" s="32">
        <f t="shared" si="11"/>
        <v>0</v>
      </c>
      <c r="G39" s="32">
        <f t="shared" si="11"/>
        <v>0</v>
      </c>
      <c r="H39" s="32">
        <f t="shared" si="11"/>
        <v>0</v>
      </c>
      <c r="I39" s="32">
        <f t="shared" si="11"/>
        <v>2379428</v>
      </c>
      <c r="J39" s="32">
        <f t="shared" si="11"/>
        <v>0</v>
      </c>
      <c r="K39" s="32">
        <f t="shared" si="11"/>
        <v>0</v>
      </c>
      <c r="L39" s="32">
        <f t="shared" si="11"/>
        <v>0</v>
      </c>
      <c r="M39" s="32">
        <f t="shared" si="11"/>
        <v>0</v>
      </c>
      <c r="N39" s="32">
        <f t="shared" si="9"/>
        <v>3044428</v>
      </c>
      <c r="O39" s="45">
        <f t="shared" si="1"/>
        <v>1144.9522376833395</v>
      </c>
      <c r="P39" s="9"/>
    </row>
    <row r="40" spans="1:119">
      <c r="A40" s="12"/>
      <c r="B40" s="25">
        <v>381</v>
      </c>
      <c r="C40" s="20" t="s">
        <v>47</v>
      </c>
      <c r="D40" s="46">
        <v>572403</v>
      </c>
      <c r="E40" s="46">
        <v>9000</v>
      </c>
      <c r="F40" s="46">
        <v>0</v>
      </c>
      <c r="G40" s="46">
        <v>0</v>
      </c>
      <c r="H40" s="46">
        <v>0</v>
      </c>
      <c r="I40" s="46">
        <v>9540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590943</v>
      </c>
      <c r="O40" s="47">
        <f t="shared" si="1"/>
        <v>222.24257239563747</v>
      </c>
      <c r="P40" s="9"/>
    </row>
    <row r="41" spans="1:119">
      <c r="A41" s="12"/>
      <c r="B41" s="25">
        <v>384</v>
      </c>
      <c r="C41" s="20" t="s">
        <v>48</v>
      </c>
      <c r="D41" s="46">
        <v>73597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73597</v>
      </c>
      <c r="O41" s="47">
        <f t="shared" si="1"/>
        <v>27.678450545317787</v>
      </c>
      <c r="P41" s="9"/>
    </row>
    <row r="42" spans="1:119">
      <c r="A42" s="12"/>
      <c r="B42" s="25">
        <v>388.2</v>
      </c>
      <c r="C42" s="20" t="s">
        <v>86</v>
      </c>
      <c r="D42" s="46">
        <v>10000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10000</v>
      </c>
      <c r="O42" s="47">
        <f t="shared" si="1"/>
        <v>3.7608123354644603</v>
      </c>
      <c r="P42" s="9"/>
    </row>
    <row r="43" spans="1:119" ht="15.75" thickBot="1">
      <c r="A43" s="12"/>
      <c r="B43" s="25">
        <v>389.2</v>
      </c>
      <c r="C43" s="20" t="s">
        <v>77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2369888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2369888</v>
      </c>
      <c r="O43" s="47">
        <f t="shared" si="1"/>
        <v>891.27040240691986</v>
      </c>
      <c r="P43" s="9"/>
    </row>
    <row r="44" spans="1:119" ht="16.5" thickBot="1">
      <c r="A44" s="14" t="s">
        <v>40</v>
      </c>
      <c r="B44" s="23"/>
      <c r="C44" s="22"/>
      <c r="D44" s="15">
        <f t="shared" ref="D44:M44" si="12">SUM(D5,D13,D16,D24,D32,D35,D39)</f>
        <v>1693026</v>
      </c>
      <c r="E44" s="15">
        <f t="shared" si="12"/>
        <v>71315</v>
      </c>
      <c r="F44" s="15">
        <f t="shared" si="12"/>
        <v>0</v>
      </c>
      <c r="G44" s="15">
        <f t="shared" si="12"/>
        <v>0</v>
      </c>
      <c r="H44" s="15">
        <f t="shared" si="12"/>
        <v>0</v>
      </c>
      <c r="I44" s="15">
        <f t="shared" si="12"/>
        <v>5000152</v>
      </c>
      <c r="J44" s="15">
        <f t="shared" si="12"/>
        <v>0</v>
      </c>
      <c r="K44" s="15">
        <f t="shared" si="12"/>
        <v>0</v>
      </c>
      <c r="L44" s="15">
        <f t="shared" si="12"/>
        <v>0</v>
      </c>
      <c r="M44" s="15">
        <f t="shared" si="12"/>
        <v>0</v>
      </c>
      <c r="N44" s="15">
        <f t="shared" si="9"/>
        <v>6764493</v>
      </c>
      <c r="O44" s="38">
        <f t="shared" si="1"/>
        <v>2543.9988717562992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118" t="s">
        <v>87</v>
      </c>
      <c r="M46" s="118"/>
      <c r="N46" s="118"/>
      <c r="O46" s="43">
        <v>2659</v>
      </c>
    </row>
    <row r="47" spans="1:119">
      <c r="A47" s="119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7"/>
    </row>
    <row r="48" spans="1:119" ht="15.75" customHeight="1" thickBot="1">
      <c r="A48" s="120" t="s">
        <v>63</v>
      </c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100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52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6"/>
      <c r="N3" s="37"/>
      <c r="O3" s="131" t="s">
        <v>57</v>
      </c>
      <c r="P3" s="11"/>
      <c r="Q3"/>
    </row>
    <row r="4" spans="1:133" ht="32.25" customHeight="1" thickBot="1">
      <c r="A4" s="110"/>
      <c r="B4" s="111"/>
      <c r="C4" s="112"/>
      <c r="D4" s="34" t="s">
        <v>2</v>
      </c>
      <c r="E4" s="34" t="s">
        <v>53</v>
      </c>
      <c r="F4" s="34" t="s">
        <v>54</v>
      </c>
      <c r="G4" s="34" t="s">
        <v>55</v>
      </c>
      <c r="H4" s="34" t="s">
        <v>3</v>
      </c>
      <c r="I4" s="34" t="s">
        <v>4</v>
      </c>
      <c r="J4" s="35" t="s">
        <v>56</v>
      </c>
      <c r="K4" s="35" t="s">
        <v>5</v>
      </c>
      <c r="L4" s="35" t="s">
        <v>6</v>
      </c>
      <c r="M4" s="35" t="s">
        <v>7</v>
      </c>
      <c r="N4" s="35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469374</v>
      </c>
      <c r="E5" s="27">
        <f t="shared" si="0"/>
        <v>61112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32256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562742</v>
      </c>
      <c r="O5" s="33">
        <f t="shared" ref="O5:O41" si="1">(N5/O$43)</f>
        <v>208.80964749536179</v>
      </c>
      <c r="P5" s="6"/>
    </row>
    <row r="6" spans="1:133">
      <c r="A6" s="12"/>
      <c r="B6" s="25">
        <v>312.10000000000002</v>
      </c>
      <c r="C6" s="20" t="s">
        <v>8</v>
      </c>
      <c r="D6" s="46">
        <v>0</v>
      </c>
      <c r="E6" s="46">
        <v>61112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2" si="2">SUM(D6:M6)</f>
        <v>61112</v>
      </c>
      <c r="O6" s="47">
        <f t="shared" si="1"/>
        <v>22.676066790352504</v>
      </c>
      <c r="P6" s="9"/>
    </row>
    <row r="7" spans="1:133">
      <c r="A7" s="12"/>
      <c r="B7" s="25">
        <v>312.60000000000002</v>
      </c>
      <c r="C7" s="20" t="s">
        <v>71</v>
      </c>
      <c r="D7" s="46">
        <v>126962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126962</v>
      </c>
      <c r="O7" s="47">
        <f t="shared" si="1"/>
        <v>47.110204081632652</v>
      </c>
      <c r="P7" s="9"/>
    </row>
    <row r="8" spans="1:133">
      <c r="A8" s="12"/>
      <c r="B8" s="25">
        <v>314.10000000000002</v>
      </c>
      <c r="C8" s="20" t="s">
        <v>10</v>
      </c>
      <c r="D8" s="46">
        <v>176177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176177</v>
      </c>
      <c r="O8" s="47">
        <f t="shared" si="1"/>
        <v>65.371799628942483</v>
      </c>
      <c r="P8" s="9"/>
    </row>
    <row r="9" spans="1:133">
      <c r="A9" s="12"/>
      <c r="B9" s="25">
        <v>314.3</v>
      </c>
      <c r="C9" s="20" t="s">
        <v>11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32256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32256</v>
      </c>
      <c r="O9" s="47">
        <f t="shared" si="1"/>
        <v>11.968831168831169</v>
      </c>
      <c r="P9" s="9"/>
    </row>
    <row r="10" spans="1:133">
      <c r="A10" s="12"/>
      <c r="B10" s="25">
        <v>314.8</v>
      </c>
      <c r="C10" s="20" t="s">
        <v>13</v>
      </c>
      <c r="D10" s="46">
        <v>2073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2073</v>
      </c>
      <c r="O10" s="47">
        <f t="shared" si="1"/>
        <v>0.76920222634508351</v>
      </c>
      <c r="P10" s="9"/>
    </row>
    <row r="11" spans="1:133">
      <c r="A11" s="12"/>
      <c r="B11" s="25">
        <v>314.89999999999998</v>
      </c>
      <c r="C11" s="20" t="s">
        <v>65</v>
      </c>
      <c r="D11" s="46">
        <v>149162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149162</v>
      </c>
      <c r="O11" s="47">
        <f t="shared" si="1"/>
        <v>55.347680890538037</v>
      </c>
      <c r="P11" s="9"/>
    </row>
    <row r="12" spans="1:133">
      <c r="A12" s="12"/>
      <c r="B12" s="25">
        <v>319</v>
      </c>
      <c r="C12" s="20" t="s">
        <v>14</v>
      </c>
      <c r="D12" s="46">
        <v>15000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15000</v>
      </c>
      <c r="O12" s="47">
        <f t="shared" si="1"/>
        <v>5.5658627087198518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SUM(D14:D15)</f>
        <v>123670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3" si="4">SUM(D13:M13)</f>
        <v>123670</v>
      </c>
      <c r="O13" s="45">
        <f t="shared" si="1"/>
        <v>45.888682745825605</v>
      </c>
      <c r="P13" s="10"/>
    </row>
    <row r="14" spans="1:133">
      <c r="A14" s="12"/>
      <c r="B14" s="25">
        <v>323.10000000000002</v>
      </c>
      <c r="C14" s="20" t="s">
        <v>16</v>
      </c>
      <c r="D14" s="46">
        <v>112491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112491</v>
      </c>
      <c r="O14" s="47">
        <f t="shared" si="1"/>
        <v>41.740630797773655</v>
      </c>
      <c r="P14" s="9"/>
    </row>
    <row r="15" spans="1:133">
      <c r="A15" s="12"/>
      <c r="B15" s="25">
        <v>329</v>
      </c>
      <c r="C15" s="20" t="s">
        <v>17</v>
      </c>
      <c r="D15" s="46">
        <v>11179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11179</v>
      </c>
      <c r="O15" s="47">
        <f t="shared" si="1"/>
        <v>4.1480519480519478</v>
      </c>
      <c r="P15" s="9"/>
    </row>
    <row r="16" spans="1:133" ht="15.75">
      <c r="A16" s="29" t="s">
        <v>19</v>
      </c>
      <c r="B16" s="30"/>
      <c r="C16" s="31"/>
      <c r="D16" s="32">
        <f t="shared" ref="D16:M16" si="5">SUM(D17:D22)</f>
        <v>156329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1608467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1764796</v>
      </c>
      <c r="O16" s="45">
        <f t="shared" si="1"/>
        <v>654.84081632653056</v>
      </c>
      <c r="P16" s="10"/>
    </row>
    <row r="17" spans="1:16">
      <c r="A17" s="12"/>
      <c r="B17" s="25">
        <v>331.35</v>
      </c>
      <c r="C17" s="20" t="s">
        <v>61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1608467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1608467</v>
      </c>
      <c r="O17" s="47">
        <f t="shared" si="1"/>
        <v>596.83376623376626</v>
      </c>
      <c r="P17" s="9"/>
    </row>
    <row r="18" spans="1:16">
      <c r="A18" s="12"/>
      <c r="B18" s="25">
        <v>334.7</v>
      </c>
      <c r="C18" s="20" t="s">
        <v>22</v>
      </c>
      <c r="D18" s="46">
        <v>2915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2915</v>
      </c>
      <c r="O18" s="47">
        <f t="shared" si="1"/>
        <v>1.0816326530612246</v>
      </c>
      <c r="P18" s="9"/>
    </row>
    <row r="19" spans="1:16">
      <c r="A19" s="12"/>
      <c r="B19" s="25">
        <v>335.12</v>
      </c>
      <c r="C19" s="20" t="s">
        <v>72</v>
      </c>
      <c r="D19" s="46">
        <v>91107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91107</v>
      </c>
      <c r="O19" s="47">
        <f t="shared" si="1"/>
        <v>33.805936920222635</v>
      </c>
      <c r="P19" s="9"/>
    </row>
    <row r="20" spans="1:16">
      <c r="A20" s="12"/>
      <c r="B20" s="25">
        <v>335.14</v>
      </c>
      <c r="C20" s="20" t="s">
        <v>73</v>
      </c>
      <c r="D20" s="46">
        <v>1071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1071</v>
      </c>
      <c r="O20" s="47">
        <f t="shared" si="1"/>
        <v>0.39740259740259742</v>
      </c>
      <c r="P20" s="9"/>
    </row>
    <row r="21" spans="1:16">
      <c r="A21" s="12"/>
      <c r="B21" s="25">
        <v>335.18</v>
      </c>
      <c r="C21" s="20" t="s">
        <v>74</v>
      </c>
      <c r="D21" s="46">
        <v>52964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52964</v>
      </c>
      <c r="O21" s="47">
        <f t="shared" si="1"/>
        <v>19.65269016697588</v>
      </c>
      <c r="P21" s="9"/>
    </row>
    <row r="22" spans="1:16">
      <c r="A22" s="12"/>
      <c r="B22" s="25">
        <v>339</v>
      </c>
      <c r="C22" s="20" t="s">
        <v>66</v>
      </c>
      <c r="D22" s="46">
        <v>8272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8272</v>
      </c>
      <c r="O22" s="47">
        <f t="shared" si="1"/>
        <v>3.0693877551020408</v>
      </c>
      <c r="P22" s="9"/>
    </row>
    <row r="23" spans="1:16" ht="15.75">
      <c r="A23" s="29" t="s">
        <v>30</v>
      </c>
      <c r="B23" s="30"/>
      <c r="C23" s="31"/>
      <c r="D23" s="32">
        <f t="shared" ref="D23:M23" si="6">SUM(D24:D30)</f>
        <v>42413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2120592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4"/>
        <v>2163005</v>
      </c>
      <c r="O23" s="45">
        <f t="shared" si="1"/>
        <v>802.59925788497219</v>
      </c>
      <c r="P23" s="10"/>
    </row>
    <row r="24" spans="1:16">
      <c r="A24" s="12"/>
      <c r="B24" s="25">
        <v>342.1</v>
      </c>
      <c r="C24" s="20" t="s">
        <v>33</v>
      </c>
      <c r="D24" s="46">
        <v>4414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0" si="7">SUM(D24:M24)</f>
        <v>4414</v>
      </c>
      <c r="O24" s="47">
        <f t="shared" si="1"/>
        <v>1.637847866419295</v>
      </c>
      <c r="P24" s="9"/>
    </row>
    <row r="25" spans="1:16">
      <c r="A25" s="12"/>
      <c r="B25" s="25">
        <v>342.2</v>
      </c>
      <c r="C25" s="20" t="s">
        <v>34</v>
      </c>
      <c r="D25" s="46">
        <v>24000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24000</v>
      </c>
      <c r="O25" s="47">
        <f t="shared" si="1"/>
        <v>8.9053803339517632</v>
      </c>
      <c r="P25" s="9"/>
    </row>
    <row r="26" spans="1:16">
      <c r="A26" s="12"/>
      <c r="B26" s="25">
        <v>343.3</v>
      </c>
      <c r="C26" s="20" t="s">
        <v>35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612476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612476</v>
      </c>
      <c r="O26" s="47">
        <f t="shared" si="1"/>
        <v>227.26382189239331</v>
      </c>
      <c r="P26" s="9"/>
    </row>
    <row r="27" spans="1:16">
      <c r="A27" s="12"/>
      <c r="B27" s="25">
        <v>343.4</v>
      </c>
      <c r="C27" s="20" t="s">
        <v>36</v>
      </c>
      <c r="D27" s="46">
        <v>1635</v>
      </c>
      <c r="E27" s="46">
        <v>0</v>
      </c>
      <c r="F27" s="46">
        <v>0</v>
      </c>
      <c r="G27" s="46">
        <v>0</v>
      </c>
      <c r="H27" s="46">
        <v>0</v>
      </c>
      <c r="I27" s="46">
        <v>592584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594219</v>
      </c>
      <c r="O27" s="47">
        <f t="shared" si="1"/>
        <v>220.48942486085343</v>
      </c>
      <c r="P27" s="9"/>
    </row>
    <row r="28" spans="1:16">
      <c r="A28" s="12"/>
      <c r="B28" s="25">
        <v>343.5</v>
      </c>
      <c r="C28" s="20" t="s">
        <v>37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915532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915532</v>
      </c>
      <c r="O28" s="47">
        <f t="shared" si="1"/>
        <v>339.71502782931356</v>
      </c>
      <c r="P28" s="9"/>
    </row>
    <row r="29" spans="1:16">
      <c r="A29" s="12"/>
      <c r="B29" s="25">
        <v>343.8</v>
      </c>
      <c r="C29" s="20" t="s">
        <v>38</v>
      </c>
      <c r="D29" s="46">
        <v>6800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6800</v>
      </c>
      <c r="O29" s="47">
        <f t="shared" si="1"/>
        <v>2.5231910946196661</v>
      </c>
      <c r="P29" s="9"/>
    </row>
    <row r="30" spans="1:16">
      <c r="A30" s="12"/>
      <c r="B30" s="25">
        <v>344.9</v>
      </c>
      <c r="C30" s="20" t="s">
        <v>75</v>
      </c>
      <c r="D30" s="46">
        <v>5564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5564</v>
      </c>
      <c r="O30" s="47">
        <f t="shared" si="1"/>
        <v>2.0645640074211502</v>
      </c>
      <c r="P30" s="9"/>
    </row>
    <row r="31" spans="1:16" ht="15.75">
      <c r="A31" s="29" t="s">
        <v>31</v>
      </c>
      <c r="B31" s="30"/>
      <c r="C31" s="31"/>
      <c r="D31" s="32">
        <f t="shared" ref="D31:M31" si="8">SUM(D32:D33)</f>
        <v>14620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ref="N31:N41" si="9">SUM(D31:M31)</f>
        <v>14620</v>
      </c>
      <c r="O31" s="45">
        <f t="shared" si="1"/>
        <v>5.424860853432282</v>
      </c>
      <c r="P31" s="10"/>
    </row>
    <row r="32" spans="1:16">
      <c r="A32" s="13"/>
      <c r="B32" s="39">
        <v>351.5</v>
      </c>
      <c r="C32" s="21" t="s">
        <v>42</v>
      </c>
      <c r="D32" s="46">
        <v>14170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14170</v>
      </c>
      <c r="O32" s="47">
        <f t="shared" si="1"/>
        <v>5.2578849721706868</v>
      </c>
      <c r="P32" s="9"/>
    </row>
    <row r="33" spans="1:119">
      <c r="A33" s="13"/>
      <c r="B33" s="39">
        <v>359</v>
      </c>
      <c r="C33" s="21" t="s">
        <v>43</v>
      </c>
      <c r="D33" s="46">
        <v>450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450</v>
      </c>
      <c r="O33" s="47">
        <f t="shared" si="1"/>
        <v>0.16697588126159554</v>
      </c>
      <c r="P33" s="9"/>
    </row>
    <row r="34" spans="1:119" ht="15.75">
      <c r="A34" s="29" t="s">
        <v>1</v>
      </c>
      <c r="B34" s="30"/>
      <c r="C34" s="31"/>
      <c r="D34" s="32">
        <f t="shared" ref="D34:M34" si="10">SUM(D35:D37)</f>
        <v>41191</v>
      </c>
      <c r="E34" s="32">
        <f t="shared" si="10"/>
        <v>66</v>
      </c>
      <c r="F34" s="32">
        <f t="shared" si="10"/>
        <v>0</v>
      </c>
      <c r="G34" s="32">
        <f t="shared" si="10"/>
        <v>0</v>
      </c>
      <c r="H34" s="32">
        <f t="shared" si="10"/>
        <v>0</v>
      </c>
      <c r="I34" s="32">
        <f t="shared" si="10"/>
        <v>51742</v>
      </c>
      <c r="J34" s="32">
        <f t="shared" si="10"/>
        <v>0</v>
      </c>
      <c r="K34" s="32">
        <f t="shared" si="10"/>
        <v>0</v>
      </c>
      <c r="L34" s="32">
        <f t="shared" si="10"/>
        <v>0</v>
      </c>
      <c r="M34" s="32">
        <f t="shared" si="10"/>
        <v>0</v>
      </c>
      <c r="N34" s="32">
        <f t="shared" si="9"/>
        <v>92999</v>
      </c>
      <c r="O34" s="45">
        <f t="shared" si="1"/>
        <v>34.507977736549165</v>
      </c>
      <c r="P34" s="10"/>
    </row>
    <row r="35" spans="1:119">
      <c r="A35" s="12"/>
      <c r="B35" s="25">
        <v>361.1</v>
      </c>
      <c r="C35" s="20" t="s">
        <v>44</v>
      </c>
      <c r="D35" s="46">
        <v>24</v>
      </c>
      <c r="E35" s="46">
        <v>66</v>
      </c>
      <c r="F35" s="46">
        <v>0</v>
      </c>
      <c r="G35" s="46">
        <v>0</v>
      </c>
      <c r="H35" s="46">
        <v>0</v>
      </c>
      <c r="I35" s="46">
        <v>42065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42155</v>
      </c>
      <c r="O35" s="47">
        <f t="shared" si="1"/>
        <v>15.641929499072356</v>
      </c>
      <c r="P35" s="9"/>
    </row>
    <row r="36" spans="1:119">
      <c r="A36" s="12"/>
      <c r="B36" s="25">
        <v>365</v>
      </c>
      <c r="C36" s="20" t="s">
        <v>76</v>
      </c>
      <c r="D36" s="46">
        <v>880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880</v>
      </c>
      <c r="O36" s="47">
        <f t="shared" si="1"/>
        <v>0.32653061224489793</v>
      </c>
      <c r="P36" s="9"/>
    </row>
    <row r="37" spans="1:119">
      <c r="A37" s="12"/>
      <c r="B37" s="25">
        <v>369.9</v>
      </c>
      <c r="C37" s="20" t="s">
        <v>46</v>
      </c>
      <c r="D37" s="46">
        <v>40287</v>
      </c>
      <c r="E37" s="46">
        <v>0</v>
      </c>
      <c r="F37" s="46">
        <v>0</v>
      </c>
      <c r="G37" s="46">
        <v>0</v>
      </c>
      <c r="H37" s="46">
        <v>0</v>
      </c>
      <c r="I37" s="46">
        <v>9677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49964</v>
      </c>
      <c r="O37" s="47">
        <f t="shared" si="1"/>
        <v>18.539517625231912</v>
      </c>
      <c r="P37" s="9"/>
    </row>
    <row r="38" spans="1:119" ht="15.75">
      <c r="A38" s="29" t="s">
        <v>32</v>
      </c>
      <c r="B38" s="30"/>
      <c r="C38" s="31"/>
      <c r="D38" s="32">
        <f t="shared" ref="D38:M38" si="11">SUM(D39:D40)</f>
        <v>277052</v>
      </c>
      <c r="E38" s="32">
        <f t="shared" si="11"/>
        <v>2000</v>
      </c>
      <c r="F38" s="32">
        <f t="shared" si="11"/>
        <v>0</v>
      </c>
      <c r="G38" s="32">
        <f t="shared" si="11"/>
        <v>0</v>
      </c>
      <c r="H38" s="32">
        <f t="shared" si="11"/>
        <v>0</v>
      </c>
      <c r="I38" s="32">
        <f t="shared" si="11"/>
        <v>2672567</v>
      </c>
      <c r="J38" s="32">
        <f t="shared" si="11"/>
        <v>0</v>
      </c>
      <c r="K38" s="32">
        <f t="shared" si="11"/>
        <v>0</v>
      </c>
      <c r="L38" s="32">
        <f t="shared" si="11"/>
        <v>0</v>
      </c>
      <c r="M38" s="32">
        <f t="shared" si="11"/>
        <v>0</v>
      </c>
      <c r="N38" s="32">
        <f t="shared" si="9"/>
        <v>2951619</v>
      </c>
      <c r="O38" s="45">
        <f t="shared" si="1"/>
        <v>1095.2204081632653</v>
      </c>
      <c r="P38" s="9"/>
    </row>
    <row r="39" spans="1:119">
      <c r="A39" s="12"/>
      <c r="B39" s="25">
        <v>381</v>
      </c>
      <c r="C39" s="20" t="s">
        <v>47</v>
      </c>
      <c r="D39" s="46">
        <v>277052</v>
      </c>
      <c r="E39" s="46">
        <v>2000</v>
      </c>
      <c r="F39" s="46">
        <v>0</v>
      </c>
      <c r="G39" s="46">
        <v>0</v>
      </c>
      <c r="H39" s="46">
        <v>0</v>
      </c>
      <c r="I39" s="46">
        <v>2270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281322</v>
      </c>
      <c r="O39" s="47">
        <f t="shared" si="1"/>
        <v>104.38664192949908</v>
      </c>
      <c r="P39" s="9"/>
    </row>
    <row r="40" spans="1:119" ht="15.75" thickBot="1">
      <c r="A40" s="12"/>
      <c r="B40" s="25">
        <v>389.2</v>
      </c>
      <c r="C40" s="20" t="s">
        <v>77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2670297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2670297</v>
      </c>
      <c r="O40" s="47">
        <f t="shared" si="1"/>
        <v>990.83376623376626</v>
      </c>
      <c r="P40" s="9"/>
    </row>
    <row r="41" spans="1:119" ht="16.5" thickBot="1">
      <c r="A41" s="14" t="s">
        <v>40</v>
      </c>
      <c r="B41" s="23"/>
      <c r="C41" s="22"/>
      <c r="D41" s="15">
        <f t="shared" ref="D41:M41" si="12">SUM(D5,D13,D16,D23,D31,D34,D38)</f>
        <v>1124649</v>
      </c>
      <c r="E41" s="15">
        <f t="shared" si="12"/>
        <v>63178</v>
      </c>
      <c r="F41" s="15">
        <f t="shared" si="12"/>
        <v>0</v>
      </c>
      <c r="G41" s="15">
        <f t="shared" si="12"/>
        <v>0</v>
      </c>
      <c r="H41" s="15">
        <f t="shared" si="12"/>
        <v>0</v>
      </c>
      <c r="I41" s="15">
        <f t="shared" si="12"/>
        <v>6485624</v>
      </c>
      <c r="J41" s="15">
        <f t="shared" si="12"/>
        <v>0</v>
      </c>
      <c r="K41" s="15">
        <f t="shared" si="12"/>
        <v>0</v>
      </c>
      <c r="L41" s="15">
        <f t="shared" si="12"/>
        <v>0</v>
      </c>
      <c r="M41" s="15">
        <f t="shared" si="12"/>
        <v>0</v>
      </c>
      <c r="N41" s="15">
        <f t="shared" si="9"/>
        <v>7673451</v>
      </c>
      <c r="O41" s="38">
        <f t="shared" si="1"/>
        <v>2847.2916512059369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118" t="s">
        <v>78</v>
      </c>
      <c r="M43" s="118"/>
      <c r="N43" s="118"/>
      <c r="O43" s="43">
        <v>2695</v>
      </c>
    </row>
    <row r="44" spans="1:119">
      <c r="A44" s="119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  <row r="45" spans="1:119" ht="15.75" customHeight="1" thickBot="1">
      <c r="A45" s="120" t="s">
        <v>63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100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52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6"/>
      <c r="N3" s="37"/>
      <c r="O3" s="131" t="s">
        <v>57</v>
      </c>
      <c r="P3" s="11"/>
      <c r="Q3"/>
    </row>
    <row r="4" spans="1:133" ht="32.25" customHeight="1" thickBot="1">
      <c r="A4" s="110"/>
      <c r="B4" s="111"/>
      <c r="C4" s="112"/>
      <c r="D4" s="34" t="s">
        <v>2</v>
      </c>
      <c r="E4" s="34" t="s">
        <v>53</v>
      </c>
      <c r="F4" s="34" t="s">
        <v>54</v>
      </c>
      <c r="G4" s="34" t="s">
        <v>55</v>
      </c>
      <c r="H4" s="34" t="s">
        <v>3</v>
      </c>
      <c r="I4" s="34" t="s">
        <v>4</v>
      </c>
      <c r="J4" s="35" t="s">
        <v>56</v>
      </c>
      <c r="K4" s="35" t="s">
        <v>5</v>
      </c>
      <c r="L4" s="35" t="s">
        <v>6</v>
      </c>
      <c r="M4" s="35" t="s">
        <v>7</v>
      </c>
      <c r="N4" s="35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460370</v>
      </c>
      <c r="E5" s="27">
        <f t="shared" si="0"/>
        <v>63212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33207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556789</v>
      </c>
      <c r="O5" s="33">
        <f t="shared" ref="O5:O40" si="1">(N5/O$42)</f>
        <v>205.83696857670981</v>
      </c>
      <c r="P5" s="6"/>
    </row>
    <row r="6" spans="1:133">
      <c r="A6" s="12"/>
      <c r="B6" s="25">
        <v>312.10000000000002</v>
      </c>
      <c r="C6" s="20" t="s">
        <v>8</v>
      </c>
      <c r="D6" s="46">
        <v>0</v>
      </c>
      <c r="E6" s="46">
        <v>63212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2" si="2">SUM(D6:M6)</f>
        <v>63212</v>
      </c>
      <c r="O6" s="47">
        <f t="shared" si="1"/>
        <v>23.368576709796674</v>
      </c>
      <c r="P6" s="9"/>
    </row>
    <row r="7" spans="1:133">
      <c r="A7" s="12"/>
      <c r="B7" s="25">
        <v>312.3</v>
      </c>
      <c r="C7" s="20" t="s">
        <v>9</v>
      </c>
      <c r="D7" s="46">
        <v>109268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109268</v>
      </c>
      <c r="O7" s="47">
        <f t="shared" si="1"/>
        <v>40.394824399260628</v>
      </c>
      <c r="P7" s="9"/>
    </row>
    <row r="8" spans="1:133">
      <c r="A8" s="12"/>
      <c r="B8" s="25">
        <v>314.10000000000002</v>
      </c>
      <c r="C8" s="20" t="s">
        <v>10</v>
      </c>
      <c r="D8" s="46">
        <v>172828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172828</v>
      </c>
      <c r="O8" s="47">
        <f t="shared" si="1"/>
        <v>63.89205175600739</v>
      </c>
      <c r="P8" s="9"/>
    </row>
    <row r="9" spans="1:133">
      <c r="A9" s="12"/>
      <c r="B9" s="25">
        <v>314.3</v>
      </c>
      <c r="C9" s="20" t="s">
        <v>11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33207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33207</v>
      </c>
      <c r="O9" s="47">
        <f t="shared" si="1"/>
        <v>12.276155268022181</v>
      </c>
      <c r="P9" s="9"/>
    </row>
    <row r="10" spans="1:133">
      <c r="A10" s="12"/>
      <c r="B10" s="25">
        <v>314.8</v>
      </c>
      <c r="C10" s="20" t="s">
        <v>13</v>
      </c>
      <c r="D10" s="46">
        <v>4903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4903</v>
      </c>
      <c r="O10" s="47">
        <f t="shared" si="1"/>
        <v>1.8125693160813308</v>
      </c>
      <c r="P10" s="9"/>
    </row>
    <row r="11" spans="1:133">
      <c r="A11" s="12"/>
      <c r="B11" s="25">
        <v>314.89999999999998</v>
      </c>
      <c r="C11" s="20" t="s">
        <v>65</v>
      </c>
      <c r="D11" s="46">
        <v>158371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158371</v>
      </c>
      <c r="O11" s="47">
        <f t="shared" si="1"/>
        <v>58.547504621072086</v>
      </c>
      <c r="P11" s="9"/>
    </row>
    <row r="12" spans="1:133">
      <c r="A12" s="12"/>
      <c r="B12" s="25">
        <v>319</v>
      </c>
      <c r="C12" s="20" t="s">
        <v>14</v>
      </c>
      <c r="D12" s="46">
        <v>15000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15000</v>
      </c>
      <c r="O12" s="47">
        <f t="shared" si="1"/>
        <v>5.5452865064695009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SUM(D14:D15)</f>
        <v>131576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2" si="4">SUM(D13:M13)</f>
        <v>131576</v>
      </c>
      <c r="O13" s="45">
        <f t="shared" si="1"/>
        <v>48.641774491682071</v>
      </c>
      <c r="P13" s="10"/>
    </row>
    <row r="14" spans="1:133">
      <c r="A14" s="12"/>
      <c r="B14" s="25">
        <v>323.10000000000002</v>
      </c>
      <c r="C14" s="20" t="s">
        <v>16</v>
      </c>
      <c r="D14" s="46">
        <v>120152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120152</v>
      </c>
      <c r="O14" s="47">
        <f t="shared" si="1"/>
        <v>44.418484288354897</v>
      </c>
      <c r="P14" s="9"/>
    </row>
    <row r="15" spans="1:133">
      <c r="A15" s="12"/>
      <c r="B15" s="25">
        <v>329</v>
      </c>
      <c r="C15" s="20" t="s">
        <v>17</v>
      </c>
      <c r="D15" s="46">
        <v>11424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11424</v>
      </c>
      <c r="O15" s="47">
        <f t="shared" si="1"/>
        <v>4.2232902033271715</v>
      </c>
      <c r="P15" s="9"/>
    </row>
    <row r="16" spans="1:133" ht="15.75">
      <c r="A16" s="29" t="s">
        <v>19</v>
      </c>
      <c r="B16" s="30"/>
      <c r="C16" s="31"/>
      <c r="D16" s="32">
        <f t="shared" ref="D16:M16" si="5">SUM(D17:D21)</f>
        <v>152477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152477</v>
      </c>
      <c r="O16" s="45">
        <f t="shared" si="1"/>
        <v>56.36857670979667</v>
      </c>
      <c r="P16" s="10"/>
    </row>
    <row r="17" spans="1:16">
      <c r="A17" s="12"/>
      <c r="B17" s="25">
        <v>334.2</v>
      </c>
      <c r="C17" s="20" t="s">
        <v>21</v>
      </c>
      <c r="D17" s="46">
        <v>1600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1600</v>
      </c>
      <c r="O17" s="47">
        <f t="shared" si="1"/>
        <v>0.59149722735674681</v>
      </c>
      <c r="P17" s="9"/>
    </row>
    <row r="18" spans="1:16">
      <c r="A18" s="12"/>
      <c r="B18" s="25">
        <v>335.12</v>
      </c>
      <c r="C18" s="20" t="s">
        <v>23</v>
      </c>
      <c r="D18" s="46">
        <v>91197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91197</v>
      </c>
      <c r="O18" s="47">
        <f t="shared" si="1"/>
        <v>33.714232902033274</v>
      </c>
      <c r="P18" s="9"/>
    </row>
    <row r="19" spans="1:16">
      <c r="A19" s="12"/>
      <c r="B19" s="25">
        <v>335.14</v>
      </c>
      <c r="C19" s="20" t="s">
        <v>24</v>
      </c>
      <c r="D19" s="46">
        <v>1106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1106</v>
      </c>
      <c r="O19" s="47">
        <f t="shared" si="1"/>
        <v>0.40887245841035119</v>
      </c>
      <c r="P19" s="9"/>
    </row>
    <row r="20" spans="1:16">
      <c r="A20" s="12"/>
      <c r="B20" s="25">
        <v>335.18</v>
      </c>
      <c r="C20" s="20" t="s">
        <v>25</v>
      </c>
      <c r="D20" s="46">
        <v>50722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50722</v>
      </c>
      <c r="O20" s="47">
        <f t="shared" si="1"/>
        <v>18.75120147874307</v>
      </c>
      <c r="P20" s="9"/>
    </row>
    <row r="21" spans="1:16">
      <c r="A21" s="12"/>
      <c r="B21" s="25">
        <v>339</v>
      </c>
      <c r="C21" s="20" t="s">
        <v>66</v>
      </c>
      <c r="D21" s="46">
        <v>7852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7852</v>
      </c>
      <c r="O21" s="47">
        <f t="shared" si="1"/>
        <v>2.9027726432532348</v>
      </c>
      <c r="P21" s="9"/>
    </row>
    <row r="22" spans="1:16" ht="15.75">
      <c r="A22" s="29" t="s">
        <v>30</v>
      </c>
      <c r="B22" s="30"/>
      <c r="C22" s="31"/>
      <c r="D22" s="32">
        <f t="shared" ref="D22:M22" si="6">SUM(D23:D29)</f>
        <v>47214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2098627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4"/>
        <v>2145841</v>
      </c>
      <c r="O22" s="45">
        <f t="shared" si="1"/>
        <v>793.28687615526803</v>
      </c>
      <c r="P22" s="10"/>
    </row>
    <row r="23" spans="1:16">
      <c r="A23" s="12"/>
      <c r="B23" s="25">
        <v>342.1</v>
      </c>
      <c r="C23" s="20" t="s">
        <v>33</v>
      </c>
      <c r="D23" s="46">
        <v>4712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7">SUM(D23:M23)</f>
        <v>4712</v>
      </c>
      <c r="O23" s="47">
        <f t="shared" si="1"/>
        <v>1.7419593345656192</v>
      </c>
      <c r="P23" s="9"/>
    </row>
    <row r="24" spans="1:16">
      <c r="A24" s="12"/>
      <c r="B24" s="25">
        <v>342.2</v>
      </c>
      <c r="C24" s="20" t="s">
        <v>34</v>
      </c>
      <c r="D24" s="46">
        <v>24000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24000</v>
      </c>
      <c r="O24" s="47">
        <f t="shared" si="1"/>
        <v>8.8724584103512019</v>
      </c>
      <c r="P24" s="9"/>
    </row>
    <row r="25" spans="1:16">
      <c r="A25" s="12"/>
      <c r="B25" s="25">
        <v>343.3</v>
      </c>
      <c r="C25" s="20" t="s">
        <v>35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895977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895977</v>
      </c>
      <c r="O25" s="47">
        <f t="shared" si="1"/>
        <v>331.22994454713495</v>
      </c>
      <c r="P25" s="9"/>
    </row>
    <row r="26" spans="1:16">
      <c r="A26" s="12"/>
      <c r="B26" s="25">
        <v>343.4</v>
      </c>
      <c r="C26" s="20" t="s">
        <v>36</v>
      </c>
      <c r="D26" s="46">
        <v>2800</v>
      </c>
      <c r="E26" s="46">
        <v>0</v>
      </c>
      <c r="F26" s="46">
        <v>0</v>
      </c>
      <c r="G26" s="46">
        <v>0</v>
      </c>
      <c r="H26" s="46">
        <v>0</v>
      </c>
      <c r="I26" s="46">
        <v>584483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587283</v>
      </c>
      <c r="O26" s="47">
        <f t="shared" si="1"/>
        <v>217.11016635859519</v>
      </c>
      <c r="P26" s="9"/>
    </row>
    <row r="27" spans="1:16">
      <c r="A27" s="12"/>
      <c r="B27" s="25">
        <v>343.5</v>
      </c>
      <c r="C27" s="20" t="s">
        <v>37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618167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618167</v>
      </c>
      <c r="O27" s="47">
        <f t="shared" si="1"/>
        <v>228.52754158964879</v>
      </c>
      <c r="P27" s="9"/>
    </row>
    <row r="28" spans="1:16">
      <c r="A28" s="12"/>
      <c r="B28" s="25">
        <v>343.8</v>
      </c>
      <c r="C28" s="20" t="s">
        <v>38</v>
      </c>
      <c r="D28" s="46">
        <v>10300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10300</v>
      </c>
      <c r="O28" s="47">
        <f t="shared" si="1"/>
        <v>3.8077634011090571</v>
      </c>
      <c r="P28" s="9"/>
    </row>
    <row r="29" spans="1:16">
      <c r="A29" s="12"/>
      <c r="B29" s="25">
        <v>344.9</v>
      </c>
      <c r="C29" s="20" t="s">
        <v>39</v>
      </c>
      <c r="D29" s="46">
        <v>5402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5402</v>
      </c>
      <c r="O29" s="47">
        <f t="shared" si="1"/>
        <v>1.9970425138632162</v>
      </c>
      <c r="P29" s="9"/>
    </row>
    <row r="30" spans="1:16" ht="15.75">
      <c r="A30" s="29" t="s">
        <v>31</v>
      </c>
      <c r="B30" s="30"/>
      <c r="C30" s="31"/>
      <c r="D30" s="32">
        <f t="shared" ref="D30:M30" si="8">SUM(D31:D32)</f>
        <v>17559</v>
      </c>
      <c r="E30" s="32">
        <f t="shared" si="8"/>
        <v>0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0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ref="N30:N40" si="9">SUM(D30:M30)</f>
        <v>17559</v>
      </c>
      <c r="O30" s="45">
        <f t="shared" si="1"/>
        <v>6.4913123844731979</v>
      </c>
      <c r="P30" s="10"/>
    </row>
    <row r="31" spans="1:16">
      <c r="A31" s="13"/>
      <c r="B31" s="39">
        <v>351.5</v>
      </c>
      <c r="C31" s="21" t="s">
        <v>42</v>
      </c>
      <c r="D31" s="46">
        <v>11559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11559</v>
      </c>
      <c r="O31" s="47">
        <f t="shared" si="1"/>
        <v>4.273197781885397</v>
      </c>
      <c r="P31" s="9"/>
    </row>
    <row r="32" spans="1:16">
      <c r="A32" s="13"/>
      <c r="B32" s="39">
        <v>359</v>
      </c>
      <c r="C32" s="21" t="s">
        <v>43</v>
      </c>
      <c r="D32" s="46">
        <v>6000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6000</v>
      </c>
      <c r="O32" s="47">
        <f t="shared" si="1"/>
        <v>2.2181146025878005</v>
      </c>
      <c r="P32" s="9"/>
    </row>
    <row r="33" spans="1:119" ht="15.75">
      <c r="A33" s="29" t="s">
        <v>1</v>
      </c>
      <c r="B33" s="30"/>
      <c r="C33" s="31"/>
      <c r="D33" s="32">
        <f t="shared" ref="D33:M33" si="10">SUM(D34:D36)</f>
        <v>63395</v>
      </c>
      <c r="E33" s="32">
        <f t="shared" si="10"/>
        <v>114</v>
      </c>
      <c r="F33" s="32">
        <f t="shared" si="10"/>
        <v>0</v>
      </c>
      <c r="G33" s="32">
        <f t="shared" si="10"/>
        <v>0</v>
      </c>
      <c r="H33" s="32">
        <f t="shared" si="10"/>
        <v>0</v>
      </c>
      <c r="I33" s="32">
        <f t="shared" si="10"/>
        <v>76807</v>
      </c>
      <c r="J33" s="32">
        <f t="shared" si="10"/>
        <v>0</v>
      </c>
      <c r="K33" s="32">
        <f t="shared" si="10"/>
        <v>0</v>
      </c>
      <c r="L33" s="32">
        <f t="shared" si="10"/>
        <v>0</v>
      </c>
      <c r="M33" s="32">
        <f t="shared" si="10"/>
        <v>0</v>
      </c>
      <c r="N33" s="32">
        <f t="shared" si="9"/>
        <v>140316</v>
      </c>
      <c r="O33" s="45">
        <f t="shared" si="1"/>
        <v>51.872828096118297</v>
      </c>
      <c r="P33" s="10"/>
    </row>
    <row r="34" spans="1:119">
      <c r="A34" s="12"/>
      <c r="B34" s="25">
        <v>361.1</v>
      </c>
      <c r="C34" s="20" t="s">
        <v>44</v>
      </c>
      <c r="D34" s="46">
        <v>12</v>
      </c>
      <c r="E34" s="46">
        <v>114</v>
      </c>
      <c r="F34" s="46">
        <v>0</v>
      </c>
      <c r="G34" s="46">
        <v>0</v>
      </c>
      <c r="H34" s="46">
        <v>0</v>
      </c>
      <c r="I34" s="46">
        <v>54054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54180</v>
      </c>
      <c r="O34" s="47">
        <f t="shared" si="1"/>
        <v>20.029574861367838</v>
      </c>
      <c r="P34" s="9"/>
    </row>
    <row r="35" spans="1:119">
      <c r="A35" s="12"/>
      <c r="B35" s="25">
        <v>369.3</v>
      </c>
      <c r="C35" s="20" t="s">
        <v>45</v>
      </c>
      <c r="D35" s="46">
        <v>4270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4270</v>
      </c>
      <c r="O35" s="47">
        <f t="shared" si="1"/>
        <v>1.5785582255083179</v>
      </c>
      <c r="P35" s="9"/>
    </row>
    <row r="36" spans="1:119">
      <c r="A36" s="12"/>
      <c r="B36" s="25">
        <v>369.9</v>
      </c>
      <c r="C36" s="20" t="s">
        <v>46</v>
      </c>
      <c r="D36" s="46">
        <v>59113</v>
      </c>
      <c r="E36" s="46">
        <v>0</v>
      </c>
      <c r="F36" s="46">
        <v>0</v>
      </c>
      <c r="G36" s="46">
        <v>0</v>
      </c>
      <c r="H36" s="46">
        <v>0</v>
      </c>
      <c r="I36" s="46">
        <v>22753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81866</v>
      </c>
      <c r="O36" s="47">
        <f t="shared" si="1"/>
        <v>30.264695009242143</v>
      </c>
      <c r="P36" s="9"/>
    </row>
    <row r="37" spans="1:119" ht="15.75">
      <c r="A37" s="29" t="s">
        <v>32</v>
      </c>
      <c r="B37" s="30"/>
      <c r="C37" s="31"/>
      <c r="D37" s="32">
        <f t="shared" ref="D37:M37" si="11">SUM(D38:D39)</f>
        <v>277147</v>
      </c>
      <c r="E37" s="32">
        <f t="shared" si="11"/>
        <v>0</v>
      </c>
      <c r="F37" s="32">
        <f t="shared" si="11"/>
        <v>0</v>
      </c>
      <c r="G37" s="32">
        <f t="shared" si="11"/>
        <v>0</v>
      </c>
      <c r="H37" s="32">
        <f t="shared" si="11"/>
        <v>0</v>
      </c>
      <c r="I37" s="32">
        <f t="shared" si="11"/>
        <v>1043204</v>
      </c>
      <c r="J37" s="32">
        <f t="shared" si="11"/>
        <v>0</v>
      </c>
      <c r="K37" s="32">
        <f t="shared" si="11"/>
        <v>0</v>
      </c>
      <c r="L37" s="32">
        <f t="shared" si="11"/>
        <v>0</v>
      </c>
      <c r="M37" s="32">
        <f t="shared" si="11"/>
        <v>0</v>
      </c>
      <c r="N37" s="32">
        <f t="shared" si="9"/>
        <v>1320351</v>
      </c>
      <c r="O37" s="45">
        <f t="shared" si="1"/>
        <v>488.11497227356745</v>
      </c>
      <c r="P37" s="9"/>
    </row>
    <row r="38" spans="1:119">
      <c r="A38" s="12"/>
      <c r="B38" s="25">
        <v>381</v>
      </c>
      <c r="C38" s="20" t="s">
        <v>47</v>
      </c>
      <c r="D38" s="46">
        <v>277147</v>
      </c>
      <c r="E38" s="46">
        <v>0</v>
      </c>
      <c r="F38" s="46">
        <v>0</v>
      </c>
      <c r="G38" s="46">
        <v>0</v>
      </c>
      <c r="H38" s="46">
        <v>0</v>
      </c>
      <c r="I38" s="46">
        <v>10962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288109</v>
      </c>
      <c r="O38" s="47">
        <f t="shared" si="1"/>
        <v>106.5097966728281</v>
      </c>
      <c r="P38" s="9"/>
    </row>
    <row r="39" spans="1:119" ht="15.75" thickBot="1">
      <c r="A39" s="12"/>
      <c r="B39" s="25">
        <v>389.2</v>
      </c>
      <c r="C39" s="20" t="s">
        <v>50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1032242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1032242</v>
      </c>
      <c r="O39" s="47">
        <f t="shared" si="1"/>
        <v>381.60517560073936</v>
      </c>
      <c r="P39" s="9"/>
    </row>
    <row r="40" spans="1:119" ht="16.5" thickBot="1">
      <c r="A40" s="14" t="s">
        <v>40</v>
      </c>
      <c r="B40" s="23"/>
      <c r="C40" s="22"/>
      <c r="D40" s="15">
        <f t="shared" ref="D40:M40" si="12">SUM(D5,D13,D16,D22,D30,D33,D37)</f>
        <v>1149738</v>
      </c>
      <c r="E40" s="15">
        <f t="shared" si="12"/>
        <v>63326</v>
      </c>
      <c r="F40" s="15">
        <f t="shared" si="12"/>
        <v>0</v>
      </c>
      <c r="G40" s="15">
        <f t="shared" si="12"/>
        <v>0</v>
      </c>
      <c r="H40" s="15">
        <f t="shared" si="12"/>
        <v>0</v>
      </c>
      <c r="I40" s="15">
        <f t="shared" si="12"/>
        <v>3251845</v>
      </c>
      <c r="J40" s="15">
        <f t="shared" si="12"/>
        <v>0</v>
      </c>
      <c r="K40" s="15">
        <f t="shared" si="12"/>
        <v>0</v>
      </c>
      <c r="L40" s="15">
        <f t="shared" si="12"/>
        <v>0</v>
      </c>
      <c r="M40" s="15">
        <f t="shared" si="12"/>
        <v>0</v>
      </c>
      <c r="N40" s="15">
        <f t="shared" si="9"/>
        <v>4464909</v>
      </c>
      <c r="O40" s="38">
        <f t="shared" si="1"/>
        <v>1650.6133086876155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118" t="s">
        <v>69</v>
      </c>
      <c r="M42" s="118"/>
      <c r="N42" s="118"/>
      <c r="O42" s="43">
        <v>2705</v>
      </c>
    </row>
    <row r="43" spans="1:119">
      <c r="A43" s="119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7"/>
    </row>
    <row r="44" spans="1:119" ht="15.75" customHeight="1" thickBot="1">
      <c r="A44" s="120" t="s">
        <v>63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100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52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6"/>
      <c r="N3" s="37"/>
      <c r="O3" s="131" t="s">
        <v>57</v>
      </c>
      <c r="P3" s="11"/>
      <c r="Q3"/>
    </row>
    <row r="4" spans="1:133" ht="32.25" customHeight="1" thickBot="1">
      <c r="A4" s="110"/>
      <c r="B4" s="111"/>
      <c r="C4" s="112"/>
      <c r="D4" s="34" t="s">
        <v>2</v>
      </c>
      <c r="E4" s="34" t="s">
        <v>53</v>
      </c>
      <c r="F4" s="34" t="s">
        <v>54</v>
      </c>
      <c r="G4" s="34" t="s">
        <v>55</v>
      </c>
      <c r="H4" s="34" t="s">
        <v>3</v>
      </c>
      <c r="I4" s="34" t="s">
        <v>4</v>
      </c>
      <c r="J4" s="35" t="s">
        <v>56</v>
      </c>
      <c r="K4" s="35" t="s">
        <v>5</v>
      </c>
      <c r="L4" s="35" t="s">
        <v>6</v>
      </c>
      <c r="M4" s="35" t="s">
        <v>7</v>
      </c>
      <c r="N4" s="35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511899</v>
      </c>
      <c r="E5" s="27">
        <f t="shared" si="0"/>
        <v>66630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35398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613927</v>
      </c>
      <c r="O5" s="33">
        <f t="shared" ref="O5:O41" si="1">(N5/O$43)</f>
        <v>222.2762490948588</v>
      </c>
      <c r="P5" s="6"/>
    </row>
    <row r="6" spans="1:133">
      <c r="A6" s="12"/>
      <c r="B6" s="25">
        <v>312.10000000000002</v>
      </c>
      <c r="C6" s="20" t="s">
        <v>8</v>
      </c>
      <c r="D6" s="46">
        <v>0</v>
      </c>
      <c r="E6" s="46">
        <v>66630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2" si="2">SUM(D6:M6)</f>
        <v>66630</v>
      </c>
      <c r="O6" s="47">
        <f t="shared" si="1"/>
        <v>24.123823316437363</v>
      </c>
      <c r="P6" s="9"/>
    </row>
    <row r="7" spans="1:133">
      <c r="A7" s="12"/>
      <c r="B7" s="25">
        <v>312.3</v>
      </c>
      <c r="C7" s="20" t="s">
        <v>9</v>
      </c>
      <c r="D7" s="46">
        <v>116801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116801</v>
      </c>
      <c r="O7" s="47">
        <f t="shared" si="1"/>
        <v>42.288559015206374</v>
      </c>
      <c r="P7" s="9"/>
    </row>
    <row r="8" spans="1:133">
      <c r="A8" s="12"/>
      <c r="B8" s="25">
        <v>314.10000000000002</v>
      </c>
      <c r="C8" s="20" t="s">
        <v>10</v>
      </c>
      <c r="D8" s="46">
        <v>179942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179942</v>
      </c>
      <c r="O8" s="47">
        <f t="shared" si="1"/>
        <v>65.149167270094139</v>
      </c>
      <c r="P8" s="9"/>
    </row>
    <row r="9" spans="1:133">
      <c r="A9" s="12"/>
      <c r="B9" s="25">
        <v>314.3</v>
      </c>
      <c r="C9" s="20" t="s">
        <v>11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35398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35398</v>
      </c>
      <c r="O9" s="47">
        <f t="shared" si="1"/>
        <v>12.816075307748008</v>
      </c>
      <c r="P9" s="9"/>
    </row>
    <row r="10" spans="1:133">
      <c r="A10" s="12"/>
      <c r="B10" s="25">
        <v>314.8</v>
      </c>
      <c r="C10" s="20" t="s">
        <v>13</v>
      </c>
      <c r="D10" s="46">
        <v>5936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5936</v>
      </c>
      <c r="O10" s="47">
        <f t="shared" si="1"/>
        <v>2.1491672700941349</v>
      </c>
      <c r="P10" s="9"/>
    </row>
    <row r="11" spans="1:133">
      <c r="A11" s="12"/>
      <c r="B11" s="25">
        <v>314.89999999999998</v>
      </c>
      <c r="C11" s="20" t="s">
        <v>65</v>
      </c>
      <c r="D11" s="46">
        <v>194220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194220</v>
      </c>
      <c r="O11" s="47">
        <f t="shared" si="1"/>
        <v>70.31860970311368</v>
      </c>
      <c r="P11" s="9"/>
    </row>
    <row r="12" spans="1:133">
      <c r="A12" s="12"/>
      <c r="B12" s="25">
        <v>319</v>
      </c>
      <c r="C12" s="20" t="s">
        <v>14</v>
      </c>
      <c r="D12" s="46">
        <v>15000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15000</v>
      </c>
      <c r="O12" s="47">
        <f t="shared" si="1"/>
        <v>5.4308472121650979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SUM(D14:D15)</f>
        <v>145711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3" si="4">SUM(D13:M13)</f>
        <v>145711</v>
      </c>
      <c r="O13" s="45">
        <f t="shared" si="1"/>
        <v>52.755611875452573</v>
      </c>
      <c r="P13" s="10"/>
    </row>
    <row r="14" spans="1:133">
      <c r="A14" s="12"/>
      <c r="B14" s="25">
        <v>323.10000000000002</v>
      </c>
      <c r="C14" s="20" t="s">
        <v>16</v>
      </c>
      <c r="D14" s="46">
        <v>134433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134433</v>
      </c>
      <c r="O14" s="47">
        <f t="shared" si="1"/>
        <v>48.672338884866036</v>
      </c>
      <c r="P14" s="9"/>
    </row>
    <row r="15" spans="1:133">
      <c r="A15" s="12"/>
      <c r="B15" s="25">
        <v>329</v>
      </c>
      <c r="C15" s="20" t="s">
        <v>17</v>
      </c>
      <c r="D15" s="46">
        <v>11278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11278</v>
      </c>
      <c r="O15" s="47">
        <f t="shared" si="1"/>
        <v>4.0832729905865319</v>
      </c>
      <c r="P15" s="9"/>
    </row>
    <row r="16" spans="1:133" ht="15.75">
      <c r="A16" s="29" t="s">
        <v>19</v>
      </c>
      <c r="B16" s="30"/>
      <c r="C16" s="31"/>
      <c r="D16" s="32">
        <f t="shared" ref="D16:M16" si="5">SUM(D17:D22)</f>
        <v>325454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325454</v>
      </c>
      <c r="O16" s="45">
        <f t="shared" si="1"/>
        <v>117.83272990586532</v>
      </c>
      <c r="P16" s="10"/>
    </row>
    <row r="17" spans="1:16">
      <c r="A17" s="12"/>
      <c r="B17" s="25">
        <v>331.5</v>
      </c>
      <c r="C17" s="20" t="s">
        <v>20</v>
      </c>
      <c r="D17" s="46">
        <v>152900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152900</v>
      </c>
      <c r="O17" s="47">
        <f t="shared" si="1"/>
        <v>55.358435916002897</v>
      </c>
      <c r="P17" s="9"/>
    </row>
    <row r="18" spans="1:16">
      <c r="A18" s="12"/>
      <c r="B18" s="25">
        <v>334.2</v>
      </c>
      <c r="C18" s="20" t="s">
        <v>21</v>
      </c>
      <c r="D18" s="46">
        <v>12676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12676</v>
      </c>
      <c r="O18" s="47">
        <f t="shared" si="1"/>
        <v>4.5894279507603182</v>
      </c>
      <c r="P18" s="9"/>
    </row>
    <row r="19" spans="1:16">
      <c r="A19" s="12"/>
      <c r="B19" s="25">
        <v>335.12</v>
      </c>
      <c r="C19" s="20" t="s">
        <v>23</v>
      </c>
      <c r="D19" s="46">
        <v>91138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91138</v>
      </c>
      <c r="O19" s="47">
        <f t="shared" si="1"/>
        <v>32.997103548153511</v>
      </c>
      <c r="P19" s="9"/>
    </row>
    <row r="20" spans="1:16">
      <c r="A20" s="12"/>
      <c r="B20" s="25">
        <v>335.14</v>
      </c>
      <c r="C20" s="20" t="s">
        <v>24</v>
      </c>
      <c r="D20" s="46">
        <v>925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925</v>
      </c>
      <c r="O20" s="47">
        <f t="shared" si="1"/>
        <v>0.33490224475018104</v>
      </c>
      <c r="P20" s="9"/>
    </row>
    <row r="21" spans="1:16">
      <c r="A21" s="12"/>
      <c r="B21" s="25">
        <v>335.18</v>
      </c>
      <c r="C21" s="20" t="s">
        <v>25</v>
      </c>
      <c r="D21" s="46">
        <v>52448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52448</v>
      </c>
      <c r="O21" s="47">
        <f t="shared" si="1"/>
        <v>18.989138305575668</v>
      </c>
      <c r="P21" s="9"/>
    </row>
    <row r="22" spans="1:16">
      <c r="A22" s="12"/>
      <c r="B22" s="25">
        <v>339</v>
      </c>
      <c r="C22" s="20" t="s">
        <v>66</v>
      </c>
      <c r="D22" s="46">
        <v>15367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15367</v>
      </c>
      <c r="O22" s="47">
        <f t="shared" si="1"/>
        <v>5.5637219406227372</v>
      </c>
      <c r="P22" s="9"/>
    </row>
    <row r="23" spans="1:16" ht="15.75">
      <c r="A23" s="29" t="s">
        <v>30</v>
      </c>
      <c r="B23" s="30"/>
      <c r="C23" s="31"/>
      <c r="D23" s="32">
        <f t="shared" ref="D23:M23" si="6">SUM(D24:D30)</f>
        <v>39097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1970722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4"/>
        <v>2009819</v>
      </c>
      <c r="O23" s="45">
        <f t="shared" si="1"/>
        <v>727.66799420709629</v>
      </c>
      <c r="P23" s="10"/>
    </row>
    <row r="24" spans="1:16">
      <c r="A24" s="12"/>
      <c r="B24" s="25">
        <v>342.1</v>
      </c>
      <c r="C24" s="20" t="s">
        <v>33</v>
      </c>
      <c r="D24" s="46">
        <v>3078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0" si="7">SUM(D24:M24)</f>
        <v>3078</v>
      </c>
      <c r="O24" s="47">
        <f t="shared" si="1"/>
        <v>1.1144098479362781</v>
      </c>
      <c r="P24" s="9"/>
    </row>
    <row r="25" spans="1:16">
      <c r="A25" s="12"/>
      <c r="B25" s="25">
        <v>342.2</v>
      </c>
      <c r="C25" s="20" t="s">
        <v>34</v>
      </c>
      <c r="D25" s="46">
        <v>23000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23000</v>
      </c>
      <c r="O25" s="47">
        <f t="shared" si="1"/>
        <v>8.3272990586531499</v>
      </c>
      <c r="P25" s="9"/>
    </row>
    <row r="26" spans="1:16">
      <c r="A26" s="12"/>
      <c r="B26" s="25">
        <v>343.3</v>
      </c>
      <c r="C26" s="20" t="s">
        <v>35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803190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803190</v>
      </c>
      <c r="O26" s="47">
        <f t="shared" si="1"/>
        <v>290.8001448225923</v>
      </c>
      <c r="P26" s="9"/>
    </row>
    <row r="27" spans="1:16">
      <c r="A27" s="12"/>
      <c r="B27" s="25">
        <v>343.4</v>
      </c>
      <c r="C27" s="20" t="s">
        <v>36</v>
      </c>
      <c r="D27" s="46">
        <v>2175</v>
      </c>
      <c r="E27" s="46">
        <v>0</v>
      </c>
      <c r="F27" s="46">
        <v>0</v>
      </c>
      <c r="G27" s="46">
        <v>0</v>
      </c>
      <c r="H27" s="46">
        <v>0</v>
      </c>
      <c r="I27" s="46">
        <v>600211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602386</v>
      </c>
      <c r="O27" s="47">
        <f t="shared" si="1"/>
        <v>218.09775524981896</v>
      </c>
      <c r="P27" s="9"/>
    </row>
    <row r="28" spans="1:16">
      <c r="A28" s="12"/>
      <c r="B28" s="25">
        <v>343.5</v>
      </c>
      <c r="C28" s="20" t="s">
        <v>37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567321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567321</v>
      </c>
      <c r="O28" s="47">
        <f t="shared" si="1"/>
        <v>205.40224475018104</v>
      </c>
      <c r="P28" s="9"/>
    </row>
    <row r="29" spans="1:16">
      <c r="A29" s="12"/>
      <c r="B29" s="25">
        <v>343.8</v>
      </c>
      <c r="C29" s="20" t="s">
        <v>38</v>
      </c>
      <c r="D29" s="46">
        <v>5600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5600</v>
      </c>
      <c r="O29" s="47">
        <f t="shared" si="1"/>
        <v>2.0275162925416366</v>
      </c>
      <c r="P29" s="9"/>
    </row>
    <row r="30" spans="1:16">
      <c r="A30" s="12"/>
      <c r="B30" s="25">
        <v>344.9</v>
      </c>
      <c r="C30" s="20" t="s">
        <v>39</v>
      </c>
      <c r="D30" s="46">
        <v>5244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5244</v>
      </c>
      <c r="O30" s="47">
        <f t="shared" si="1"/>
        <v>1.8986241853729182</v>
      </c>
      <c r="P30" s="9"/>
    </row>
    <row r="31" spans="1:16" ht="15.75">
      <c r="A31" s="29" t="s">
        <v>31</v>
      </c>
      <c r="B31" s="30"/>
      <c r="C31" s="31"/>
      <c r="D31" s="32">
        <f t="shared" ref="D31:M31" si="8">SUM(D32:D32)</f>
        <v>11218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ref="N31:N41" si="9">SUM(D31:M31)</f>
        <v>11218</v>
      </c>
      <c r="O31" s="45">
        <f t="shared" si="1"/>
        <v>4.0615496017378714</v>
      </c>
      <c r="P31" s="10"/>
    </row>
    <row r="32" spans="1:16">
      <c r="A32" s="13"/>
      <c r="B32" s="39">
        <v>351.5</v>
      </c>
      <c r="C32" s="21" t="s">
        <v>42</v>
      </c>
      <c r="D32" s="46">
        <v>11218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11218</v>
      </c>
      <c r="O32" s="47">
        <f t="shared" si="1"/>
        <v>4.0615496017378714</v>
      </c>
      <c r="P32" s="9"/>
    </row>
    <row r="33" spans="1:119" ht="15.75">
      <c r="A33" s="29" t="s">
        <v>1</v>
      </c>
      <c r="B33" s="30"/>
      <c r="C33" s="31"/>
      <c r="D33" s="32">
        <f t="shared" ref="D33:M33" si="10">SUM(D34:D36)</f>
        <v>47459</v>
      </c>
      <c r="E33" s="32">
        <f t="shared" si="10"/>
        <v>127</v>
      </c>
      <c r="F33" s="32">
        <f t="shared" si="10"/>
        <v>0</v>
      </c>
      <c r="G33" s="32">
        <f t="shared" si="10"/>
        <v>0</v>
      </c>
      <c r="H33" s="32">
        <f t="shared" si="10"/>
        <v>0</v>
      </c>
      <c r="I33" s="32">
        <f t="shared" si="10"/>
        <v>677448</v>
      </c>
      <c r="J33" s="32">
        <f t="shared" si="10"/>
        <v>0</v>
      </c>
      <c r="K33" s="32">
        <f t="shared" si="10"/>
        <v>0</v>
      </c>
      <c r="L33" s="32">
        <f t="shared" si="10"/>
        <v>0</v>
      </c>
      <c r="M33" s="32">
        <f t="shared" si="10"/>
        <v>0</v>
      </c>
      <c r="N33" s="32">
        <f t="shared" si="9"/>
        <v>725034</v>
      </c>
      <c r="O33" s="45">
        <f t="shared" si="1"/>
        <v>262.50325850832729</v>
      </c>
      <c r="P33" s="10"/>
    </row>
    <row r="34" spans="1:119">
      <c r="A34" s="12"/>
      <c r="B34" s="25">
        <v>361.1</v>
      </c>
      <c r="C34" s="20" t="s">
        <v>44</v>
      </c>
      <c r="D34" s="46">
        <v>14</v>
      </c>
      <c r="E34" s="46">
        <v>127</v>
      </c>
      <c r="F34" s="46">
        <v>0</v>
      </c>
      <c r="G34" s="46">
        <v>0</v>
      </c>
      <c r="H34" s="46">
        <v>0</v>
      </c>
      <c r="I34" s="46">
        <v>68645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68786</v>
      </c>
      <c r="O34" s="47">
        <f t="shared" si="1"/>
        <v>24.904417089065895</v>
      </c>
      <c r="P34" s="9"/>
    </row>
    <row r="35" spans="1:119">
      <c r="A35" s="12"/>
      <c r="B35" s="25">
        <v>369.3</v>
      </c>
      <c r="C35" s="20" t="s">
        <v>45</v>
      </c>
      <c r="D35" s="46">
        <v>6092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6092</v>
      </c>
      <c r="O35" s="47">
        <f t="shared" si="1"/>
        <v>2.2056480811006516</v>
      </c>
      <c r="P35" s="9"/>
    </row>
    <row r="36" spans="1:119">
      <c r="A36" s="12"/>
      <c r="B36" s="25">
        <v>369.9</v>
      </c>
      <c r="C36" s="20" t="s">
        <v>46</v>
      </c>
      <c r="D36" s="46">
        <v>41353</v>
      </c>
      <c r="E36" s="46">
        <v>0</v>
      </c>
      <c r="F36" s="46">
        <v>0</v>
      </c>
      <c r="G36" s="46">
        <v>0</v>
      </c>
      <c r="H36" s="46">
        <v>0</v>
      </c>
      <c r="I36" s="46">
        <v>608803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650156</v>
      </c>
      <c r="O36" s="47">
        <f t="shared" si="1"/>
        <v>235.39319333816076</v>
      </c>
      <c r="P36" s="9"/>
    </row>
    <row r="37" spans="1:119" ht="15.75">
      <c r="A37" s="29" t="s">
        <v>32</v>
      </c>
      <c r="B37" s="30"/>
      <c r="C37" s="31"/>
      <c r="D37" s="32">
        <f t="shared" ref="D37:M37" si="11">SUM(D38:D40)</f>
        <v>258007</v>
      </c>
      <c r="E37" s="32">
        <f t="shared" si="11"/>
        <v>0</v>
      </c>
      <c r="F37" s="32">
        <f t="shared" si="11"/>
        <v>0</v>
      </c>
      <c r="G37" s="32">
        <f t="shared" si="11"/>
        <v>0</v>
      </c>
      <c r="H37" s="32">
        <f t="shared" si="11"/>
        <v>0</v>
      </c>
      <c r="I37" s="32">
        <f t="shared" si="11"/>
        <v>517156</v>
      </c>
      <c r="J37" s="32">
        <f t="shared" si="11"/>
        <v>0</v>
      </c>
      <c r="K37" s="32">
        <f t="shared" si="11"/>
        <v>0</v>
      </c>
      <c r="L37" s="32">
        <f t="shared" si="11"/>
        <v>0</v>
      </c>
      <c r="M37" s="32">
        <f t="shared" si="11"/>
        <v>0</v>
      </c>
      <c r="N37" s="32">
        <f t="shared" si="9"/>
        <v>775163</v>
      </c>
      <c r="O37" s="45">
        <f t="shared" si="1"/>
        <v>280.65278783490226</v>
      </c>
      <c r="P37" s="9"/>
    </row>
    <row r="38" spans="1:119">
      <c r="A38" s="12"/>
      <c r="B38" s="25">
        <v>381</v>
      </c>
      <c r="C38" s="20" t="s">
        <v>47</v>
      </c>
      <c r="D38" s="46">
        <v>243607</v>
      </c>
      <c r="E38" s="46">
        <v>0</v>
      </c>
      <c r="F38" s="46">
        <v>0</v>
      </c>
      <c r="G38" s="46">
        <v>0</v>
      </c>
      <c r="H38" s="46">
        <v>0</v>
      </c>
      <c r="I38" s="46">
        <v>1005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244612</v>
      </c>
      <c r="O38" s="47">
        <f t="shared" si="1"/>
        <v>88.563359884141931</v>
      </c>
      <c r="P38" s="9"/>
    </row>
    <row r="39" spans="1:119">
      <c r="A39" s="12"/>
      <c r="B39" s="25">
        <v>384</v>
      </c>
      <c r="C39" s="20" t="s">
        <v>48</v>
      </c>
      <c r="D39" s="46">
        <v>14400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14400</v>
      </c>
      <c r="O39" s="47">
        <f t="shared" si="1"/>
        <v>5.2136133236784943</v>
      </c>
      <c r="P39" s="9"/>
    </row>
    <row r="40" spans="1:119" ht="15.75" thickBot="1">
      <c r="A40" s="12"/>
      <c r="B40" s="25">
        <v>389.2</v>
      </c>
      <c r="C40" s="20" t="s">
        <v>50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516151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516151</v>
      </c>
      <c r="O40" s="47">
        <f t="shared" si="1"/>
        <v>186.87581462708184</v>
      </c>
      <c r="P40" s="9"/>
    </row>
    <row r="41" spans="1:119" ht="16.5" thickBot="1">
      <c r="A41" s="14" t="s">
        <v>40</v>
      </c>
      <c r="B41" s="23"/>
      <c r="C41" s="22"/>
      <c r="D41" s="15">
        <f t="shared" ref="D41:M41" si="12">SUM(D5,D13,D16,D23,D31,D33,D37)</f>
        <v>1338845</v>
      </c>
      <c r="E41" s="15">
        <f t="shared" si="12"/>
        <v>66757</v>
      </c>
      <c r="F41" s="15">
        <f t="shared" si="12"/>
        <v>0</v>
      </c>
      <c r="G41" s="15">
        <f t="shared" si="12"/>
        <v>0</v>
      </c>
      <c r="H41" s="15">
        <f t="shared" si="12"/>
        <v>0</v>
      </c>
      <c r="I41" s="15">
        <f t="shared" si="12"/>
        <v>3200724</v>
      </c>
      <c r="J41" s="15">
        <f t="shared" si="12"/>
        <v>0</v>
      </c>
      <c r="K41" s="15">
        <f t="shared" si="12"/>
        <v>0</v>
      </c>
      <c r="L41" s="15">
        <f t="shared" si="12"/>
        <v>0</v>
      </c>
      <c r="M41" s="15">
        <f t="shared" si="12"/>
        <v>0</v>
      </c>
      <c r="N41" s="15">
        <f t="shared" si="9"/>
        <v>4606326</v>
      </c>
      <c r="O41" s="38">
        <f t="shared" si="1"/>
        <v>1667.7501810282404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118" t="s">
        <v>67</v>
      </c>
      <c r="M43" s="118"/>
      <c r="N43" s="118"/>
      <c r="O43" s="43">
        <v>2762</v>
      </c>
    </row>
    <row r="44" spans="1:119">
      <c r="A44" s="119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  <row r="45" spans="1:119" ht="15.75" customHeight="1" thickBot="1">
      <c r="A45" s="120" t="s">
        <v>63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100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52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6"/>
      <c r="N3" s="37"/>
      <c r="O3" s="131" t="s">
        <v>57</v>
      </c>
      <c r="P3" s="11"/>
      <c r="Q3"/>
    </row>
    <row r="4" spans="1:133" ht="32.25" customHeight="1" thickBot="1">
      <c r="A4" s="110"/>
      <c r="B4" s="111"/>
      <c r="C4" s="112"/>
      <c r="D4" s="34" t="s">
        <v>2</v>
      </c>
      <c r="E4" s="34" t="s">
        <v>53</v>
      </c>
      <c r="F4" s="34" t="s">
        <v>54</v>
      </c>
      <c r="G4" s="34" t="s">
        <v>55</v>
      </c>
      <c r="H4" s="34" t="s">
        <v>3</v>
      </c>
      <c r="I4" s="34" t="s">
        <v>4</v>
      </c>
      <c r="J4" s="35" t="s">
        <v>56</v>
      </c>
      <c r="K4" s="35" t="s">
        <v>5</v>
      </c>
      <c r="L4" s="35" t="s">
        <v>6</v>
      </c>
      <c r="M4" s="35" t="s">
        <v>7</v>
      </c>
      <c r="N4" s="35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520387</v>
      </c>
      <c r="E5" s="27">
        <f t="shared" si="0"/>
        <v>68821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33823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623031</v>
      </c>
      <c r="O5" s="33">
        <f t="shared" ref="O5:O41" si="1">(N5/O$43)</f>
        <v>223.06874328678839</v>
      </c>
      <c r="P5" s="6"/>
    </row>
    <row r="6" spans="1:133">
      <c r="A6" s="12"/>
      <c r="B6" s="25">
        <v>312.10000000000002</v>
      </c>
      <c r="C6" s="20" t="s">
        <v>8</v>
      </c>
      <c r="D6" s="46">
        <v>0</v>
      </c>
      <c r="E6" s="46">
        <v>68821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2" si="2">SUM(D6:M6)</f>
        <v>68821</v>
      </c>
      <c r="O6" s="47">
        <f t="shared" si="1"/>
        <v>24.640529896168992</v>
      </c>
      <c r="P6" s="9"/>
    </row>
    <row r="7" spans="1:133">
      <c r="A7" s="12"/>
      <c r="B7" s="25">
        <v>312.3</v>
      </c>
      <c r="C7" s="20" t="s">
        <v>9</v>
      </c>
      <c r="D7" s="46">
        <v>114464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114464</v>
      </c>
      <c r="O7" s="47">
        <f t="shared" si="1"/>
        <v>40.982456140350877</v>
      </c>
      <c r="P7" s="9"/>
    </row>
    <row r="8" spans="1:133">
      <c r="A8" s="12"/>
      <c r="B8" s="25">
        <v>314.10000000000002</v>
      </c>
      <c r="C8" s="20" t="s">
        <v>10</v>
      </c>
      <c r="D8" s="46">
        <v>182209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182209</v>
      </c>
      <c r="O8" s="47">
        <f t="shared" si="1"/>
        <v>65.237737200143215</v>
      </c>
      <c r="P8" s="9"/>
    </row>
    <row r="9" spans="1:133">
      <c r="A9" s="12"/>
      <c r="B9" s="25">
        <v>314.2</v>
      </c>
      <c r="C9" s="20" t="s">
        <v>12</v>
      </c>
      <c r="D9" s="46">
        <v>202835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202835</v>
      </c>
      <c r="O9" s="47">
        <f t="shared" si="1"/>
        <v>72.62262799856785</v>
      </c>
      <c r="P9" s="9"/>
    </row>
    <row r="10" spans="1:133">
      <c r="A10" s="12"/>
      <c r="B10" s="25">
        <v>314.3</v>
      </c>
      <c r="C10" s="20" t="s">
        <v>11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33823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33823</v>
      </c>
      <c r="O10" s="47">
        <f t="shared" si="1"/>
        <v>12.109917651271035</v>
      </c>
      <c r="P10" s="9"/>
    </row>
    <row r="11" spans="1:133">
      <c r="A11" s="12"/>
      <c r="B11" s="25">
        <v>314.8</v>
      </c>
      <c r="C11" s="20" t="s">
        <v>13</v>
      </c>
      <c r="D11" s="46">
        <v>5879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5879</v>
      </c>
      <c r="O11" s="47">
        <f t="shared" si="1"/>
        <v>2.104905119942714</v>
      </c>
      <c r="P11" s="9"/>
    </row>
    <row r="12" spans="1:133">
      <c r="A12" s="12"/>
      <c r="B12" s="25">
        <v>319</v>
      </c>
      <c r="C12" s="20" t="s">
        <v>14</v>
      </c>
      <c r="D12" s="46">
        <v>15000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15000</v>
      </c>
      <c r="O12" s="47">
        <f t="shared" si="1"/>
        <v>5.3705692803437168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SUM(D14:D15)</f>
        <v>146881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2" si="4">SUM(D13:M13)</f>
        <v>146881</v>
      </c>
      <c r="O13" s="45">
        <f t="shared" si="1"/>
        <v>52.588972431077693</v>
      </c>
      <c r="P13" s="10"/>
    </row>
    <row r="14" spans="1:133">
      <c r="A14" s="12"/>
      <c r="B14" s="25">
        <v>323.10000000000002</v>
      </c>
      <c r="C14" s="20" t="s">
        <v>16</v>
      </c>
      <c r="D14" s="46">
        <v>135269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135269</v>
      </c>
      <c r="O14" s="47">
        <f t="shared" si="1"/>
        <v>48.431435732187609</v>
      </c>
      <c r="P14" s="9"/>
    </row>
    <row r="15" spans="1:133">
      <c r="A15" s="12"/>
      <c r="B15" s="25">
        <v>329</v>
      </c>
      <c r="C15" s="20" t="s">
        <v>17</v>
      </c>
      <c r="D15" s="46">
        <v>11612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11612</v>
      </c>
      <c r="O15" s="47">
        <f t="shared" si="1"/>
        <v>4.1575366988900821</v>
      </c>
      <c r="P15" s="9"/>
    </row>
    <row r="16" spans="1:133" ht="15.75">
      <c r="A16" s="29" t="s">
        <v>19</v>
      </c>
      <c r="B16" s="30"/>
      <c r="C16" s="31"/>
      <c r="D16" s="32">
        <f t="shared" ref="D16:M16" si="5">SUM(D17:D21)</f>
        <v>166389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56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166445</v>
      </c>
      <c r="O16" s="45">
        <f t="shared" si="1"/>
        <v>59.593626924453993</v>
      </c>
      <c r="P16" s="10"/>
    </row>
    <row r="17" spans="1:16">
      <c r="A17" s="12"/>
      <c r="B17" s="25">
        <v>331.35</v>
      </c>
      <c r="C17" s="20" t="s">
        <v>61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56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56</v>
      </c>
      <c r="O17" s="47">
        <f t="shared" si="1"/>
        <v>2.0050125313283207E-2</v>
      </c>
      <c r="P17" s="9"/>
    </row>
    <row r="18" spans="1:16">
      <c r="A18" s="12"/>
      <c r="B18" s="25">
        <v>334.7</v>
      </c>
      <c r="C18" s="20" t="s">
        <v>22</v>
      </c>
      <c r="D18" s="46">
        <v>21905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21905</v>
      </c>
      <c r="O18" s="47">
        <f t="shared" si="1"/>
        <v>7.8428213390619401</v>
      </c>
      <c r="P18" s="9"/>
    </row>
    <row r="19" spans="1:16">
      <c r="A19" s="12"/>
      <c r="B19" s="25">
        <v>335.12</v>
      </c>
      <c r="C19" s="20" t="s">
        <v>23</v>
      </c>
      <c r="D19" s="46">
        <v>90999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90999</v>
      </c>
      <c r="O19" s="47">
        <f t="shared" si="1"/>
        <v>32.581095596133189</v>
      </c>
      <c r="P19" s="9"/>
    </row>
    <row r="20" spans="1:16">
      <c r="A20" s="12"/>
      <c r="B20" s="25">
        <v>335.14</v>
      </c>
      <c r="C20" s="20" t="s">
        <v>24</v>
      </c>
      <c r="D20" s="46">
        <v>1227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1227</v>
      </c>
      <c r="O20" s="47">
        <f t="shared" si="1"/>
        <v>0.43931256713211603</v>
      </c>
      <c r="P20" s="9"/>
    </row>
    <row r="21" spans="1:16">
      <c r="A21" s="12"/>
      <c r="B21" s="25">
        <v>335.18</v>
      </c>
      <c r="C21" s="20" t="s">
        <v>25</v>
      </c>
      <c r="D21" s="46">
        <v>52258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52258</v>
      </c>
      <c r="O21" s="47">
        <f t="shared" si="1"/>
        <v>18.710347296813463</v>
      </c>
      <c r="P21" s="9"/>
    </row>
    <row r="22" spans="1:16" ht="15.75">
      <c r="A22" s="29" t="s">
        <v>30</v>
      </c>
      <c r="B22" s="30"/>
      <c r="C22" s="31"/>
      <c r="D22" s="32">
        <f t="shared" ref="D22:M22" si="6">SUM(D23:D29)</f>
        <v>42066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1894777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4"/>
        <v>1936843</v>
      </c>
      <c r="O22" s="45">
        <f t="shared" si="1"/>
        <v>693.46330110991767</v>
      </c>
      <c r="P22" s="10"/>
    </row>
    <row r="23" spans="1:16">
      <c r="A23" s="12"/>
      <c r="B23" s="25">
        <v>342.1</v>
      </c>
      <c r="C23" s="20" t="s">
        <v>33</v>
      </c>
      <c r="D23" s="46">
        <v>5144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7">SUM(D23:M23)</f>
        <v>5144</v>
      </c>
      <c r="O23" s="47">
        <f t="shared" si="1"/>
        <v>1.8417472252058718</v>
      </c>
      <c r="P23" s="9"/>
    </row>
    <row r="24" spans="1:16">
      <c r="A24" s="12"/>
      <c r="B24" s="25">
        <v>342.2</v>
      </c>
      <c r="C24" s="20" t="s">
        <v>34</v>
      </c>
      <c r="D24" s="46">
        <v>23000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23000</v>
      </c>
      <c r="O24" s="47">
        <f t="shared" si="1"/>
        <v>8.2348728965270315</v>
      </c>
      <c r="P24" s="9"/>
    </row>
    <row r="25" spans="1:16">
      <c r="A25" s="12"/>
      <c r="B25" s="25">
        <v>343.3</v>
      </c>
      <c r="C25" s="20" t="s">
        <v>35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744491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744491</v>
      </c>
      <c r="O25" s="47">
        <f t="shared" si="1"/>
        <v>266.55603293949156</v>
      </c>
      <c r="P25" s="9"/>
    </row>
    <row r="26" spans="1:16">
      <c r="A26" s="12"/>
      <c r="B26" s="25">
        <v>343.4</v>
      </c>
      <c r="C26" s="20" t="s">
        <v>36</v>
      </c>
      <c r="D26" s="46">
        <v>180</v>
      </c>
      <c r="E26" s="46">
        <v>0</v>
      </c>
      <c r="F26" s="46">
        <v>0</v>
      </c>
      <c r="G26" s="46">
        <v>0</v>
      </c>
      <c r="H26" s="46">
        <v>0</v>
      </c>
      <c r="I26" s="46">
        <v>616979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617159</v>
      </c>
      <c r="O26" s="47">
        <f t="shared" si="1"/>
        <v>220.96634443250986</v>
      </c>
      <c r="P26" s="9"/>
    </row>
    <row r="27" spans="1:16">
      <c r="A27" s="12"/>
      <c r="B27" s="25">
        <v>343.5</v>
      </c>
      <c r="C27" s="20" t="s">
        <v>37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533307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533307</v>
      </c>
      <c r="O27" s="47">
        <f t="shared" si="1"/>
        <v>190.94414607948443</v>
      </c>
      <c r="P27" s="9"/>
    </row>
    <row r="28" spans="1:16">
      <c r="A28" s="12"/>
      <c r="B28" s="25">
        <v>343.8</v>
      </c>
      <c r="C28" s="20" t="s">
        <v>38</v>
      </c>
      <c r="D28" s="46">
        <v>8650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8650</v>
      </c>
      <c r="O28" s="47">
        <f t="shared" si="1"/>
        <v>3.0970282849982098</v>
      </c>
      <c r="P28" s="9"/>
    </row>
    <row r="29" spans="1:16">
      <c r="A29" s="12"/>
      <c r="B29" s="25">
        <v>344.9</v>
      </c>
      <c r="C29" s="20" t="s">
        <v>39</v>
      </c>
      <c r="D29" s="46">
        <v>5092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5092</v>
      </c>
      <c r="O29" s="47">
        <f t="shared" si="1"/>
        <v>1.8231292517006803</v>
      </c>
      <c r="P29" s="9"/>
    </row>
    <row r="30" spans="1:16" ht="15.75">
      <c r="A30" s="29" t="s">
        <v>31</v>
      </c>
      <c r="B30" s="30"/>
      <c r="C30" s="31"/>
      <c r="D30" s="32">
        <f t="shared" ref="D30:M30" si="8">SUM(D31:D32)</f>
        <v>12533</v>
      </c>
      <c r="E30" s="32">
        <f t="shared" si="8"/>
        <v>0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0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ref="N30:N41" si="9">SUM(D30:M30)</f>
        <v>12533</v>
      </c>
      <c r="O30" s="45">
        <f t="shared" si="1"/>
        <v>4.4872896527031862</v>
      </c>
      <c r="P30" s="10"/>
    </row>
    <row r="31" spans="1:16">
      <c r="A31" s="13"/>
      <c r="B31" s="39">
        <v>351.5</v>
      </c>
      <c r="C31" s="21" t="s">
        <v>42</v>
      </c>
      <c r="D31" s="46">
        <v>6508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6508</v>
      </c>
      <c r="O31" s="47">
        <f t="shared" si="1"/>
        <v>2.3301109917651273</v>
      </c>
      <c r="P31" s="9"/>
    </row>
    <row r="32" spans="1:16">
      <c r="A32" s="13"/>
      <c r="B32" s="39">
        <v>359</v>
      </c>
      <c r="C32" s="21" t="s">
        <v>43</v>
      </c>
      <c r="D32" s="46">
        <v>6025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6025</v>
      </c>
      <c r="O32" s="47">
        <f t="shared" si="1"/>
        <v>2.1571786609380594</v>
      </c>
      <c r="P32" s="9"/>
    </row>
    <row r="33" spans="1:119" ht="15.75">
      <c r="A33" s="29" t="s">
        <v>1</v>
      </c>
      <c r="B33" s="30"/>
      <c r="C33" s="31"/>
      <c r="D33" s="32">
        <f t="shared" ref="D33:M33" si="10">SUM(D34:D36)</f>
        <v>49388</v>
      </c>
      <c r="E33" s="32">
        <f t="shared" si="10"/>
        <v>161</v>
      </c>
      <c r="F33" s="32">
        <f t="shared" si="10"/>
        <v>0</v>
      </c>
      <c r="G33" s="32">
        <f t="shared" si="10"/>
        <v>0</v>
      </c>
      <c r="H33" s="32">
        <f t="shared" si="10"/>
        <v>0</v>
      </c>
      <c r="I33" s="32">
        <f t="shared" si="10"/>
        <v>391872</v>
      </c>
      <c r="J33" s="32">
        <f t="shared" si="10"/>
        <v>0</v>
      </c>
      <c r="K33" s="32">
        <f t="shared" si="10"/>
        <v>0</v>
      </c>
      <c r="L33" s="32">
        <f t="shared" si="10"/>
        <v>0</v>
      </c>
      <c r="M33" s="32">
        <f t="shared" si="10"/>
        <v>0</v>
      </c>
      <c r="N33" s="32">
        <f t="shared" si="9"/>
        <v>441421</v>
      </c>
      <c r="O33" s="45">
        <f t="shared" si="1"/>
        <v>158.04547081990691</v>
      </c>
      <c r="P33" s="10"/>
    </row>
    <row r="34" spans="1:119">
      <c r="A34" s="12"/>
      <c r="B34" s="25">
        <v>361.1</v>
      </c>
      <c r="C34" s="20" t="s">
        <v>44</v>
      </c>
      <c r="D34" s="46">
        <v>240</v>
      </c>
      <c r="E34" s="46">
        <v>161</v>
      </c>
      <c r="F34" s="46">
        <v>0</v>
      </c>
      <c r="G34" s="46">
        <v>0</v>
      </c>
      <c r="H34" s="46">
        <v>0</v>
      </c>
      <c r="I34" s="46">
        <v>2357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2758</v>
      </c>
      <c r="O34" s="47">
        <f t="shared" si="1"/>
        <v>0.98746867167919794</v>
      </c>
      <c r="P34" s="9"/>
    </row>
    <row r="35" spans="1:119">
      <c r="A35" s="12"/>
      <c r="B35" s="25">
        <v>369.3</v>
      </c>
      <c r="C35" s="20" t="s">
        <v>45</v>
      </c>
      <c r="D35" s="46">
        <v>754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754</v>
      </c>
      <c r="O35" s="47">
        <f t="shared" si="1"/>
        <v>0.26996061582527747</v>
      </c>
      <c r="P35" s="9"/>
    </row>
    <row r="36" spans="1:119">
      <c r="A36" s="12"/>
      <c r="B36" s="25">
        <v>369.9</v>
      </c>
      <c r="C36" s="20" t="s">
        <v>46</v>
      </c>
      <c r="D36" s="46">
        <v>48394</v>
      </c>
      <c r="E36" s="46">
        <v>0</v>
      </c>
      <c r="F36" s="46">
        <v>0</v>
      </c>
      <c r="G36" s="46">
        <v>0</v>
      </c>
      <c r="H36" s="46">
        <v>0</v>
      </c>
      <c r="I36" s="46">
        <v>389515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437909</v>
      </c>
      <c r="O36" s="47">
        <f t="shared" si="1"/>
        <v>156.78804153240245</v>
      </c>
      <c r="P36" s="9"/>
    </row>
    <row r="37" spans="1:119" ht="15.75">
      <c r="A37" s="29" t="s">
        <v>32</v>
      </c>
      <c r="B37" s="30"/>
      <c r="C37" s="31"/>
      <c r="D37" s="32">
        <f t="shared" ref="D37:M37" si="11">SUM(D38:D40)</f>
        <v>50695</v>
      </c>
      <c r="E37" s="32">
        <f t="shared" si="11"/>
        <v>0</v>
      </c>
      <c r="F37" s="32">
        <f t="shared" si="11"/>
        <v>0</v>
      </c>
      <c r="G37" s="32">
        <f t="shared" si="11"/>
        <v>0</v>
      </c>
      <c r="H37" s="32">
        <f t="shared" si="11"/>
        <v>0</v>
      </c>
      <c r="I37" s="32">
        <f t="shared" si="11"/>
        <v>1957506</v>
      </c>
      <c r="J37" s="32">
        <f t="shared" si="11"/>
        <v>0</v>
      </c>
      <c r="K37" s="32">
        <f t="shared" si="11"/>
        <v>0</v>
      </c>
      <c r="L37" s="32">
        <f t="shared" si="11"/>
        <v>0</v>
      </c>
      <c r="M37" s="32">
        <f t="shared" si="11"/>
        <v>0</v>
      </c>
      <c r="N37" s="32">
        <f t="shared" si="9"/>
        <v>2008201</v>
      </c>
      <c r="O37" s="45">
        <f t="shared" si="1"/>
        <v>719.01217329036876</v>
      </c>
      <c r="P37" s="9"/>
    </row>
    <row r="38" spans="1:119">
      <c r="A38" s="12"/>
      <c r="B38" s="25">
        <v>381</v>
      </c>
      <c r="C38" s="20" t="s">
        <v>47</v>
      </c>
      <c r="D38" s="46">
        <v>14445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14445</v>
      </c>
      <c r="O38" s="47">
        <f t="shared" si="1"/>
        <v>5.1718582169709988</v>
      </c>
      <c r="P38" s="9"/>
    </row>
    <row r="39" spans="1:119">
      <c r="A39" s="12"/>
      <c r="B39" s="25">
        <v>384</v>
      </c>
      <c r="C39" s="20" t="s">
        <v>48</v>
      </c>
      <c r="D39" s="46">
        <v>36250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36250</v>
      </c>
      <c r="O39" s="47">
        <f t="shared" si="1"/>
        <v>12.978875760830649</v>
      </c>
      <c r="P39" s="9"/>
    </row>
    <row r="40" spans="1:119" ht="15.75" thickBot="1">
      <c r="A40" s="12"/>
      <c r="B40" s="25">
        <v>389.2</v>
      </c>
      <c r="C40" s="20" t="s">
        <v>50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1957506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1957506</v>
      </c>
      <c r="O40" s="47">
        <f t="shared" si="1"/>
        <v>700.86143931256709</v>
      </c>
      <c r="P40" s="9"/>
    </row>
    <row r="41" spans="1:119" ht="16.5" thickBot="1">
      <c r="A41" s="14" t="s">
        <v>40</v>
      </c>
      <c r="B41" s="23"/>
      <c r="C41" s="22"/>
      <c r="D41" s="15">
        <f t="shared" ref="D41:M41" si="12">SUM(D5,D13,D16,D22,D30,D33,D37)</f>
        <v>988339</v>
      </c>
      <c r="E41" s="15">
        <f t="shared" si="12"/>
        <v>68982</v>
      </c>
      <c r="F41" s="15">
        <f t="shared" si="12"/>
        <v>0</v>
      </c>
      <c r="G41" s="15">
        <f t="shared" si="12"/>
        <v>0</v>
      </c>
      <c r="H41" s="15">
        <f t="shared" si="12"/>
        <v>0</v>
      </c>
      <c r="I41" s="15">
        <f t="shared" si="12"/>
        <v>4278034</v>
      </c>
      <c r="J41" s="15">
        <f t="shared" si="12"/>
        <v>0</v>
      </c>
      <c r="K41" s="15">
        <f t="shared" si="12"/>
        <v>0</v>
      </c>
      <c r="L41" s="15">
        <f t="shared" si="12"/>
        <v>0</v>
      </c>
      <c r="M41" s="15">
        <f t="shared" si="12"/>
        <v>0</v>
      </c>
      <c r="N41" s="15">
        <f t="shared" si="9"/>
        <v>5335355</v>
      </c>
      <c r="O41" s="38">
        <f t="shared" si="1"/>
        <v>1910.2595775152165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118" t="s">
        <v>62</v>
      </c>
      <c r="M43" s="118"/>
      <c r="N43" s="118"/>
      <c r="O43" s="43">
        <v>2793</v>
      </c>
    </row>
    <row r="44" spans="1:119">
      <c r="A44" s="119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  <row r="45" spans="1:119" ht="15.75" customHeight="1" thickBot="1">
      <c r="A45" s="120" t="s">
        <v>63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100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49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41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52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6"/>
      <c r="N3" s="37"/>
      <c r="O3" s="131" t="s">
        <v>57</v>
      </c>
      <c r="P3" s="11"/>
      <c r="Q3"/>
    </row>
    <row r="4" spans="1:133" ht="32.25" customHeight="1" thickBot="1">
      <c r="A4" s="110"/>
      <c r="B4" s="111"/>
      <c r="C4" s="112"/>
      <c r="D4" s="34" t="s">
        <v>2</v>
      </c>
      <c r="E4" s="34" t="s">
        <v>53</v>
      </c>
      <c r="F4" s="34" t="s">
        <v>54</v>
      </c>
      <c r="G4" s="34" t="s">
        <v>55</v>
      </c>
      <c r="H4" s="34" t="s">
        <v>3</v>
      </c>
      <c r="I4" s="34" t="s">
        <v>4</v>
      </c>
      <c r="J4" s="35" t="s">
        <v>56</v>
      </c>
      <c r="K4" s="35" t="s">
        <v>5</v>
      </c>
      <c r="L4" s="35" t="s">
        <v>6</v>
      </c>
      <c r="M4" s="35" t="s">
        <v>7</v>
      </c>
      <c r="N4" s="35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696113</v>
      </c>
      <c r="E5" s="27">
        <f t="shared" si="0"/>
        <v>63400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29231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788744</v>
      </c>
      <c r="O5" s="33">
        <f t="shared" ref="O5:O45" si="1">(N5/O$47)</f>
        <v>284.84795955218493</v>
      </c>
      <c r="P5" s="6"/>
    </row>
    <row r="6" spans="1:133">
      <c r="A6" s="12"/>
      <c r="B6" s="25">
        <v>312.10000000000002</v>
      </c>
      <c r="C6" s="20" t="s">
        <v>8</v>
      </c>
      <c r="D6" s="46">
        <v>0</v>
      </c>
      <c r="E6" s="46">
        <v>63400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2" si="2">SUM(D6:M6)</f>
        <v>63400</v>
      </c>
      <c r="O6" s="47">
        <f t="shared" si="1"/>
        <v>22.896352473817263</v>
      </c>
      <c r="P6" s="9"/>
    </row>
    <row r="7" spans="1:133">
      <c r="A7" s="12"/>
      <c r="B7" s="25">
        <v>312.3</v>
      </c>
      <c r="C7" s="20" t="s">
        <v>9</v>
      </c>
      <c r="D7" s="46">
        <v>119859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119859</v>
      </c>
      <c r="O7" s="47">
        <f t="shared" si="1"/>
        <v>43.286023835319611</v>
      </c>
      <c r="P7" s="9"/>
    </row>
    <row r="8" spans="1:133">
      <c r="A8" s="12"/>
      <c r="B8" s="25">
        <v>314.10000000000002</v>
      </c>
      <c r="C8" s="20" t="s">
        <v>10</v>
      </c>
      <c r="D8" s="46">
        <v>166241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166241</v>
      </c>
      <c r="O8" s="47">
        <f t="shared" si="1"/>
        <v>60.036475261827377</v>
      </c>
      <c r="P8" s="9"/>
    </row>
    <row r="9" spans="1:133">
      <c r="A9" s="12"/>
      <c r="B9" s="25">
        <v>314.2</v>
      </c>
      <c r="C9" s="20" t="s">
        <v>12</v>
      </c>
      <c r="D9" s="46">
        <v>390014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390014</v>
      </c>
      <c r="O9" s="47">
        <f t="shared" si="1"/>
        <v>140.85012639942218</v>
      </c>
      <c r="P9" s="9"/>
    </row>
    <row r="10" spans="1:133">
      <c r="A10" s="12"/>
      <c r="B10" s="25">
        <v>314.3</v>
      </c>
      <c r="C10" s="20" t="s">
        <v>11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29231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29231</v>
      </c>
      <c r="O10" s="47">
        <f t="shared" si="1"/>
        <v>10.55651859877212</v>
      </c>
      <c r="P10" s="9"/>
    </row>
    <row r="11" spans="1:133">
      <c r="A11" s="12"/>
      <c r="B11" s="25">
        <v>314.8</v>
      </c>
      <c r="C11" s="20" t="s">
        <v>13</v>
      </c>
      <c r="D11" s="46">
        <v>4999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4999</v>
      </c>
      <c r="O11" s="47">
        <f t="shared" si="1"/>
        <v>1.8053448898519322</v>
      </c>
      <c r="P11" s="9"/>
    </row>
    <row r="12" spans="1:133">
      <c r="A12" s="12"/>
      <c r="B12" s="25">
        <v>319</v>
      </c>
      <c r="C12" s="20" t="s">
        <v>14</v>
      </c>
      <c r="D12" s="46">
        <v>15000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15000</v>
      </c>
      <c r="O12" s="47">
        <f t="shared" si="1"/>
        <v>5.4171180931744312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SUM(D14:D15)</f>
        <v>139787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139787</v>
      </c>
      <c r="O13" s="45">
        <f t="shared" si="1"/>
        <v>50.48284579270495</v>
      </c>
      <c r="P13" s="10"/>
    </row>
    <row r="14" spans="1:133">
      <c r="A14" s="12"/>
      <c r="B14" s="25">
        <v>323.10000000000002</v>
      </c>
      <c r="C14" s="20" t="s">
        <v>16</v>
      </c>
      <c r="D14" s="46">
        <v>124905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124905</v>
      </c>
      <c r="O14" s="47">
        <f t="shared" si="1"/>
        <v>45.108342361863485</v>
      </c>
      <c r="P14" s="9"/>
    </row>
    <row r="15" spans="1:133">
      <c r="A15" s="12"/>
      <c r="B15" s="25">
        <v>329</v>
      </c>
      <c r="C15" s="20" t="s">
        <v>17</v>
      </c>
      <c r="D15" s="46">
        <v>14882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14882</v>
      </c>
      <c r="O15" s="47">
        <f t="shared" si="1"/>
        <v>5.3745034308414592</v>
      </c>
      <c r="P15" s="9"/>
    </row>
    <row r="16" spans="1:133" ht="15.75">
      <c r="A16" s="29" t="s">
        <v>19</v>
      </c>
      <c r="B16" s="30"/>
      <c r="C16" s="31"/>
      <c r="D16" s="32">
        <f t="shared" ref="D16:M16" si="4">SUM(D17:D23)</f>
        <v>365527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>SUM(D16:M16)</f>
        <v>365527</v>
      </c>
      <c r="O16" s="45">
        <f t="shared" si="1"/>
        <v>132.00686168291801</v>
      </c>
      <c r="P16" s="10"/>
    </row>
    <row r="17" spans="1:16">
      <c r="A17" s="12"/>
      <c r="B17" s="25">
        <v>331.2</v>
      </c>
      <c r="C17" s="20" t="s">
        <v>18</v>
      </c>
      <c r="D17" s="46">
        <v>38175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5">SUM(D17:M17)</f>
        <v>38175</v>
      </c>
      <c r="O17" s="47">
        <f t="shared" si="1"/>
        <v>13.786565547128927</v>
      </c>
      <c r="P17" s="9"/>
    </row>
    <row r="18" spans="1:16">
      <c r="A18" s="12"/>
      <c r="B18" s="25">
        <v>331.5</v>
      </c>
      <c r="C18" s="20" t="s">
        <v>20</v>
      </c>
      <c r="D18" s="46">
        <v>1000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1000</v>
      </c>
      <c r="O18" s="47">
        <f t="shared" si="1"/>
        <v>0.36114120621162876</v>
      </c>
      <c r="P18" s="9"/>
    </row>
    <row r="19" spans="1:16">
      <c r="A19" s="12"/>
      <c r="B19" s="25">
        <v>334.2</v>
      </c>
      <c r="C19" s="20" t="s">
        <v>21</v>
      </c>
      <c r="D19" s="46">
        <v>870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870</v>
      </c>
      <c r="O19" s="47">
        <f t="shared" si="1"/>
        <v>0.31419284940411701</v>
      </c>
      <c r="P19" s="9"/>
    </row>
    <row r="20" spans="1:16">
      <c r="A20" s="12"/>
      <c r="B20" s="25">
        <v>334.7</v>
      </c>
      <c r="C20" s="20" t="s">
        <v>22</v>
      </c>
      <c r="D20" s="46">
        <v>178095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178095</v>
      </c>
      <c r="O20" s="47">
        <f t="shared" si="1"/>
        <v>64.317443120260023</v>
      </c>
      <c r="P20" s="9"/>
    </row>
    <row r="21" spans="1:16">
      <c r="A21" s="12"/>
      <c r="B21" s="25">
        <v>335.12</v>
      </c>
      <c r="C21" s="20" t="s">
        <v>23</v>
      </c>
      <c r="D21" s="46">
        <v>91556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91556</v>
      </c>
      <c r="O21" s="47">
        <f t="shared" si="1"/>
        <v>33.064644275911881</v>
      </c>
      <c r="P21" s="9"/>
    </row>
    <row r="22" spans="1:16">
      <c r="A22" s="12"/>
      <c r="B22" s="25">
        <v>335.14</v>
      </c>
      <c r="C22" s="20" t="s">
        <v>24</v>
      </c>
      <c r="D22" s="46">
        <v>1375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1375</v>
      </c>
      <c r="O22" s="47">
        <f t="shared" si="1"/>
        <v>0.49656915854098954</v>
      </c>
      <c r="P22" s="9"/>
    </row>
    <row r="23" spans="1:16">
      <c r="A23" s="12"/>
      <c r="B23" s="25">
        <v>335.18</v>
      </c>
      <c r="C23" s="20" t="s">
        <v>25</v>
      </c>
      <c r="D23" s="46">
        <v>54456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54456</v>
      </c>
      <c r="O23" s="47">
        <f t="shared" si="1"/>
        <v>19.666305525460455</v>
      </c>
      <c r="P23" s="9"/>
    </row>
    <row r="24" spans="1:16" ht="15.75">
      <c r="A24" s="29" t="s">
        <v>30</v>
      </c>
      <c r="B24" s="30"/>
      <c r="C24" s="31"/>
      <c r="D24" s="32">
        <f t="shared" ref="D24:M24" si="6">SUM(D25:D31)</f>
        <v>35005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1710336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>SUM(D24:M24)</f>
        <v>1745341</v>
      </c>
      <c r="O24" s="45">
        <f t="shared" si="1"/>
        <v>630.31455399061031</v>
      </c>
      <c r="P24" s="10"/>
    </row>
    <row r="25" spans="1:16">
      <c r="A25" s="12"/>
      <c r="B25" s="25">
        <v>342.1</v>
      </c>
      <c r="C25" s="20" t="s">
        <v>33</v>
      </c>
      <c r="D25" s="46">
        <v>86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7">SUM(D25:M25)</f>
        <v>86</v>
      </c>
      <c r="O25" s="47">
        <f t="shared" si="1"/>
        <v>3.1058143734200072E-2</v>
      </c>
      <c r="P25" s="9"/>
    </row>
    <row r="26" spans="1:16">
      <c r="A26" s="12"/>
      <c r="B26" s="25">
        <v>342.2</v>
      </c>
      <c r="C26" s="20" t="s">
        <v>34</v>
      </c>
      <c r="D26" s="46">
        <v>23000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23000</v>
      </c>
      <c r="O26" s="47">
        <f t="shared" si="1"/>
        <v>8.3062477428674608</v>
      </c>
      <c r="P26" s="9"/>
    </row>
    <row r="27" spans="1:16">
      <c r="A27" s="12"/>
      <c r="B27" s="25">
        <v>343.3</v>
      </c>
      <c r="C27" s="20" t="s">
        <v>35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531288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531288</v>
      </c>
      <c r="O27" s="47">
        <f t="shared" si="1"/>
        <v>191.86998916576383</v>
      </c>
      <c r="P27" s="9"/>
    </row>
    <row r="28" spans="1:16">
      <c r="A28" s="12"/>
      <c r="B28" s="25">
        <v>343.4</v>
      </c>
      <c r="C28" s="20" t="s">
        <v>36</v>
      </c>
      <c r="D28" s="46">
        <v>75</v>
      </c>
      <c r="E28" s="46">
        <v>0</v>
      </c>
      <c r="F28" s="46">
        <v>0</v>
      </c>
      <c r="G28" s="46">
        <v>0</v>
      </c>
      <c r="H28" s="46">
        <v>0</v>
      </c>
      <c r="I28" s="46">
        <v>541435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541510</v>
      </c>
      <c r="O28" s="47">
        <f t="shared" si="1"/>
        <v>195.56157457565908</v>
      </c>
      <c r="P28" s="9"/>
    </row>
    <row r="29" spans="1:16">
      <c r="A29" s="12"/>
      <c r="B29" s="25">
        <v>343.5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637613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637613</v>
      </c>
      <c r="O29" s="47">
        <f t="shared" si="1"/>
        <v>230.26832791621524</v>
      </c>
      <c r="P29" s="9"/>
    </row>
    <row r="30" spans="1:16">
      <c r="A30" s="12"/>
      <c r="B30" s="25">
        <v>343.8</v>
      </c>
      <c r="C30" s="20" t="s">
        <v>38</v>
      </c>
      <c r="D30" s="46">
        <v>6900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6900</v>
      </c>
      <c r="O30" s="47">
        <f t="shared" si="1"/>
        <v>2.4918743228602382</v>
      </c>
      <c r="P30" s="9"/>
    </row>
    <row r="31" spans="1:16">
      <c r="A31" s="12"/>
      <c r="B31" s="25">
        <v>344.9</v>
      </c>
      <c r="C31" s="20" t="s">
        <v>39</v>
      </c>
      <c r="D31" s="46">
        <v>4944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4944</v>
      </c>
      <c r="O31" s="47">
        <f t="shared" si="1"/>
        <v>1.7854821235102925</v>
      </c>
      <c r="P31" s="9"/>
    </row>
    <row r="32" spans="1:16" ht="15.75">
      <c r="A32" s="29" t="s">
        <v>31</v>
      </c>
      <c r="B32" s="30"/>
      <c r="C32" s="31"/>
      <c r="D32" s="32">
        <f t="shared" ref="D32:M32" si="8">SUM(D33:D34)</f>
        <v>9400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ref="N32:N45" si="9">SUM(D32:M32)</f>
        <v>9400</v>
      </c>
      <c r="O32" s="45">
        <f t="shared" si="1"/>
        <v>3.3947273383893104</v>
      </c>
      <c r="P32" s="10"/>
    </row>
    <row r="33" spans="1:119">
      <c r="A33" s="13"/>
      <c r="B33" s="39">
        <v>351.5</v>
      </c>
      <c r="C33" s="21" t="s">
        <v>42</v>
      </c>
      <c r="D33" s="46">
        <v>8294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8294</v>
      </c>
      <c r="O33" s="47">
        <f t="shared" si="1"/>
        <v>2.995305164319249</v>
      </c>
      <c r="P33" s="9"/>
    </row>
    <row r="34" spans="1:119">
      <c r="A34" s="13"/>
      <c r="B34" s="39">
        <v>359</v>
      </c>
      <c r="C34" s="21" t="s">
        <v>43</v>
      </c>
      <c r="D34" s="46">
        <v>1106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1106</v>
      </c>
      <c r="O34" s="47">
        <f t="shared" si="1"/>
        <v>0.39942217407006142</v>
      </c>
      <c r="P34" s="9"/>
    </row>
    <row r="35" spans="1:119" ht="15.75">
      <c r="A35" s="29" t="s">
        <v>1</v>
      </c>
      <c r="B35" s="30"/>
      <c r="C35" s="31"/>
      <c r="D35" s="32">
        <f t="shared" ref="D35:M35" si="10">SUM(D36:D38)</f>
        <v>58241</v>
      </c>
      <c r="E35" s="32">
        <f t="shared" si="10"/>
        <v>117</v>
      </c>
      <c r="F35" s="32">
        <f t="shared" si="10"/>
        <v>0</v>
      </c>
      <c r="G35" s="32">
        <f t="shared" si="10"/>
        <v>0</v>
      </c>
      <c r="H35" s="32">
        <f t="shared" si="10"/>
        <v>0</v>
      </c>
      <c r="I35" s="32">
        <f t="shared" si="10"/>
        <v>0</v>
      </c>
      <c r="J35" s="32">
        <f t="shared" si="10"/>
        <v>0</v>
      </c>
      <c r="K35" s="32">
        <f t="shared" si="10"/>
        <v>0</v>
      </c>
      <c r="L35" s="32">
        <f t="shared" si="10"/>
        <v>0</v>
      </c>
      <c r="M35" s="32">
        <f t="shared" si="10"/>
        <v>0</v>
      </c>
      <c r="N35" s="32">
        <f t="shared" si="9"/>
        <v>58358</v>
      </c>
      <c r="O35" s="45">
        <f t="shared" si="1"/>
        <v>21.075478512098229</v>
      </c>
      <c r="P35" s="10"/>
    </row>
    <row r="36" spans="1:119">
      <c r="A36" s="12"/>
      <c r="B36" s="25">
        <v>361.1</v>
      </c>
      <c r="C36" s="20" t="s">
        <v>44</v>
      </c>
      <c r="D36" s="46">
        <v>1102</v>
      </c>
      <c r="E36" s="46">
        <v>117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1219</v>
      </c>
      <c r="O36" s="47">
        <f t="shared" si="1"/>
        <v>0.44023113037197542</v>
      </c>
      <c r="P36" s="9"/>
    </row>
    <row r="37" spans="1:119">
      <c r="A37" s="12"/>
      <c r="B37" s="25">
        <v>369.3</v>
      </c>
      <c r="C37" s="20" t="s">
        <v>45</v>
      </c>
      <c r="D37" s="46">
        <v>7596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7596</v>
      </c>
      <c r="O37" s="47">
        <f t="shared" si="1"/>
        <v>2.7432286023835322</v>
      </c>
      <c r="P37" s="9"/>
    </row>
    <row r="38" spans="1:119">
      <c r="A38" s="12"/>
      <c r="B38" s="25">
        <v>369.9</v>
      </c>
      <c r="C38" s="20" t="s">
        <v>46</v>
      </c>
      <c r="D38" s="46">
        <v>49543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49543</v>
      </c>
      <c r="O38" s="47">
        <f t="shared" si="1"/>
        <v>17.892018779342724</v>
      </c>
      <c r="P38" s="9"/>
    </row>
    <row r="39" spans="1:119" ht="15.75">
      <c r="A39" s="29" t="s">
        <v>32</v>
      </c>
      <c r="B39" s="30"/>
      <c r="C39" s="31"/>
      <c r="D39" s="32">
        <f t="shared" ref="D39:M39" si="11">SUM(D40:D44)</f>
        <v>317653</v>
      </c>
      <c r="E39" s="32">
        <f t="shared" si="11"/>
        <v>0</v>
      </c>
      <c r="F39" s="32">
        <f t="shared" si="11"/>
        <v>0</v>
      </c>
      <c r="G39" s="32">
        <f t="shared" si="11"/>
        <v>0</v>
      </c>
      <c r="H39" s="32">
        <f t="shared" si="11"/>
        <v>0</v>
      </c>
      <c r="I39" s="32">
        <f t="shared" si="11"/>
        <v>286368</v>
      </c>
      <c r="J39" s="32">
        <f t="shared" si="11"/>
        <v>0</v>
      </c>
      <c r="K39" s="32">
        <f t="shared" si="11"/>
        <v>0</v>
      </c>
      <c r="L39" s="32">
        <f t="shared" si="11"/>
        <v>0</v>
      </c>
      <c r="M39" s="32">
        <f t="shared" si="11"/>
        <v>0</v>
      </c>
      <c r="N39" s="32">
        <f t="shared" si="9"/>
        <v>604021</v>
      </c>
      <c r="O39" s="45">
        <f t="shared" si="1"/>
        <v>218.13687251715422</v>
      </c>
      <c r="P39" s="9"/>
    </row>
    <row r="40" spans="1:119">
      <c r="A40" s="12"/>
      <c r="B40" s="25">
        <v>381</v>
      </c>
      <c r="C40" s="20" t="s">
        <v>47</v>
      </c>
      <c r="D40" s="46">
        <v>242134</v>
      </c>
      <c r="E40" s="46">
        <v>0</v>
      </c>
      <c r="F40" s="46">
        <v>0</v>
      </c>
      <c r="G40" s="46">
        <v>0</v>
      </c>
      <c r="H40" s="46">
        <v>0</v>
      </c>
      <c r="I40" s="46">
        <v>66015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308149</v>
      </c>
      <c r="O40" s="47">
        <f t="shared" si="1"/>
        <v>111.28530155290719</v>
      </c>
      <c r="P40" s="9"/>
    </row>
    <row r="41" spans="1:119">
      <c r="A41" s="12"/>
      <c r="B41" s="25">
        <v>384</v>
      </c>
      <c r="C41" s="20" t="s">
        <v>48</v>
      </c>
      <c r="D41" s="46">
        <v>75519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75519</v>
      </c>
      <c r="O41" s="47">
        <f t="shared" si="1"/>
        <v>27.27302275189599</v>
      </c>
      <c r="P41" s="9"/>
    </row>
    <row r="42" spans="1:119">
      <c r="A42" s="12"/>
      <c r="B42" s="25">
        <v>389.1</v>
      </c>
      <c r="C42" s="20" t="s">
        <v>49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141183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141183</v>
      </c>
      <c r="O42" s="47">
        <f t="shared" si="1"/>
        <v>50.986998916576383</v>
      </c>
      <c r="P42" s="9"/>
    </row>
    <row r="43" spans="1:119">
      <c r="A43" s="12"/>
      <c r="B43" s="25">
        <v>389.2</v>
      </c>
      <c r="C43" s="20" t="s">
        <v>50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43306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43306</v>
      </c>
      <c r="O43" s="47">
        <f t="shared" si="1"/>
        <v>15.639581076200795</v>
      </c>
      <c r="P43" s="9"/>
    </row>
    <row r="44" spans="1:119" ht="15.75" thickBot="1">
      <c r="A44" s="12"/>
      <c r="B44" s="25">
        <v>389.9</v>
      </c>
      <c r="C44" s="20" t="s">
        <v>51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35864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35864</v>
      </c>
      <c r="O44" s="47">
        <f t="shared" si="1"/>
        <v>12.951968219573853</v>
      </c>
      <c r="P44" s="9"/>
    </row>
    <row r="45" spans="1:119" ht="16.5" thickBot="1">
      <c r="A45" s="14" t="s">
        <v>40</v>
      </c>
      <c r="B45" s="23"/>
      <c r="C45" s="22"/>
      <c r="D45" s="15">
        <f t="shared" ref="D45:M45" si="12">SUM(D5,D13,D16,D24,D32,D35,D39)</f>
        <v>1621726</v>
      </c>
      <c r="E45" s="15">
        <f t="shared" si="12"/>
        <v>63517</v>
      </c>
      <c r="F45" s="15">
        <f t="shared" si="12"/>
        <v>0</v>
      </c>
      <c r="G45" s="15">
        <f t="shared" si="12"/>
        <v>0</v>
      </c>
      <c r="H45" s="15">
        <f t="shared" si="12"/>
        <v>0</v>
      </c>
      <c r="I45" s="15">
        <f t="shared" si="12"/>
        <v>2025935</v>
      </c>
      <c r="J45" s="15">
        <f t="shared" si="12"/>
        <v>0</v>
      </c>
      <c r="K45" s="15">
        <f t="shared" si="12"/>
        <v>0</v>
      </c>
      <c r="L45" s="15">
        <f t="shared" si="12"/>
        <v>0</v>
      </c>
      <c r="M45" s="15">
        <f t="shared" si="12"/>
        <v>0</v>
      </c>
      <c r="N45" s="15">
        <f t="shared" si="9"/>
        <v>3711178</v>
      </c>
      <c r="O45" s="38">
        <f t="shared" si="1"/>
        <v>1340.2592993860599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118" t="s">
        <v>58</v>
      </c>
      <c r="M47" s="118"/>
      <c r="N47" s="118"/>
      <c r="O47" s="43">
        <v>2769</v>
      </c>
    </row>
    <row r="48" spans="1:119">
      <c r="A48" s="119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7"/>
    </row>
    <row r="49" spans="1:15" ht="15.75" thickBot="1">
      <c r="A49" s="120" t="s">
        <v>63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100"/>
    </row>
  </sheetData>
  <mergeCells count="10">
    <mergeCell ref="A49:O49"/>
    <mergeCell ref="A48:O48"/>
    <mergeCell ref="L47:N47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49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52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6"/>
      <c r="N3" s="37"/>
      <c r="O3" s="131" t="s">
        <v>57</v>
      </c>
      <c r="P3" s="11"/>
      <c r="Q3"/>
    </row>
    <row r="4" spans="1:133" ht="32.25" customHeight="1" thickBot="1">
      <c r="A4" s="110"/>
      <c r="B4" s="111"/>
      <c r="C4" s="112"/>
      <c r="D4" s="34" t="s">
        <v>2</v>
      </c>
      <c r="E4" s="34" t="s">
        <v>53</v>
      </c>
      <c r="F4" s="34" t="s">
        <v>54</v>
      </c>
      <c r="G4" s="34" t="s">
        <v>55</v>
      </c>
      <c r="H4" s="34" t="s">
        <v>3</v>
      </c>
      <c r="I4" s="34" t="s">
        <v>4</v>
      </c>
      <c r="J4" s="35" t="s">
        <v>56</v>
      </c>
      <c r="K4" s="35" t="s">
        <v>5</v>
      </c>
      <c r="L4" s="35" t="s">
        <v>6</v>
      </c>
      <c r="M4" s="35" t="s">
        <v>7</v>
      </c>
      <c r="N4" s="35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446056</v>
      </c>
      <c r="E5" s="27">
        <f t="shared" si="0"/>
        <v>61857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23609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531522</v>
      </c>
      <c r="O5" s="33">
        <f t="shared" ref="O5:O42" si="1">(N5/O$44)</f>
        <v>190.37320916905443</v>
      </c>
      <c r="P5" s="6"/>
    </row>
    <row r="6" spans="1:133">
      <c r="A6" s="12"/>
      <c r="B6" s="25">
        <v>312.10000000000002</v>
      </c>
      <c r="C6" s="20" t="s">
        <v>8</v>
      </c>
      <c r="D6" s="46">
        <v>0</v>
      </c>
      <c r="E6" s="46">
        <v>61857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2" si="2">SUM(D6:M6)</f>
        <v>61857</v>
      </c>
      <c r="O6" s="47">
        <f t="shared" si="1"/>
        <v>22.155085959885387</v>
      </c>
      <c r="P6" s="9"/>
    </row>
    <row r="7" spans="1:133">
      <c r="A7" s="12"/>
      <c r="B7" s="25">
        <v>312.60000000000002</v>
      </c>
      <c r="C7" s="20" t="s">
        <v>71</v>
      </c>
      <c r="D7" s="46">
        <v>140176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140176</v>
      </c>
      <c r="O7" s="47">
        <f t="shared" si="1"/>
        <v>50.206303724928368</v>
      </c>
      <c r="P7" s="9"/>
    </row>
    <row r="8" spans="1:133">
      <c r="A8" s="12"/>
      <c r="B8" s="25">
        <v>314.10000000000002</v>
      </c>
      <c r="C8" s="20" t="s">
        <v>10</v>
      </c>
      <c r="D8" s="46">
        <v>165526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165526</v>
      </c>
      <c r="O8" s="47">
        <f t="shared" si="1"/>
        <v>59.285816618911177</v>
      </c>
      <c r="P8" s="9"/>
    </row>
    <row r="9" spans="1:133">
      <c r="A9" s="12"/>
      <c r="B9" s="25">
        <v>314.2</v>
      </c>
      <c r="C9" s="20" t="s">
        <v>12</v>
      </c>
      <c r="D9" s="46">
        <v>118885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118885</v>
      </c>
      <c r="O9" s="47">
        <f t="shared" si="1"/>
        <v>42.580587392550143</v>
      </c>
      <c r="P9" s="9"/>
    </row>
    <row r="10" spans="1:133">
      <c r="A10" s="12"/>
      <c r="B10" s="25">
        <v>314.3</v>
      </c>
      <c r="C10" s="20" t="s">
        <v>11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23609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23609</v>
      </c>
      <c r="O10" s="47">
        <f t="shared" si="1"/>
        <v>8.4559455587392556</v>
      </c>
      <c r="P10" s="9"/>
    </row>
    <row r="11" spans="1:133">
      <c r="A11" s="12"/>
      <c r="B11" s="25">
        <v>314.8</v>
      </c>
      <c r="C11" s="20" t="s">
        <v>13</v>
      </c>
      <c r="D11" s="46">
        <v>6469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6469</v>
      </c>
      <c r="O11" s="47">
        <f t="shared" si="1"/>
        <v>2.3169770773638967</v>
      </c>
      <c r="P11" s="9"/>
    </row>
    <row r="12" spans="1:133">
      <c r="A12" s="12"/>
      <c r="B12" s="25">
        <v>319</v>
      </c>
      <c r="C12" s="20" t="s">
        <v>14</v>
      </c>
      <c r="D12" s="46">
        <v>15000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15000</v>
      </c>
      <c r="O12" s="47">
        <f t="shared" si="1"/>
        <v>5.3724928366762175</v>
      </c>
      <c r="P12" s="9"/>
    </row>
    <row r="13" spans="1:133" ht="15.75">
      <c r="A13" s="29" t="s">
        <v>80</v>
      </c>
      <c r="B13" s="30"/>
      <c r="C13" s="31"/>
      <c r="D13" s="32">
        <f t="shared" ref="D13:M13" si="3">SUM(D14:D15)</f>
        <v>121628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2" si="4">SUM(D13:M13)</f>
        <v>121628</v>
      </c>
      <c r="O13" s="45">
        <f t="shared" si="1"/>
        <v>43.563037249283667</v>
      </c>
      <c r="P13" s="10"/>
    </row>
    <row r="14" spans="1:133">
      <c r="A14" s="12"/>
      <c r="B14" s="25">
        <v>323.10000000000002</v>
      </c>
      <c r="C14" s="20" t="s">
        <v>16</v>
      </c>
      <c r="D14" s="46">
        <v>110444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110444</v>
      </c>
      <c r="O14" s="47">
        <f t="shared" si="1"/>
        <v>39.55730659025788</v>
      </c>
      <c r="P14" s="9"/>
    </row>
    <row r="15" spans="1:133">
      <c r="A15" s="12"/>
      <c r="B15" s="25">
        <v>329</v>
      </c>
      <c r="C15" s="20" t="s">
        <v>81</v>
      </c>
      <c r="D15" s="46">
        <v>11184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11184</v>
      </c>
      <c r="O15" s="47">
        <f t="shared" si="1"/>
        <v>4.0057306590257884</v>
      </c>
      <c r="P15" s="9"/>
    </row>
    <row r="16" spans="1:133" ht="15.75">
      <c r="A16" s="29" t="s">
        <v>19</v>
      </c>
      <c r="B16" s="30"/>
      <c r="C16" s="31"/>
      <c r="D16" s="32">
        <f t="shared" ref="D16:M16" si="5">SUM(D17:D21)</f>
        <v>510676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510676</v>
      </c>
      <c r="O16" s="45">
        <f t="shared" si="1"/>
        <v>182.90687679083095</v>
      </c>
      <c r="P16" s="10"/>
    </row>
    <row r="17" spans="1:16">
      <c r="A17" s="12"/>
      <c r="B17" s="25">
        <v>334.2</v>
      </c>
      <c r="C17" s="20" t="s">
        <v>21</v>
      </c>
      <c r="D17" s="46">
        <v>277530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277530</v>
      </c>
      <c r="O17" s="47">
        <f t="shared" si="1"/>
        <v>99.401862464183381</v>
      </c>
      <c r="P17" s="9"/>
    </row>
    <row r="18" spans="1:16">
      <c r="A18" s="12"/>
      <c r="B18" s="25">
        <v>334.7</v>
      </c>
      <c r="C18" s="20" t="s">
        <v>22</v>
      </c>
      <c r="D18" s="46">
        <v>80386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80386</v>
      </c>
      <c r="O18" s="47">
        <f t="shared" si="1"/>
        <v>28.791547277936964</v>
      </c>
      <c r="P18" s="9"/>
    </row>
    <row r="19" spans="1:16">
      <c r="A19" s="12"/>
      <c r="B19" s="25">
        <v>335.12</v>
      </c>
      <c r="C19" s="20" t="s">
        <v>23</v>
      </c>
      <c r="D19" s="46">
        <v>91978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91978</v>
      </c>
      <c r="O19" s="47">
        <f t="shared" si="1"/>
        <v>32.943409742120345</v>
      </c>
      <c r="P19" s="9"/>
    </row>
    <row r="20" spans="1:16">
      <c r="A20" s="12"/>
      <c r="B20" s="25">
        <v>335.14</v>
      </c>
      <c r="C20" s="20" t="s">
        <v>24</v>
      </c>
      <c r="D20" s="46">
        <v>1332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1332</v>
      </c>
      <c r="O20" s="47">
        <f t="shared" si="1"/>
        <v>0.47707736389684813</v>
      </c>
      <c r="P20" s="9"/>
    </row>
    <row r="21" spans="1:16">
      <c r="A21" s="12"/>
      <c r="B21" s="25">
        <v>335.18</v>
      </c>
      <c r="C21" s="20" t="s">
        <v>25</v>
      </c>
      <c r="D21" s="46">
        <v>59450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59450</v>
      </c>
      <c r="O21" s="47">
        <f t="shared" si="1"/>
        <v>21.29297994269341</v>
      </c>
      <c r="P21" s="9"/>
    </row>
    <row r="22" spans="1:16" ht="15.75">
      <c r="A22" s="29" t="s">
        <v>30</v>
      </c>
      <c r="B22" s="30"/>
      <c r="C22" s="31"/>
      <c r="D22" s="32">
        <f t="shared" ref="D22:M22" si="6">SUM(D23:D29)</f>
        <v>40172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1628438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4"/>
        <v>1668610</v>
      </c>
      <c r="O22" s="45">
        <f t="shared" si="1"/>
        <v>597.63968481375355</v>
      </c>
      <c r="P22" s="10"/>
    </row>
    <row r="23" spans="1:16">
      <c r="A23" s="12"/>
      <c r="B23" s="25">
        <v>342.1</v>
      </c>
      <c r="C23" s="20" t="s">
        <v>33</v>
      </c>
      <c r="D23" s="46">
        <v>137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1" si="7">SUM(D23:M23)</f>
        <v>137</v>
      </c>
      <c r="O23" s="47">
        <f t="shared" si="1"/>
        <v>4.9068767908309455E-2</v>
      </c>
      <c r="P23" s="9"/>
    </row>
    <row r="24" spans="1:16">
      <c r="A24" s="12"/>
      <c r="B24" s="25">
        <v>342.2</v>
      </c>
      <c r="C24" s="20" t="s">
        <v>34</v>
      </c>
      <c r="D24" s="46">
        <v>23000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23000</v>
      </c>
      <c r="O24" s="47">
        <f t="shared" si="1"/>
        <v>8.2378223495701999</v>
      </c>
      <c r="P24" s="9"/>
    </row>
    <row r="25" spans="1:16">
      <c r="A25" s="12"/>
      <c r="B25" s="25">
        <v>343.3</v>
      </c>
      <c r="C25" s="20" t="s">
        <v>35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439057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439057</v>
      </c>
      <c r="O25" s="47">
        <f t="shared" si="1"/>
        <v>157.25537249283667</v>
      </c>
      <c r="P25" s="9"/>
    </row>
    <row r="26" spans="1:16">
      <c r="A26" s="12"/>
      <c r="B26" s="25">
        <v>343.4</v>
      </c>
      <c r="C26" s="20" t="s">
        <v>36</v>
      </c>
      <c r="D26" s="46">
        <v>35</v>
      </c>
      <c r="E26" s="46">
        <v>0</v>
      </c>
      <c r="F26" s="46">
        <v>0</v>
      </c>
      <c r="G26" s="46">
        <v>0</v>
      </c>
      <c r="H26" s="46">
        <v>0</v>
      </c>
      <c r="I26" s="46">
        <v>440054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440089</v>
      </c>
      <c r="O26" s="47">
        <f t="shared" si="1"/>
        <v>157.625</v>
      </c>
      <c r="P26" s="9"/>
    </row>
    <row r="27" spans="1:16">
      <c r="A27" s="12"/>
      <c r="B27" s="25">
        <v>343.5</v>
      </c>
      <c r="C27" s="20" t="s">
        <v>37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749327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749327</v>
      </c>
      <c r="O27" s="47">
        <f t="shared" si="1"/>
        <v>268.38359598853867</v>
      </c>
      <c r="P27" s="9"/>
    </row>
    <row r="28" spans="1:16">
      <c r="A28" s="12"/>
      <c r="B28" s="25">
        <v>343.8</v>
      </c>
      <c r="C28" s="20" t="s">
        <v>38</v>
      </c>
      <c r="D28" s="46">
        <v>12200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12200</v>
      </c>
      <c r="O28" s="47">
        <f t="shared" si="1"/>
        <v>4.3696275071633242</v>
      </c>
      <c r="P28" s="9"/>
    </row>
    <row r="29" spans="1:16">
      <c r="A29" s="12"/>
      <c r="B29" s="25">
        <v>344.9</v>
      </c>
      <c r="C29" s="20" t="s">
        <v>39</v>
      </c>
      <c r="D29" s="46">
        <v>4800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4800</v>
      </c>
      <c r="O29" s="47">
        <f t="shared" si="1"/>
        <v>1.7191977077363896</v>
      </c>
      <c r="P29" s="9"/>
    </row>
    <row r="30" spans="1:16" ht="15.75">
      <c r="A30" s="29" t="s">
        <v>31</v>
      </c>
      <c r="B30" s="30"/>
      <c r="C30" s="31"/>
      <c r="D30" s="32">
        <f t="shared" ref="D30:M30" si="8">SUM(D31:D31)</f>
        <v>10127</v>
      </c>
      <c r="E30" s="32">
        <f t="shared" si="8"/>
        <v>0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0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7"/>
        <v>10127</v>
      </c>
      <c r="O30" s="45">
        <f t="shared" si="1"/>
        <v>3.6271489971346704</v>
      </c>
      <c r="P30" s="10"/>
    </row>
    <row r="31" spans="1:16">
      <c r="A31" s="13"/>
      <c r="B31" s="39">
        <v>351.5</v>
      </c>
      <c r="C31" s="21" t="s">
        <v>42</v>
      </c>
      <c r="D31" s="46">
        <v>10127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10127</v>
      </c>
      <c r="O31" s="47">
        <f t="shared" si="1"/>
        <v>3.6271489971346704</v>
      </c>
      <c r="P31" s="9"/>
    </row>
    <row r="32" spans="1:16" ht="15.75">
      <c r="A32" s="29" t="s">
        <v>1</v>
      </c>
      <c r="B32" s="30"/>
      <c r="C32" s="31"/>
      <c r="D32" s="32">
        <f t="shared" ref="D32:M32" si="9">SUM(D33:D35)</f>
        <v>41897</v>
      </c>
      <c r="E32" s="32">
        <f t="shared" si="9"/>
        <v>2291</v>
      </c>
      <c r="F32" s="32">
        <f t="shared" si="9"/>
        <v>0</v>
      </c>
      <c r="G32" s="32">
        <f t="shared" si="9"/>
        <v>0</v>
      </c>
      <c r="H32" s="32">
        <f t="shared" si="9"/>
        <v>0</v>
      </c>
      <c r="I32" s="32">
        <f t="shared" si="9"/>
        <v>0</v>
      </c>
      <c r="J32" s="32">
        <f t="shared" si="9"/>
        <v>0</v>
      </c>
      <c r="K32" s="32">
        <f t="shared" si="9"/>
        <v>0</v>
      </c>
      <c r="L32" s="32">
        <f t="shared" si="9"/>
        <v>0</v>
      </c>
      <c r="M32" s="32">
        <f t="shared" si="9"/>
        <v>0</v>
      </c>
      <c r="N32" s="32">
        <f t="shared" ref="N32:N42" si="10">SUM(D32:M32)</f>
        <v>44188</v>
      </c>
      <c r="O32" s="45">
        <f t="shared" si="1"/>
        <v>15.826647564469914</v>
      </c>
      <c r="P32" s="10"/>
    </row>
    <row r="33" spans="1:119">
      <c r="A33" s="12"/>
      <c r="B33" s="25">
        <v>361.1</v>
      </c>
      <c r="C33" s="20" t="s">
        <v>44</v>
      </c>
      <c r="D33" s="46">
        <v>1076</v>
      </c>
      <c r="E33" s="46">
        <v>2291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3367</v>
      </c>
      <c r="O33" s="47">
        <f t="shared" si="1"/>
        <v>1.2059455587392549</v>
      </c>
      <c r="P33" s="9"/>
    </row>
    <row r="34" spans="1:119">
      <c r="A34" s="12"/>
      <c r="B34" s="25">
        <v>369.3</v>
      </c>
      <c r="C34" s="20" t="s">
        <v>45</v>
      </c>
      <c r="D34" s="46">
        <v>1900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1900</v>
      </c>
      <c r="O34" s="47">
        <f t="shared" si="1"/>
        <v>0.68051575931232089</v>
      </c>
      <c r="P34" s="9"/>
    </row>
    <row r="35" spans="1:119">
      <c r="A35" s="12"/>
      <c r="B35" s="25">
        <v>369.9</v>
      </c>
      <c r="C35" s="20" t="s">
        <v>46</v>
      </c>
      <c r="D35" s="46">
        <v>38921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38921</v>
      </c>
      <c r="O35" s="47">
        <f t="shared" si="1"/>
        <v>13.940186246418339</v>
      </c>
      <c r="P35" s="9"/>
    </row>
    <row r="36" spans="1:119" ht="15.75">
      <c r="A36" s="29" t="s">
        <v>32</v>
      </c>
      <c r="B36" s="30"/>
      <c r="C36" s="31"/>
      <c r="D36" s="32">
        <f t="shared" ref="D36:M36" si="11">SUM(D37:D41)</f>
        <v>80966</v>
      </c>
      <c r="E36" s="32">
        <f t="shared" si="11"/>
        <v>0</v>
      </c>
      <c r="F36" s="32">
        <f t="shared" si="11"/>
        <v>0</v>
      </c>
      <c r="G36" s="32">
        <f t="shared" si="11"/>
        <v>0</v>
      </c>
      <c r="H36" s="32">
        <f t="shared" si="11"/>
        <v>0</v>
      </c>
      <c r="I36" s="32">
        <f t="shared" si="11"/>
        <v>719463</v>
      </c>
      <c r="J36" s="32">
        <f t="shared" si="11"/>
        <v>0</v>
      </c>
      <c r="K36" s="32">
        <f t="shared" si="11"/>
        <v>0</v>
      </c>
      <c r="L36" s="32">
        <f t="shared" si="11"/>
        <v>0</v>
      </c>
      <c r="M36" s="32">
        <f t="shared" si="11"/>
        <v>0</v>
      </c>
      <c r="N36" s="32">
        <f t="shared" si="10"/>
        <v>800429</v>
      </c>
      <c r="O36" s="45">
        <f t="shared" si="1"/>
        <v>286.68660458452723</v>
      </c>
      <c r="P36" s="9"/>
    </row>
    <row r="37" spans="1:119">
      <c r="A37" s="12"/>
      <c r="B37" s="25">
        <v>381</v>
      </c>
      <c r="C37" s="20" t="s">
        <v>47</v>
      </c>
      <c r="D37" s="46">
        <v>30790</v>
      </c>
      <c r="E37" s="46">
        <v>0</v>
      </c>
      <c r="F37" s="46">
        <v>0</v>
      </c>
      <c r="G37" s="46">
        <v>0</v>
      </c>
      <c r="H37" s="46">
        <v>0</v>
      </c>
      <c r="I37" s="46">
        <v>158103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188893</v>
      </c>
      <c r="O37" s="47">
        <f t="shared" si="1"/>
        <v>67.655085959885383</v>
      </c>
      <c r="P37" s="9"/>
    </row>
    <row r="38" spans="1:119">
      <c r="A38" s="12"/>
      <c r="B38" s="25">
        <v>384</v>
      </c>
      <c r="C38" s="20" t="s">
        <v>48</v>
      </c>
      <c r="D38" s="46">
        <v>50176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50176</v>
      </c>
      <c r="O38" s="47">
        <f t="shared" si="1"/>
        <v>17.97134670487106</v>
      </c>
      <c r="P38" s="9"/>
    </row>
    <row r="39" spans="1:119">
      <c r="A39" s="12"/>
      <c r="B39" s="25">
        <v>389.1</v>
      </c>
      <c r="C39" s="20" t="s">
        <v>49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120114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120114</v>
      </c>
      <c r="O39" s="47">
        <f t="shared" si="1"/>
        <v>43.020773638968478</v>
      </c>
      <c r="P39" s="9"/>
    </row>
    <row r="40" spans="1:119">
      <c r="A40" s="12"/>
      <c r="B40" s="25">
        <v>389.2</v>
      </c>
      <c r="C40" s="20" t="s">
        <v>50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199314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199314</v>
      </c>
      <c r="O40" s="47">
        <f t="shared" si="1"/>
        <v>71.387535816618907</v>
      </c>
      <c r="P40" s="9"/>
    </row>
    <row r="41" spans="1:119" ht="15.75" thickBot="1">
      <c r="A41" s="12"/>
      <c r="B41" s="25">
        <v>389.3</v>
      </c>
      <c r="C41" s="20" t="s">
        <v>82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241932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241932</v>
      </c>
      <c r="O41" s="47">
        <f t="shared" si="1"/>
        <v>86.651862464183381</v>
      </c>
      <c r="P41" s="9"/>
    </row>
    <row r="42" spans="1:119" ht="16.5" thickBot="1">
      <c r="A42" s="14" t="s">
        <v>40</v>
      </c>
      <c r="B42" s="23"/>
      <c r="C42" s="22"/>
      <c r="D42" s="15">
        <f t="shared" ref="D42:M42" si="12">SUM(D5,D13,D16,D22,D30,D32,D36)</f>
        <v>1251522</v>
      </c>
      <c r="E42" s="15">
        <f t="shared" si="12"/>
        <v>64148</v>
      </c>
      <c r="F42" s="15">
        <f t="shared" si="12"/>
        <v>0</v>
      </c>
      <c r="G42" s="15">
        <f t="shared" si="12"/>
        <v>0</v>
      </c>
      <c r="H42" s="15">
        <f t="shared" si="12"/>
        <v>0</v>
      </c>
      <c r="I42" s="15">
        <f t="shared" si="12"/>
        <v>2371510</v>
      </c>
      <c r="J42" s="15">
        <f t="shared" si="12"/>
        <v>0</v>
      </c>
      <c r="K42" s="15">
        <f t="shared" si="12"/>
        <v>0</v>
      </c>
      <c r="L42" s="15">
        <f t="shared" si="12"/>
        <v>0</v>
      </c>
      <c r="M42" s="15">
        <f t="shared" si="12"/>
        <v>0</v>
      </c>
      <c r="N42" s="15">
        <f t="shared" si="10"/>
        <v>3687180</v>
      </c>
      <c r="O42" s="38">
        <f t="shared" si="1"/>
        <v>1320.6232091690545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118" t="s">
        <v>83</v>
      </c>
      <c r="M44" s="118"/>
      <c r="N44" s="118"/>
      <c r="O44" s="43">
        <v>2792</v>
      </c>
    </row>
    <row r="45" spans="1:119">
      <c r="A45" s="119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</row>
    <row r="46" spans="1:119" ht="15.75" customHeight="1" thickBot="1">
      <c r="A46" s="120" t="s">
        <v>63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100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120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52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29"/>
      <c r="M3" s="130"/>
      <c r="N3" s="36"/>
      <c r="O3" s="37"/>
      <c r="P3" s="131" t="s">
        <v>107</v>
      </c>
      <c r="Q3" s="11"/>
      <c r="R3"/>
    </row>
    <row r="4" spans="1:134" ht="32.25" customHeight="1" thickBot="1">
      <c r="A4" s="110"/>
      <c r="B4" s="111"/>
      <c r="C4" s="112"/>
      <c r="D4" s="34" t="s">
        <v>2</v>
      </c>
      <c r="E4" s="34" t="s">
        <v>53</v>
      </c>
      <c r="F4" s="34" t="s">
        <v>54</v>
      </c>
      <c r="G4" s="34" t="s">
        <v>55</v>
      </c>
      <c r="H4" s="34" t="s">
        <v>3</v>
      </c>
      <c r="I4" s="34" t="s">
        <v>4</v>
      </c>
      <c r="J4" s="35" t="s">
        <v>56</v>
      </c>
      <c r="K4" s="35" t="s">
        <v>5</v>
      </c>
      <c r="L4" s="35" t="s">
        <v>6</v>
      </c>
      <c r="M4" s="35" t="s">
        <v>108</v>
      </c>
      <c r="N4" s="35" t="s">
        <v>7</v>
      </c>
      <c r="O4" s="35" t="s">
        <v>109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110</v>
      </c>
      <c r="B5" s="26"/>
      <c r="C5" s="26"/>
      <c r="D5" s="27">
        <f t="shared" ref="D5:N5" si="0">SUM(D6:D11)</f>
        <v>603301</v>
      </c>
      <c r="E5" s="27">
        <f t="shared" si="0"/>
        <v>67212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48578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719091</v>
      </c>
      <c r="P5" s="33">
        <f t="shared" ref="P5:P42" si="1">(O5/P$44)</f>
        <v>260.16316931982635</v>
      </c>
      <c r="Q5" s="6"/>
    </row>
    <row r="6" spans="1:134">
      <c r="A6" s="12"/>
      <c r="B6" s="25">
        <v>312.41000000000003</v>
      </c>
      <c r="C6" s="20" t="s">
        <v>111</v>
      </c>
      <c r="D6" s="46">
        <v>0</v>
      </c>
      <c r="E6" s="46">
        <v>67212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ref="O6:O10" si="2">SUM(D6:N6)</f>
        <v>67212</v>
      </c>
      <c r="P6" s="47">
        <f t="shared" si="1"/>
        <v>24.316931982633864</v>
      </c>
      <c r="Q6" s="9"/>
    </row>
    <row r="7" spans="1:134">
      <c r="A7" s="12"/>
      <c r="B7" s="25">
        <v>314.10000000000002</v>
      </c>
      <c r="C7" s="20" t="s">
        <v>10</v>
      </c>
      <c r="D7" s="46">
        <v>250318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2"/>
        <v>250318</v>
      </c>
      <c r="P7" s="47">
        <f t="shared" si="1"/>
        <v>90.563675832127345</v>
      </c>
      <c r="Q7" s="9"/>
    </row>
    <row r="8" spans="1:134">
      <c r="A8" s="12"/>
      <c r="B8" s="25">
        <v>314.3</v>
      </c>
      <c r="C8" s="20" t="s">
        <v>11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48578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48578</v>
      </c>
      <c r="P8" s="47">
        <f t="shared" si="1"/>
        <v>17.575253256150507</v>
      </c>
      <c r="Q8" s="9"/>
    </row>
    <row r="9" spans="1:134">
      <c r="A9" s="12"/>
      <c r="B9" s="25">
        <v>314.8</v>
      </c>
      <c r="C9" s="20" t="s">
        <v>13</v>
      </c>
      <c r="D9" s="46">
        <v>1397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1397</v>
      </c>
      <c r="P9" s="47">
        <f t="shared" si="1"/>
        <v>0.50542691751085389</v>
      </c>
      <c r="Q9" s="9"/>
    </row>
    <row r="10" spans="1:134">
      <c r="A10" s="12"/>
      <c r="B10" s="25">
        <v>314.89999999999998</v>
      </c>
      <c r="C10" s="20" t="s">
        <v>65</v>
      </c>
      <c r="D10" s="46">
        <v>107435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107435</v>
      </c>
      <c r="P10" s="47">
        <f t="shared" si="1"/>
        <v>38.869392185238787</v>
      </c>
      <c r="Q10" s="9"/>
    </row>
    <row r="11" spans="1:134">
      <c r="A11" s="12"/>
      <c r="B11" s="25">
        <v>319.89999999999998</v>
      </c>
      <c r="C11" s="20" t="s">
        <v>14</v>
      </c>
      <c r="D11" s="46">
        <v>244151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>SUM(D11:N11)</f>
        <v>244151</v>
      </c>
      <c r="P11" s="47">
        <f t="shared" si="1"/>
        <v>88.332489146164974</v>
      </c>
      <c r="Q11" s="9"/>
    </row>
    <row r="12" spans="1:134" ht="15.75">
      <c r="A12" s="29" t="s">
        <v>15</v>
      </c>
      <c r="B12" s="30"/>
      <c r="C12" s="31"/>
      <c r="D12" s="32">
        <f t="shared" ref="D12:N12" si="3">SUM(D13:D14)</f>
        <v>303664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>SUM(D12:N12)</f>
        <v>303664</v>
      </c>
      <c r="P12" s="45">
        <f t="shared" si="1"/>
        <v>109.86396526772793</v>
      </c>
      <c r="Q12" s="10"/>
    </row>
    <row r="13" spans="1:134">
      <c r="A13" s="12"/>
      <c r="B13" s="25">
        <v>322.89999999999998</v>
      </c>
      <c r="C13" s="20" t="s">
        <v>112</v>
      </c>
      <c r="D13" s="46">
        <v>11817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:O14" si="4">SUM(D13:N13)</f>
        <v>11817</v>
      </c>
      <c r="P13" s="47">
        <f t="shared" si="1"/>
        <v>4.2753256150506509</v>
      </c>
      <c r="Q13" s="9"/>
    </row>
    <row r="14" spans="1:134">
      <c r="A14" s="12"/>
      <c r="B14" s="25">
        <v>323.10000000000002</v>
      </c>
      <c r="C14" s="20" t="s">
        <v>16</v>
      </c>
      <c r="D14" s="46">
        <v>291847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291847</v>
      </c>
      <c r="P14" s="47">
        <f t="shared" si="1"/>
        <v>105.58863965267727</v>
      </c>
      <c r="Q14" s="9"/>
    </row>
    <row r="15" spans="1:134" ht="15.75">
      <c r="A15" s="29" t="s">
        <v>113</v>
      </c>
      <c r="B15" s="30"/>
      <c r="C15" s="31"/>
      <c r="D15" s="32">
        <f t="shared" ref="D15:N15" si="5">SUM(D16:D22)</f>
        <v>2011090</v>
      </c>
      <c r="E15" s="32">
        <f t="shared" si="5"/>
        <v>0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0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32">
        <f t="shared" si="5"/>
        <v>0</v>
      </c>
      <c r="O15" s="44">
        <f>SUM(D15:N15)</f>
        <v>2011090</v>
      </c>
      <c r="P15" s="45">
        <f t="shared" si="1"/>
        <v>727.60130246020265</v>
      </c>
      <c r="Q15" s="10"/>
    </row>
    <row r="16" spans="1:134">
      <c r="A16" s="12"/>
      <c r="B16" s="25">
        <v>331.1</v>
      </c>
      <c r="C16" s="20" t="s">
        <v>99</v>
      </c>
      <c r="D16" s="46">
        <v>578760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578760</v>
      </c>
      <c r="P16" s="47">
        <f t="shared" si="1"/>
        <v>209.39218523878438</v>
      </c>
      <c r="Q16" s="9"/>
    </row>
    <row r="17" spans="1:17">
      <c r="A17" s="12"/>
      <c r="B17" s="25">
        <v>331.49</v>
      </c>
      <c r="C17" s="20" t="s">
        <v>114</v>
      </c>
      <c r="D17" s="46">
        <v>677130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1" si="6">SUM(D17:N17)</f>
        <v>677130</v>
      </c>
      <c r="P17" s="47">
        <f t="shared" si="1"/>
        <v>244.98191027496381</v>
      </c>
      <c r="Q17" s="9"/>
    </row>
    <row r="18" spans="1:17">
      <c r="A18" s="12"/>
      <c r="B18" s="25">
        <v>331.7</v>
      </c>
      <c r="C18" s="20" t="s">
        <v>115</v>
      </c>
      <c r="D18" s="46">
        <v>48960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48960</v>
      </c>
      <c r="P18" s="47">
        <f t="shared" si="1"/>
        <v>17.713458755426917</v>
      </c>
      <c r="Q18" s="9"/>
    </row>
    <row r="19" spans="1:17">
      <c r="A19" s="12"/>
      <c r="B19" s="25">
        <v>334.2</v>
      </c>
      <c r="C19" s="20" t="s">
        <v>21</v>
      </c>
      <c r="D19" s="46">
        <v>465195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465195</v>
      </c>
      <c r="P19" s="47">
        <f t="shared" si="1"/>
        <v>168.30499276410998</v>
      </c>
      <c r="Q19" s="9"/>
    </row>
    <row r="20" spans="1:17">
      <c r="A20" s="12"/>
      <c r="B20" s="25">
        <v>335.14</v>
      </c>
      <c r="C20" s="20" t="s">
        <v>73</v>
      </c>
      <c r="D20" s="46">
        <v>897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897</v>
      </c>
      <c r="P20" s="47">
        <f t="shared" si="1"/>
        <v>0.32452966714905934</v>
      </c>
      <c r="Q20" s="9"/>
    </row>
    <row r="21" spans="1:17">
      <c r="A21" s="12"/>
      <c r="B21" s="25">
        <v>335.18</v>
      </c>
      <c r="C21" s="20" t="s">
        <v>117</v>
      </c>
      <c r="D21" s="46">
        <v>97361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97361</v>
      </c>
      <c r="P21" s="47">
        <f t="shared" si="1"/>
        <v>35.224674384949346</v>
      </c>
      <c r="Q21" s="9"/>
    </row>
    <row r="22" spans="1:17">
      <c r="A22" s="12"/>
      <c r="B22" s="25">
        <v>335.9</v>
      </c>
      <c r="C22" s="20" t="s">
        <v>118</v>
      </c>
      <c r="D22" s="46">
        <v>142787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" si="7">SUM(D22:N22)</f>
        <v>142787</v>
      </c>
      <c r="P22" s="47">
        <f t="shared" si="1"/>
        <v>51.659551374819102</v>
      </c>
      <c r="Q22" s="9"/>
    </row>
    <row r="23" spans="1:17" ht="15.75">
      <c r="A23" s="29" t="s">
        <v>30</v>
      </c>
      <c r="B23" s="30"/>
      <c r="C23" s="31"/>
      <c r="D23" s="32">
        <f t="shared" ref="D23:N23" si="8">SUM(D24:D29)</f>
        <v>55921</v>
      </c>
      <c r="E23" s="32">
        <f t="shared" si="8"/>
        <v>0</v>
      </c>
      <c r="F23" s="32">
        <f t="shared" si="8"/>
        <v>0</v>
      </c>
      <c r="G23" s="32">
        <f t="shared" si="8"/>
        <v>0</v>
      </c>
      <c r="H23" s="32">
        <f t="shared" si="8"/>
        <v>0</v>
      </c>
      <c r="I23" s="32">
        <f t="shared" si="8"/>
        <v>2915140</v>
      </c>
      <c r="J23" s="32">
        <f t="shared" si="8"/>
        <v>0</v>
      </c>
      <c r="K23" s="32">
        <f t="shared" si="8"/>
        <v>0</v>
      </c>
      <c r="L23" s="32">
        <f t="shared" si="8"/>
        <v>0</v>
      </c>
      <c r="M23" s="32">
        <f t="shared" si="8"/>
        <v>0</v>
      </c>
      <c r="N23" s="32">
        <f t="shared" si="8"/>
        <v>0</v>
      </c>
      <c r="O23" s="32">
        <f>SUM(D23:N23)</f>
        <v>2971061</v>
      </c>
      <c r="P23" s="45">
        <f t="shared" si="1"/>
        <v>1074.913531114327</v>
      </c>
      <c r="Q23" s="10"/>
    </row>
    <row r="24" spans="1:17">
      <c r="A24" s="12"/>
      <c r="B24" s="25">
        <v>342.1</v>
      </c>
      <c r="C24" s="20" t="s">
        <v>33</v>
      </c>
      <c r="D24" s="46">
        <v>6430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29" si="9">SUM(D24:N24)</f>
        <v>6430</v>
      </c>
      <c r="P24" s="47">
        <f t="shared" si="1"/>
        <v>2.3263386396526773</v>
      </c>
      <c r="Q24" s="9"/>
    </row>
    <row r="25" spans="1:17">
      <c r="A25" s="12"/>
      <c r="B25" s="25">
        <v>342.2</v>
      </c>
      <c r="C25" s="20" t="s">
        <v>34</v>
      </c>
      <c r="D25" s="46">
        <v>29250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9"/>
        <v>29250</v>
      </c>
      <c r="P25" s="47">
        <f t="shared" si="1"/>
        <v>10.582489146164978</v>
      </c>
      <c r="Q25" s="9"/>
    </row>
    <row r="26" spans="1:17">
      <c r="A26" s="12"/>
      <c r="B26" s="25">
        <v>343.3</v>
      </c>
      <c r="C26" s="20" t="s">
        <v>35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913011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9"/>
        <v>913011</v>
      </c>
      <c r="P26" s="47">
        <f t="shared" si="1"/>
        <v>330.32235890014471</v>
      </c>
      <c r="Q26" s="9"/>
    </row>
    <row r="27" spans="1:17">
      <c r="A27" s="12"/>
      <c r="B27" s="25">
        <v>343.4</v>
      </c>
      <c r="C27" s="20" t="s">
        <v>36</v>
      </c>
      <c r="D27" s="46">
        <v>5341</v>
      </c>
      <c r="E27" s="46">
        <v>0</v>
      </c>
      <c r="F27" s="46">
        <v>0</v>
      </c>
      <c r="G27" s="46">
        <v>0</v>
      </c>
      <c r="H27" s="46">
        <v>0</v>
      </c>
      <c r="I27" s="46">
        <v>648435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9"/>
        <v>653776</v>
      </c>
      <c r="P27" s="47">
        <f t="shared" si="1"/>
        <v>236.53256150506513</v>
      </c>
      <c r="Q27" s="9"/>
    </row>
    <row r="28" spans="1:17">
      <c r="A28" s="12"/>
      <c r="B28" s="25">
        <v>343.5</v>
      </c>
      <c r="C28" s="20" t="s">
        <v>37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1353694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9"/>
        <v>1353694</v>
      </c>
      <c r="P28" s="47">
        <f t="shared" si="1"/>
        <v>489.75904486251807</v>
      </c>
      <c r="Q28" s="9"/>
    </row>
    <row r="29" spans="1:17">
      <c r="A29" s="12"/>
      <c r="B29" s="25">
        <v>343.8</v>
      </c>
      <c r="C29" s="20" t="s">
        <v>38</v>
      </c>
      <c r="D29" s="46">
        <v>14900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9"/>
        <v>14900</v>
      </c>
      <c r="P29" s="47">
        <f t="shared" si="1"/>
        <v>5.3907380607814765</v>
      </c>
      <c r="Q29" s="9"/>
    </row>
    <row r="30" spans="1:17" ht="15.75">
      <c r="A30" s="29" t="s">
        <v>31</v>
      </c>
      <c r="B30" s="30"/>
      <c r="C30" s="31"/>
      <c r="D30" s="32">
        <f t="shared" ref="D30:N30" si="10">SUM(D31:D32)</f>
        <v>6429</v>
      </c>
      <c r="E30" s="32">
        <f t="shared" si="10"/>
        <v>0</v>
      </c>
      <c r="F30" s="32">
        <f t="shared" si="10"/>
        <v>0</v>
      </c>
      <c r="G30" s="32">
        <f t="shared" si="10"/>
        <v>0</v>
      </c>
      <c r="H30" s="32">
        <f t="shared" si="10"/>
        <v>0</v>
      </c>
      <c r="I30" s="32">
        <f t="shared" si="10"/>
        <v>0</v>
      </c>
      <c r="J30" s="32">
        <f t="shared" si="10"/>
        <v>0</v>
      </c>
      <c r="K30" s="32">
        <f t="shared" si="10"/>
        <v>0</v>
      </c>
      <c r="L30" s="32">
        <f t="shared" si="10"/>
        <v>0</v>
      </c>
      <c r="M30" s="32">
        <f t="shared" si="10"/>
        <v>0</v>
      </c>
      <c r="N30" s="32">
        <f t="shared" si="10"/>
        <v>0</v>
      </c>
      <c r="O30" s="32">
        <f>SUM(D30:N30)</f>
        <v>6429</v>
      </c>
      <c r="P30" s="45">
        <f t="shared" si="1"/>
        <v>2.3259768451519536</v>
      </c>
      <c r="Q30" s="10"/>
    </row>
    <row r="31" spans="1:17">
      <c r="A31" s="13"/>
      <c r="B31" s="39">
        <v>351.5</v>
      </c>
      <c r="C31" s="21" t="s">
        <v>42</v>
      </c>
      <c r="D31" s="46">
        <v>5679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32" si="11">SUM(D31:N31)</f>
        <v>5679</v>
      </c>
      <c r="P31" s="47">
        <f t="shared" si="1"/>
        <v>2.0546309696092617</v>
      </c>
      <c r="Q31" s="9"/>
    </row>
    <row r="32" spans="1:17">
      <c r="A32" s="13"/>
      <c r="B32" s="39">
        <v>359</v>
      </c>
      <c r="C32" s="21" t="s">
        <v>43</v>
      </c>
      <c r="D32" s="46">
        <v>750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11"/>
        <v>750</v>
      </c>
      <c r="P32" s="47">
        <f t="shared" si="1"/>
        <v>0.27134587554269174</v>
      </c>
      <c r="Q32" s="9"/>
    </row>
    <row r="33" spans="1:120" ht="15.75">
      <c r="A33" s="29" t="s">
        <v>1</v>
      </c>
      <c r="B33" s="30"/>
      <c r="C33" s="31"/>
      <c r="D33" s="32">
        <f t="shared" ref="D33:N33" si="12">SUM(D34:D38)</f>
        <v>90044</v>
      </c>
      <c r="E33" s="32">
        <f t="shared" si="12"/>
        <v>116</v>
      </c>
      <c r="F33" s="32">
        <f t="shared" si="12"/>
        <v>0</v>
      </c>
      <c r="G33" s="32">
        <f t="shared" si="12"/>
        <v>0</v>
      </c>
      <c r="H33" s="32">
        <f t="shared" si="12"/>
        <v>0</v>
      </c>
      <c r="I33" s="32">
        <f t="shared" si="12"/>
        <v>95707</v>
      </c>
      <c r="J33" s="32">
        <f t="shared" si="12"/>
        <v>0</v>
      </c>
      <c r="K33" s="32">
        <f t="shared" si="12"/>
        <v>0</v>
      </c>
      <c r="L33" s="32">
        <f t="shared" si="12"/>
        <v>0</v>
      </c>
      <c r="M33" s="32">
        <f t="shared" si="12"/>
        <v>0</v>
      </c>
      <c r="N33" s="32">
        <f t="shared" si="12"/>
        <v>0</v>
      </c>
      <c r="O33" s="32">
        <f>SUM(D33:N33)</f>
        <v>185867</v>
      </c>
      <c r="P33" s="45">
        <f t="shared" si="1"/>
        <v>67.245658465991312</v>
      </c>
      <c r="Q33" s="10"/>
    </row>
    <row r="34" spans="1:120">
      <c r="A34" s="12"/>
      <c r="B34" s="25">
        <v>361.1</v>
      </c>
      <c r="C34" s="20" t="s">
        <v>44</v>
      </c>
      <c r="D34" s="46">
        <v>224</v>
      </c>
      <c r="E34" s="46">
        <v>116</v>
      </c>
      <c r="F34" s="46">
        <v>0</v>
      </c>
      <c r="G34" s="46">
        <v>0</v>
      </c>
      <c r="H34" s="46">
        <v>0</v>
      </c>
      <c r="I34" s="46">
        <v>7695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>SUM(D34:N34)</f>
        <v>8035</v>
      </c>
      <c r="P34" s="47">
        <f t="shared" si="1"/>
        <v>2.9070188133140378</v>
      </c>
      <c r="Q34" s="9"/>
    </row>
    <row r="35" spans="1:120">
      <c r="A35" s="12"/>
      <c r="B35" s="25">
        <v>364</v>
      </c>
      <c r="C35" s="20" t="s">
        <v>85</v>
      </c>
      <c r="D35" s="46">
        <v>8503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ref="O35:O41" si="13">SUM(D35:N35)</f>
        <v>8503</v>
      </c>
      <c r="P35" s="47">
        <f t="shared" si="1"/>
        <v>3.0763386396526773</v>
      </c>
      <c r="Q35" s="9"/>
    </row>
    <row r="36" spans="1:120">
      <c r="A36" s="12"/>
      <c r="B36" s="25">
        <v>365</v>
      </c>
      <c r="C36" s="20" t="s">
        <v>76</v>
      </c>
      <c r="D36" s="46">
        <v>39050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3"/>
        <v>39050</v>
      </c>
      <c r="P36" s="47">
        <f t="shared" si="1"/>
        <v>14.128075253256151</v>
      </c>
      <c r="Q36" s="9"/>
    </row>
    <row r="37" spans="1:120">
      <c r="A37" s="12"/>
      <c r="B37" s="25">
        <v>369.3</v>
      </c>
      <c r="C37" s="20" t="s">
        <v>45</v>
      </c>
      <c r="D37" s="46">
        <v>2811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>SUM(D37:N37)</f>
        <v>2811</v>
      </c>
      <c r="P37" s="47">
        <f t="shared" si="1"/>
        <v>1.0170043415340086</v>
      </c>
      <c r="Q37" s="9"/>
    </row>
    <row r="38" spans="1:120">
      <c r="A38" s="12"/>
      <c r="B38" s="25">
        <v>369.9</v>
      </c>
      <c r="C38" s="20" t="s">
        <v>46</v>
      </c>
      <c r="D38" s="46">
        <v>39456</v>
      </c>
      <c r="E38" s="46">
        <v>0</v>
      </c>
      <c r="F38" s="46">
        <v>0</v>
      </c>
      <c r="G38" s="46">
        <v>0</v>
      </c>
      <c r="H38" s="46">
        <v>0</v>
      </c>
      <c r="I38" s="46">
        <v>88012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3"/>
        <v>127468</v>
      </c>
      <c r="P38" s="47">
        <f t="shared" si="1"/>
        <v>46.117221418234443</v>
      </c>
      <c r="Q38" s="9"/>
    </row>
    <row r="39" spans="1:120" ht="15.75">
      <c r="A39" s="29" t="s">
        <v>32</v>
      </c>
      <c r="B39" s="30"/>
      <c r="C39" s="31"/>
      <c r="D39" s="32">
        <f t="shared" ref="D39:N39" si="14">SUM(D40:D41)</f>
        <v>877640</v>
      </c>
      <c r="E39" s="32">
        <f t="shared" si="14"/>
        <v>0</v>
      </c>
      <c r="F39" s="32">
        <f t="shared" si="14"/>
        <v>0</v>
      </c>
      <c r="G39" s="32">
        <f t="shared" si="14"/>
        <v>0</v>
      </c>
      <c r="H39" s="32">
        <f t="shared" si="14"/>
        <v>0</v>
      </c>
      <c r="I39" s="32">
        <f t="shared" si="14"/>
        <v>638587</v>
      </c>
      <c r="J39" s="32">
        <f t="shared" si="14"/>
        <v>0</v>
      </c>
      <c r="K39" s="32">
        <f t="shared" si="14"/>
        <v>0</v>
      </c>
      <c r="L39" s="32">
        <f t="shared" si="14"/>
        <v>0</v>
      </c>
      <c r="M39" s="32">
        <f t="shared" si="14"/>
        <v>0</v>
      </c>
      <c r="N39" s="32">
        <f t="shared" si="14"/>
        <v>0</v>
      </c>
      <c r="O39" s="32">
        <f t="shared" si="13"/>
        <v>1516227</v>
      </c>
      <c r="P39" s="45">
        <f t="shared" si="1"/>
        <v>548.5625904486252</v>
      </c>
      <c r="Q39" s="9"/>
    </row>
    <row r="40" spans="1:120">
      <c r="A40" s="12"/>
      <c r="B40" s="25">
        <v>381</v>
      </c>
      <c r="C40" s="20" t="s">
        <v>47</v>
      </c>
      <c r="D40" s="46">
        <v>307360</v>
      </c>
      <c r="E40" s="46">
        <v>0</v>
      </c>
      <c r="F40" s="46">
        <v>0</v>
      </c>
      <c r="G40" s="46">
        <v>0</v>
      </c>
      <c r="H40" s="46">
        <v>0</v>
      </c>
      <c r="I40" s="46">
        <v>638587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3"/>
        <v>945947</v>
      </c>
      <c r="P40" s="47">
        <f t="shared" si="1"/>
        <v>342.23842257597687</v>
      </c>
      <c r="Q40" s="9"/>
    </row>
    <row r="41" spans="1:120" ht="15.75" thickBot="1">
      <c r="A41" s="12"/>
      <c r="B41" s="25">
        <v>384</v>
      </c>
      <c r="C41" s="20" t="s">
        <v>48</v>
      </c>
      <c r="D41" s="46">
        <v>570280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3"/>
        <v>570280</v>
      </c>
      <c r="P41" s="47">
        <f t="shared" si="1"/>
        <v>206.32416787264833</v>
      </c>
      <c r="Q41" s="9"/>
    </row>
    <row r="42" spans="1:120" ht="16.5" thickBot="1">
      <c r="A42" s="14" t="s">
        <v>40</v>
      </c>
      <c r="B42" s="23"/>
      <c r="C42" s="22"/>
      <c r="D42" s="15">
        <f t="shared" ref="D42:N42" si="15">SUM(D5,D12,D15,D23,D30,D33,D39)</f>
        <v>3948089</v>
      </c>
      <c r="E42" s="15">
        <f t="shared" si="15"/>
        <v>67328</v>
      </c>
      <c r="F42" s="15">
        <f t="shared" si="15"/>
        <v>0</v>
      </c>
      <c r="G42" s="15">
        <f t="shared" si="15"/>
        <v>0</v>
      </c>
      <c r="H42" s="15">
        <f t="shared" si="15"/>
        <v>0</v>
      </c>
      <c r="I42" s="15">
        <f t="shared" si="15"/>
        <v>3698012</v>
      </c>
      <c r="J42" s="15">
        <f t="shared" si="15"/>
        <v>0</v>
      </c>
      <c r="K42" s="15">
        <f t="shared" si="15"/>
        <v>0</v>
      </c>
      <c r="L42" s="15">
        <f t="shared" si="15"/>
        <v>0</v>
      </c>
      <c r="M42" s="15">
        <f t="shared" si="15"/>
        <v>0</v>
      </c>
      <c r="N42" s="15">
        <f t="shared" si="15"/>
        <v>0</v>
      </c>
      <c r="O42" s="15">
        <f>SUM(D42:N42)</f>
        <v>7713429</v>
      </c>
      <c r="P42" s="38">
        <f t="shared" si="1"/>
        <v>2790.6761939218522</v>
      </c>
      <c r="Q42" s="6"/>
      <c r="R42" s="2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</row>
    <row r="43" spans="1:120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9"/>
    </row>
    <row r="44" spans="1:120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42"/>
      <c r="M44" s="118" t="s">
        <v>121</v>
      </c>
      <c r="N44" s="118"/>
      <c r="O44" s="118"/>
      <c r="P44" s="43">
        <v>2764</v>
      </c>
    </row>
    <row r="45" spans="1:120">
      <c r="A45" s="119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7"/>
    </row>
    <row r="46" spans="1:120" ht="15.75" customHeight="1" thickBot="1">
      <c r="A46" s="120" t="s">
        <v>63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100"/>
    </row>
  </sheetData>
  <mergeCells count="10">
    <mergeCell ref="M44:O44"/>
    <mergeCell ref="A45:P45"/>
    <mergeCell ref="A46:P4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106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52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29"/>
      <c r="M3" s="130"/>
      <c r="N3" s="36"/>
      <c r="O3" s="37"/>
      <c r="P3" s="131" t="s">
        <v>107</v>
      </c>
      <c r="Q3" s="11"/>
      <c r="R3"/>
    </row>
    <row r="4" spans="1:134" ht="32.25" customHeight="1" thickBot="1">
      <c r="A4" s="110"/>
      <c r="B4" s="111"/>
      <c r="C4" s="112"/>
      <c r="D4" s="34" t="s">
        <v>2</v>
      </c>
      <c r="E4" s="34" t="s">
        <v>53</v>
      </c>
      <c r="F4" s="34" t="s">
        <v>54</v>
      </c>
      <c r="G4" s="34" t="s">
        <v>55</v>
      </c>
      <c r="H4" s="34" t="s">
        <v>3</v>
      </c>
      <c r="I4" s="34" t="s">
        <v>4</v>
      </c>
      <c r="J4" s="35" t="s">
        <v>56</v>
      </c>
      <c r="K4" s="35" t="s">
        <v>5</v>
      </c>
      <c r="L4" s="35" t="s">
        <v>6</v>
      </c>
      <c r="M4" s="35" t="s">
        <v>108</v>
      </c>
      <c r="N4" s="35" t="s">
        <v>7</v>
      </c>
      <c r="O4" s="35" t="s">
        <v>109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110</v>
      </c>
      <c r="B5" s="26"/>
      <c r="C5" s="26"/>
      <c r="D5" s="27">
        <f t="shared" ref="D5:N5" si="0">SUM(D6:D11)</f>
        <v>550679</v>
      </c>
      <c r="E5" s="27">
        <f t="shared" si="0"/>
        <v>69219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42735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662633</v>
      </c>
      <c r="P5" s="33">
        <f t="shared" ref="P5:P45" si="1">(O5/P$47)</f>
        <v>238.10025152712899</v>
      </c>
      <c r="Q5" s="6"/>
    </row>
    <row r="6" spans="1:134">
      <c r="A6" s="12"/>
      <c r="B6" s="25">
        <v>312.41000000000003</v>
      </c>
      <c r="C6" s="20" t="s">
        <v>111</v>
      </c>
      <c r="D6" s="46">
        <v>0</v>
      </c>
      <c r="E6" s="46">
        <v>69219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ref="O6:O10" si="2">SUM(D6:N6)</f>
        <v>69219</v>
      </c>
      <c r="P6" s="47">
        <f t="shared" si="1"/>
        <v>24.872080488681281</v>
      </c>
      <c r="Q6" s="9"/>
    </row>
    <row r="7" spans="1:134">
      <c r="A7" s="12"/>
      <c r="B7" s="25">
        <v>314.10000000000002</v>
      </c>
      <c r="C7" s="20" t="s">
        <v>10</v>
      </c>
      <c r="D7" s="46">
        <v>245473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2"/>
        <v>245473</v>
      </c>
      <c r="P7" s="47">
        <f t="shared" si="1"/>
        <v>88.204455623427961</v>
      </c>
      <c r="Q7" s="9"/>
    </row>
    <row r="8" spans="1:134">
      <c r="A8" s="12"/>
      <c r="B8" s="25">
        <v>314.3</v>
      </c>
      <c r="C8" s="20" t="s">
        <v>11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42735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42735</v>
      </c>
      <c r="P8" s="47">
        <f t="shared" si="1"/>
        <v>15.355731225296443</v>
      </c>
      <c r="Q8" s="9"/>
    </row>
    <row r="9" spans="1:134">
      <c r="A9" s="12"/>
      <c r="B9" s="25">
        <v>314.8</v>
      </c>
      <c r="C9" s="20" t="s">
        <v>13</v>
      </c>
      <c r="D9" s="46">
        <v>331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331</v>
      </c>
      <c r="P9" s="47">
        <f t="shared" si="1"/>
        <v>0.11893639956881064</v>
      </c>
      <c r="Q9" s="9"/>
    </row>
    <row r="10" spans="1:134">
      <c r="A10" s="12"/>
      <c r="B10" s="25">
        <v>314.89999999999998</v>
      </c>
      <c r="C10" s="20" t="s">
        <v>65</v>
      </c>
      <c r="D10" s="46">
        <v>103364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103364</v>
      </c>
      <c r="P10" s="47">
        <f t="shared" si="1"/>
        <v>37.141214516708587</v>
      </c>
      <c r="Q10" s="9"/>
    </row>
    <row r="11" spans="1:134">
      <c r="A11" s="12"/>
      <c r="B11" s="25">
        <v>319.89999999999998</v>
      </c>
      <c r="C11" s="20" t="s">
        <v>14</v>
      </c>
      <c r="D11" s="46">
        <v>201511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>SUM(D11:N11)</f>
        <v>201511</v>
      </c>
      <c r="P11" s="47">
        <f t="shared" si="1"/>
        <v>72.407833273445917</v>
      </c>
      <c r="Q11" s="9"/>
    </row>
    <row r="12" spans="1:134" ht="15.75">
      <c r="A12" s="29" t="s">
        <v>15</v>
      </c>
      <c r="B12" s="30"/>
      <c r="C12" s="31"/>
      <c r="D12" s="32">
        <f t="shared" ref="D12:N12" si="3">SUM(D13:D14)</f>
        <v>273390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>SUM(D12:N12)</f>
        <v>273390</v>
      </c>
      <c r="P12" s="45">
        <f t="shared" si="1"/>
        <v>98.235716852317637</v>
      </c>
      <c r="Q12" s="10"/>
    </row>
    <row r="13" spans="1:134">
      <c r="A13" s="12"/>
      <c r="B13" s="25">
        <v>322.89999999999998</v>
      </c>
      <c r="C13" s="20" t="s">
        <v>112</v>
      </c>
      <c r="D13" s="46">
        <v>10721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:O14" si="4">SUM(D13:N13)</f>
        <v>10721</v>
      </c>
      <c r="P13" s="47">
        <f t="shared" si="1"/>
        <v>3.8523176428314767</v>
      </c>
      <c r="Q13" s="9"/>
    </row>
    <row r="14" spans="1:134">
      <c r="A14" s="12"/>
      <c r="B14" s="25">
        <v>323.10000000000002</v>
      </c>
      <c r="C14" s="20" t="s">
        <v>16</v>
      </c>
      <c r="D14" s="46">
        <v>262669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262669</v>
      </c>
      <c r="P14" s="47">
        <f t="shared" si="1"/>
        <v>94.383399209486171</v>
      </c>
      <c r="Q14" s="9"/>
    </row>
    <row r="15" spans="1:134" ht="15.75">
      <c r="A15" s="29" t="s">
        <v>113</v>
      </c>
      <c r="B15" s="30"/>
      <c r="C15" s="31"/>
      <c r="D15" s="32">
        <f t="shared" ref="D15:N15" si="5">SUM(D16:D23)</f>
        <v>1295252</v>
      </c>
      <c r="E15" s="32">
        <f t="shared" si="5"/>
        <v>0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0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32">
        <f t="shared" si="5"/>
        <v>0</v>
      </c>
      <c r="O15" s="44">
        <f>SUM(D15:N15)</f>
        <v>1295252</v>
      </c>
      <c r="P15" s="45">
        <f t="shared" si="1"/>
        <v>465.41573841178587</v>
      </c>
      <c r="Q15" s="10"/>
    </row>
    <row r="16" spans="1:134">
      <c r="A16" s="12"/>
      <c r="B16" s="25">
        <v>331.1</v>
      </c>
      <c r="C16" s="20" t="s">
        <v>99</v>
      </c>
      <c r="D16" s="46">
        <v>244983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244983</v>
      </c>
      <c r="P16" s="47">
        <f t="shared" si="1"/>
        <v>88.028386633129713</v>
      </c>
      <c r="Q16" s="9"/>
    </row>
    <row r="17" spans="1:17">
      <c r="A17" s="12"/>
      <c r="B17" s="25">
        <v>331.7</v>
      </c>
      <c r="C17" s="20" t="s">
        <v>115</v>
      </c>
      <c r="D17" s="46">
        <v>32171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2" si="6">SUM(D17:N17)</f>
        <v>32171</v>
      </c>
      <c r="P17" s="47">
        <f t="shared" si="1"/>
        <v>11.559827524254402</v>
      </c>
      <c r="Q17" s="9"/>
    </row>
    <row r="18" spans="1:17">
      <c r="A18" s="12"/>
      <c r="B18" s="25">
        <v>331.83</v>
      </c>
      <c r="C18" s="20" t="s">
        <v>104</v>
      </c>
      <c r="D18" s="46">
        <v>136599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136599</v>
      </c>
      <c r="P18" s="47">
        <f t="shared" si="1"/>
        <v>49.083363277039169</v>
      </c>
      <c r="Q18" s="9"/>
    </row>
    <row r="19" spans="1:17">
      <c r="A19" s="12"/>
      <c r="B19" s="25">
        <v>334.2</v>
      </c>
      <c r="C19" s="20" t="s">
        <v>21</v>
      </c>
      <c r="D19" s="46">
        <v>595932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595932</v>
      </c>
      <c r="P19" s="47">
        <f t="shared" si="1"/>
        <v>214.13295005389867</v>
      </c>
      <c r="Q19" s="9"/>
    </row>
    <row r="20" spans="1:17">
      <c r="A20" s="12"/>
      <c r="B20" s="25">
        <v>334.5</v>
      </c>
      <c r="C20" s="20" t="s">
        <v>116</v>
      </c>
      <c r="D20" s="46">
        <v>85200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85200</v>
      </c>
      <c r="P20" s="47">
        <f t="shared" si="1"/>
        <v>30.614444843693857</v>
      </c>
      <c r="Q20" s="9"/>
    </row>
    <row r="21" spans="1:17">
      <c r="A21" s="12"/>
      <c r="B21" s="25">
        <v>335.14</v>
      </c>
      <c r="C21" s="20" t="s">
        <v>73</v>
      </c>
      <c r="D21" s="46">
        <v>960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960</v>
      </c>
      <c r="P21" s="47">
        <f t="shared" si="1"/>
        <v>0.3449514911965505</v>
      </c>
      <c r="Q21" s="9"/>
    </row>
    <row r="22" spans="1:17">
      <c r="A22" s="12"/>
      <c r="B22" s="25">
        <v>335.18</v>
      </c>
      <c r="C22" s="20" t="s">
        <v>117</v>
      </c>
      <c r="D22" s="46">
        <v>83598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83598</v>
      </c>
      <c r="P22" s="47">
        <f t="shared" si="1"/>
        <v>30.038807042759611</v>
      </c>
      <c r="Q22" s="9"/>
    </row>
    <row r="23" spans="1:17">
      <c r="A23" s="12"/>
      <c r="B23" s="25">
        <v>335.9</v>
      </c>
      <c r="C23" s="20" t="s">
        <v>118</v>
      </c>
      <c r="D23" s="46">
        <v>115809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" si="7">SUM(D23:N23)</f>
        <v>115809</v>
      </c>
      <c r="P23" s="47">
        <f t="shared" si="1"/>
        <v>41.613007545813872</v>
      </c>
      <c r="Q23" s="9"/>
    </row>
    <row r="24" spans="1:17" ht="15.75">
      <c r="A24" s="29" t="s">
        <v>30</v>
      </c>
      <c r="B24" s="30"/>
      <c r="C24" s="31"/>
      <c r="D24" s="32">
        <f t="shared" ref="D24:N24" si="8">SUM(D25:D30)</f>
        <v>48071</v>
      </c>
      <c r="E24" s="32">
        <f t="shared" si="8"/>
        <v>0</v>
      </c>
      <c r="F24" s="32">
        <f t="shared" si="8"/>
        <v>0</v>
      </c>
      <c r="G24" s="32">
        <f t="shared" si="8"/>
        <v>0</v>
      </c>
      <c r="H24" s="32">
        <f t="shared" si="8"/>
        <v>0</v>
      </c>
      <c r="I24" s="32">
        <f t="shared" si="8"/>
        <v>2757769</v>
      </c>
      <c r="J24" s="32">
        <f t="shared" si="8"/>
        <v>0</v>
      </c>
      <c r="K24" s="32">
        <f t="shared" si="8"/>
        <v>0</v>
      </c>
      <c r="L24" s="32">
        <f t="shared" si="8"/>
        <v>0</v>
      </c>
      <c r="M24" s="32">
        <f t="shared" si="8"/>
        <v>0</v>
      </c>
      <c r="N24" s="32">
        <f t="shared" si="8"/>
        <v>0</v>
      </c>
      <c r="O24" s="32">
        <f>SUM(D24:N24)</f>
        <v>2805840</v>
      </c>
      <c r="P24" s="45">
        <f t="shared" si="1"/>
        <v>1008.206970894718</v>
      </c>
      <c r="Q24" s="10"/>
    </row>
    <row r="25" spans="1:17">
      <c r="A25" s="12"/>
      <c r="B25" s="25">
        <v>342.1</v>
      </c>
      <c r="C25" s="20" t="s">
        <v>33</v>
      </c>
      <c r="D25" s="46">
        <v>4749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ref="O25:O30" si="9">SUM(D25:N25)</f>
        <v>4749</v>
      </c>
      <c r="P25" s="47">
        <f t="shared" si="1"/>
        <v>1.7064319080129358</v>
      </c>
      <c r="Q25" s="9"/>
    </row>
    <row r="26" spans="1:17">
      <c r="A26" s="12"/>
      <c r="B26" s="25">
        <v>342.2</v>
      </c>
      <c r="C26" s="20" t="s">
        <v>34</v>
      </c>
      <c r="D26" s="46">
        <v>29250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9"/>
        <v>29250</v>
      </c>
      <c r="P26" s="47">
        <f t="shared" si="1"/>
        <v>10.510240747394898</v>
      </c>
      <c r="Q26" s="9"/>
    </row>
    <row r="27" spans="1:17">
      <c r="A27" s="12"/>
      <c r="B27" s="25">
        <v>343.3</v>
      </c>
      <c r="C27" s="20" t="s">
        <v>35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836109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9"/>
        <v>836109</v>
      </c>
      <c r="P27" s="47">
        <f t="shared" si="1"/>
        <v>300.43442328422566</v>
      </c>
      <c r="Q27" s="9"/>
    </row>
    <row r="28" spans="1:17">
      <c r="A28" s="12"/>
      <c r="B28" s="25">
        <v>343.4</v>
      </c>
      <c r="C28" s="20" t="s">
        <v>36</v>
      </c>
      <c r="D28" s="46">
        <v>2270</v>
      </c>
      <c r="E28" s="46">
        <v>0</v>
      </c>
      <c r="F28" s="46">
        <v>0</v>
      </c>
      <c r="G28" s="46">
        <v>0</v>
      </c>
      <c r="H28" s="46">
        <v>0</v>
      </c>
      <c r="I28" s="46">
        <v>640834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9"/>
        <v>643104</v>
      </c>
      <c r="P28" s="47">
        <f t="shared" si="1"/>
        <v>231.08300395256916</v>
      </c>
      <c r="Q28" s="9"/>
    </row>
    <row r="29" spans="1:17">
      <c r="A29" s="12"/>
      <c r="B29" s="25">
        <v>343.5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1280826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9"/>
        <v>1280826</v>
      </c>
      <c r="P29" s="47">
        <f t="shared" si="1"/>
        <v>460.23212360761767</v>
      </c>
      <c r="Q29" s="9"/>
    </row>
    <row r="30" spans="1:17">
      <c r="A30" s="12"/>
      <c r="B30" s="25">
        <v>343.8</v>
      </c>
      <c r="C30" s="20" t="s">
        <v>38</v>
      </c>
      <c r="D30" s="46">
        <v>11802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9"/>
        <v>11802</v>
      </c>
      <c r="P30" s="47">
        <f t="shared" si="1"/>
        <v>4.2407473948975927</v>
      </c>
      <c r="Q30" s="9"/>
    </row>
    <row r="31" spans="1:17" ht="15.75">
      <c r="A31" s="29" t="s">
        <v>31</v>
      </c>
      <c r="B31" s="30"/>
      <c r="C31" s="31"/>
      <c r="D31" s="32">
        <f t="shared" ref="D31:N31" si="10">SUM(D32:D33)</f>
        <v>6862</v>
      </c>
      <c r="E31" s="32">
        <f t="shared" si="10"/>
        <v>0</v>
      </c>
      <c r="F31" s="32">
        <f t="shared" si="10"/>
        <v>0</v>
      </c>
      <c r="G31" s="32">
        <f t="shared" si="10"/>
        <v>0</v>
      </c>
      <c r="H31" s="32">
        <f t="shared" si="10"/>
        <v>0</v>
      </c>
      <c r="I31" s="32">
        <f t="shared" si="10"/>
        <v>0</v>
      </c>
      <c r="J31" s="32">
        <f t="shared" si="10"/>
        <v>0</v>
      </c>
      <c r="K31" s="32">
        <f t="shared" si="10"/>
        <v>0</v>
      </c>
      <c r="L31" s="32">
        <f t="shared" si="10"/>
        <v>0</v>
      </c>
      <c r="M31" s="32">
        <f t="shared" si="10"/>
        <v>0</v>
      </c>
      <c r="N31" s="32">
        <f t="shared" si="10"/>
        <v>0</v>
      </c>
      <c r="O31" s="32">
        <f>SUM(D31:N31)</f>
        <v>6862</v>
      </c>
      <c r="P31" s="45">
        <f t="shared" si="1"/>
        <v>2.4656845131153431</v>
      </c>
      <c r="Q31" s="10"/>
    </row>
    <row r="32" spans="1:17">
      <c r="A32" s="13"/>
      <c r="B32" s="39">
        <v>351.5</v>
      </c>
      <c r="C32" s="21" t="s">
        <v>42</v>
      </c>
      <c r="D32" s="46">
        <v>6562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33" si="11">SUM(D32:N32)</f>
        <v>6562</v>
      </c>
      <c r="P32" s="47">
        <f t="shared" si="1"/>
        <v>2.357887172116421</v>
      </c>
      <c r="Q32" s="9"/>
    </row>
    <row r="33" spans="1:120">
      <c r="A33" s="13"/>
      <c r="B33" s="39">
        <v>359</v>
      </c>
      <c r="C33" s="21" t="s">
        <v>43</v>
      </c>
      <c r="D33" s="46">
        <v>300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11"/>
        <v>300</v>
      </c>
      <c r="P33" s="47">
        <f t="shared" si="1"/>
        <v>0.10779734099892202</v>
      </c>
      <c r="Q33" s="9"/>
    </row>
    <row r="34" spans="1:120" ht="15.75">
      <c r="A34" s="29" t="s">
        <v>1</v>
      </c>
      <c r="B34" s="30"/>
      <c r="C34" s="31"/>
      <c r="D34" s="32">
        <f t="shared" ref="D34:N34" si="12">SUM(D35:D39)</f>
        <v>58586</v>
      </c>
      <c r="E34" s="32">
        <f t="shared" si="12"/>
        <v>49</v>
      </c>
      <c r="F34" s="32">
        <f t="shared" si="12"/>
        <v>0</v>
      </c>
      <c r="G34" s="32">
        <f t="shared" si="12"/>
        <v>0</v>
      </c>
      <c r="H34" s="32">
        <f t="shared" si="12"/>
        <v>0</v>
      </c>
      <c r="I34" s="32">
        <f t="shared" si="12"/>
        <v>402173</v>
      </c>
      <c r="J34" s="32">
        <f t="shared" si="12"/>
        <v>0</v>
      </c>
      <c r="K34" s="32">
        <f t="shared" si="12"/>
        <v>0</v>
      </c>
      <c r="L34" s="32">
        <f t="shared" si="12"/>
        <v>0</v>
      </c>
      <c r="M34" s="32">
        <f t="shared" si="12"/>
        <v>0</v>
      </c>
      <c r="N34" s="32">
        <f t="shared" si="12"/>
        <v>0</v>
      </c>
      <c r="O34" s="32">
        <f>SUM(D34:N34)</f>
        <v>460808</v>
      </c>
      <c r="P34" s="45">
        <f t="shared" si="1"/>
        <v>165.5795903701042</v>
      </c>
      <c r="Q34" s="10"/>
    </row>
    <row r="35" spans="1:120">
      <c r="A35" s="12"/>
      <c r="B35" s="25">
        <v>361.1</v>
      </c>
      <c r="C35" s="20" t="s">
        <v>44</v>
      </c>
      <c r="D35" s="46">
        <v>172</v>
      </c>
      <c r="E35" s="46">
        <v>49</v>
      </c>
      <c r="F35" s="46">
        <v>0</v>
      </c>
      <c r="G35" s="46">
        <v>0</v>
      </c>
      <c r="H35" s="46">
        <v>0</v>
      </c>
      <c r="I35" s="46">
        <v>6596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>SUM(D35:N35)</f>
        <v>6817</v>
      </c>
      <c r="P35" s="47">
        <f t="shared" si="1"/>
        <v>2.4495149119655046</v>
      </c>
      <c r="Q35" s="9"/>
    </row>
    <row r="36" spans="1:120">
      <c r="A36" s="12"/>
      <c r="B36" s="25">
        <v>364</v>
      </c>
      <c r="C36" s="20" t="s">
        <v>85</v>
      </c>
      <c r="D36" s="46">
        <v>2508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:O39" si="13">SUM(D36:N36)</f>
        <v>2508</v>
      </c>
      <c r="P36" s="47">
        <f t="shared" si="1"/>
        <v>0.90118577075098816</v>
      </c>
      <c r="Q36" s="9"/>
    </row>
    <row r="37" spans="1:120">
      <c r="A37" s="12"/>
      <c r="B37" s="25">
        <v>365</v>
      </c>
      <c r="C37" s="20" t="s">
        <v>76</v>
      </c>
      <c r="D37" s="46">
        <v>300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3"/>
        <v>300</v>
      </c>
      <c r="P37" s="47">
        <f t="shared" si="1"/>
        <v>0.10779734099892202</v>
      </c>
      <c r="Q37" s="9"/>
    </row>
    <row r="38" spans="1:120">
      <c r="A38" s="12"/>
      <c r="B38" s="25">
        <v>369.3</v>
      </c>
      <c r="C38" s="20" t="s">
        <v>45</v>
      </c>
      <c r="D38" s="46">
        <v>20869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3"/>
        <v>20869</v>
      </c>
      <c r="P38" s="47">
        <f t="shared" si="1"/>
        <v>7.4987423643550128</v>
      </c>
      <c r="Q38" s="9"/>
    </row>
    <row r="39" spans="1:120">
      <c r="A39" s="12"/>
      <c r="B39" s="25">
        <v>369.9</v>
      </c>
      <c r="C39" s="20" t="s">
        <v>46</v>
      </c>
      <c r="D39" s="46">
        <v>34737</v>
      </c>
      <c r="E39" s="46">
        <v>0</v>
      </c>
      <c r="F39" s="46">
        <v>0</v>
      </c>
      <c r="G39" s="46">
        <v>0</v>
      </c>
      <c r="H39" s="46">
        <v>0</v>
      </c>
      <c r="I39" s="46">
        <v>395577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3"/>
        <v>430314</v>
      </c>
      <c r="P39" s="47">
        <f t="shared" si="1"/>
        <v>154.62234998203377</v>
      </c>
      <c r="Q39" s="9"/>
    </row>
    <row r="40" spans="1:120" ht="15.75">
      <c r="A40" s="29" t="s">
        <v>32</v>
      </c>
      <c r="B40" s="30"/>
      <c r="C40" s="31"/>
      <c r="D40" s="32">
        <f t="shared" ref="D40:N40" si="14">SUM(D41:D44)</f>
        <v>745464</v>
      </c>
      <c r="E40" s="32">
        <f t="shared" si="14"/>
        <v>0</v>
      </c>
      <c r="F40" s="32">
        <f t="shared" si="14"/>
        <v>0</v>
      </c>
      <c r="G40" s="32">
        <f t="shared" si="14"/>
        <v>0</v>
      </c>
      <c r="H40" s="32">
        <f t="shared" si="14"/>
        <v>0</v>
      </c>
      <c r="I40" s="32">
        <f t="shared" si="14"/>
        <v>1982418</v>
      </c>
      <c r="J40" s="32">
        <f t="shared" si="14"/>
        <v>0</v>
      </c>
      <c r="K40" s="32">
        <f t="shared" si="14"/>
        <v>0</v>
      </c>
      <c r="L40" s="32">
        <f t="shared" si="14"/>
        <v>0</v>
      </c>
      <c r="M40" s="32">
        <f t="shared" si="14"/>
        <v>0</v>
      </c>
      <c r="N40" s="32">
        <f t="shared" si="14"/>
        <v>0</v>
      </c>
      <c r="O40" s="32">
        <f>SUM(D40:N40)</f>
        <v>2727882</v>
      </c>
      <c r="P40" s="45">
        <f t="shared" si="1"/>
        <v>980.19475386273803</v>
      </c>
      <c r="Q40" s="9"/>
    </row>
    <row r="41" spans="1:120">
      <c r="A41" s="12"/>
      <c r="B41" s="25">
        <v>381</v>
      </c>
      <c r="C41" s="20" t="s">
        <v>47</v>
      </c>
      <c r="D41" s="46">
        <v>445620</v>
      </c>
      <c r="E41" s="46">
        <v>0</v>
      </c>
      <c r="F41" s="46">
        <v>0</v>
      </c>
      <c r="G41" s="46">
        <v>0</v>
      </c>
      <c r="H41" s="46">
        <v>0</v>
      </c>
      <c r="I41" s="46">
        <v>481573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>SUM(D41:N41)</f>
        <v>927193</v>
      </c>
      <c r="P41" s="47">
        <f t="shared" si="1"/>
        <v>333.1631333093784</v>
      </c>
      <c r="Q41" s="9"/>
    </row>
    <row r="42" spans="1:120">
      <c r="A42" s="12"/>
      <c r="B42" s="25">
        <v>384</v>
      </c>
      <c r="C42" s="20" t="s">
        <v>48</v>
      </c>
      <c r="D42" s="46">
        <v>277000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ref="O42:O44" si="15">SUM(D42:N42)</f>
        <v>277000</v>
      </c>
      <c r="P42" s="47">
        <f t="shared" si="1"/>
        <v>99.532878189004677</v>
      </c>
      <c r="Q42" s="9"/>
    </row>
    <row r="43" spans="1:120">
      <c r="A43" s="12"/>
      <c r="B43" s="25">
        <v>388.1</v>
      </c>
      <c r="C43" s="20" t="s">
        <v>100</v>
      </c>
      <c r="D43" s="46">
        <v>22844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5"/>
        <v>22844</v>
      </c>
      <c r="P43" s="47">
        <f t="shared" si="1"/>
        <v>8.2084081925979167</v>
      </c>
      <c r="Q43" s="9"/>
    </row>
    <row r="44" spans="1:120" ht="15.75" thickBot="1">
      <c r="A44" s="12"/>
      <c r="B44" s="25">
        <v>389.2</v>
      </c>
      <c r="C44" s="20" t="s">
        <v>50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1500845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5"/>
        <v>1500845</v>
      </c>
      <c r="P44" s="47">
        <f t="shared" si="1"/>
        <v>539.29033417175708</v>
      </c>
      <c r="Q44" s="9"/>
    </row>
    <row r="45" spans="1:120" ht="16.5" thickBot="1">
      <c r="A45" s="14" t="s">
        <v>40</v>
      </c>
      <c r="B45" s="23"/>
      <c r="C45" s="22"/>
      <c r="D45" s="15">
        <f t="shared" ref="D45:N45" si="16">SUM(D5,D12,D15,D24,D31,D34,D40)</f>
        <v>2978304</v>
      </c>
      <c r="E45" s="15">
        <f t="shared" si="16"/>
        <v>69268</v>
      </c>
      <c r="F45" s="15">
        <f t="shared" si="16"/>
        <v>0</v>
      </c>
      <c r="G45" s="15">
        <f t="shared" si="16"/>
        <v>0</v>
      </c>
      <c r="H45" s="15">
        <f t="shared" si="16"/>
        <v>0</v>
      </c>
      <c r="I45" s="15">
        <f t="shared" si="16"/>
        <v>5185095</v>
      </c>
      <c r="J45" s="15">
        <f t="shared" si="16"/>
        <v>0</v>
      </c>
      <c r="K45" s="15">
        <f t="shared" si="16"/>
        <v>0</v>
      </c>
      <c r="L45" s="15">
        <f t="shared" si="16"/>
        <v>0</v>
      </c>
      <c r="M45" s="15">
        <f t="shared" si="16"/>
        <v>0</v>
      </c>
      <c r="N45" s="15">
        <f t="shared" si="16"/>
        <v>0</v>
      </c>
      <c r="O45" s="15">
        <f>SUM(D45:N45)</f>
        <v>8232667</v>
      </c>
      <c r="P45" s="38">
        <f t="shared" si="1"/>
        <v>2958.1987064319078</v>
      </c>
      <c r="Q45" s="6"/>
      <c r="R45" s="2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</row>
    <row r="46" spans="1:120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9"/>
    </row>
    <row r="47" spans="1:120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42"/>
      <c r="M47" s="118" t="s">
        <v>119</v>
      </c>
      <c r="N47" s="118"/>
      <c r="O47" s="118"/>
      <c r="P47" s="43">
        <v>2783</v>
      </c>
    </row>
    <row r="48" spans="1:120">
      <c r="A48" s="119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7"/>
    </row>
    <row r="49" spans="1:16" ht="15.75" customHeight="1" thickBot="1">
      <c r="A49" s="120" t="s">
        <v>63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100"/>
    </row>
  </sheetData>
  <mergeCells count="10">
    <mergeCell ref="M47:O47"/>
    <mergeCell ref="A48:P48"/>
    <mergeCell ref="A49:P4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52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6"/>
      <c r="N3" s="37"/>
      <c r="O3" s="131" t="s">
        <v>57</v>
      </c>
      <c r="P3" s="11"/>
      <c r="Q3"/>
    </row>
    <row r="4" spans="1:133" ht="32.25" customHeight="1" thickBot="1">
      <c r="A4" s="110"/>
      <c r="B4" s="111"/>
      <c r="C4" s="112"/>
      <c r="D4" s="34" t="s">
        <v>2</v>
      </c>
      <c r="E4" s="34" t="s">
        <v>53</v>
      </c>
      <c r="F4" s="34" t="s">
        <v>54</v>
      </c>
      <c r="G4" s="34" t="s">
        <v>55</v>
      </c>
      <c r="H4" s="34" t="s">
        <v>3</v>
      </c>
      <c r="I4" s="34" t="s">
        <v>4</v>
      </c>
      <c r="J4" s="35" t="s">
        <v>56</v>
      </c>
      <c r="K4" s="35" t="s">
        <v>5</v>
      </c>
      <c r="L4" s="35" t="s">
        <v>6</v>
      </c>
      <c r="M4" s="35" t="s">
        <v>7</v>
      </c>
      <c r="N4" s="35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548706</v>
      </c>
      <c r="E5" s="27">
        <f t="shared" si="0"/>
        <v>57320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42979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649005</v>
      </c>
      <c r="O5" s="33">
        <f t="shared" ref="O5:O42" si="1">(N5/O$44)</f>
        <v>239.57364341085272</v>
      </c>
      <c r="P5" s="6"/>
    </row>
    <row r="6" spans="1:133">
      <c r="A6" s="12"/>
      <c r="B6" s="25">
        <v>312.41000000000003</v>
      </c>
      <c r="C6" s="20" t="s">
        <v>103</v>
      </c>
      <c r="D6" s="46">
        <v>0</v>
      </c>
      <c r="E6" s="46">
        <v>57320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2" si="2">SUM(D6:M6)</f>
        <v>57320</v>
      </c>
      <c r="O6" s="47">
        <f t="shared" si="1"/>
        <v>21.159099298634182</v>
      </c>
      <c r="P6" s="9"/>
    </row>
    <row r="7" spans="1:133">
      <c r="A7" s="12"/>
      <c r="B7" s="25">
        <v>312.60000000000002</v>
      </c>
      <c r="C7" s="20" t="s">
        <v>71</v>
      </c>
      <c r="D7" s="46">
        <v>183551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183551</v>
      </c>
      <c r="O7" s="47">
        <f t="shared" si="1"/>
        <v>67.755998523440383</v>
      </c>
      <c r="P7" s="9"/>
    </row>
    <row r="8" spans="1:133">
      <c r="A8" s="12"/>
      <c r="B8" s="25">
        <v>314.10000000000002</v>
      </c>
      <c r="C8" s="20" t="s">
        <v>10</v>
      </c>
      <c r="D8" s="46">
        <v>252566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252566</v>
      </c>
      <c r="O8" s="47">
        <f t="shared" si="1"/>
        <v>93.232188999630864</v>
      </c>
      <c r="P8" s="9"/>
    </row>
    <row r="9" spans="1:133">
      <c r="A9" s="12"/>
      <c r="B9" s="25">
        <v>314.3</v>
      </c>
      <c r="C9" s="20" t="s">
        <v>11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42979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42979</v>
      </c>
      <c r="O9" s="47">
        <f t="shared" si="1"/>
        <v>15.865263935031377</v>
      </c>
      <c r="P9" s="9"/>
    </row>
    <row r="10" spans="1:133">
      <c r="A10" s="12"/>
      <c r="B10" s="25">
        <v>314.8</v>
      </c>
      <c r="C10" s="20" t="s">
        <v>13</v>
      </c>
      <c r="D10" s="46">
        <v>294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294</v>
      </c>
      <c r="O10" s="47">
        <f t="shared" si="1"/>
        <v>0.10852713178294573</v>
      </c>
      <c r="P10" s="9"/>
    </row>
    <row r="11" spans="1:133">
      <c r="A11" s="12"/>
      <c r="B11" s="25">
        <v>314.89999999999998</v>
      </c>
      <c r="C11" s="20" t="s">
        <v>65</v>
      </c>
      <c r="D11" s="46">
        <v>102295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102295</v>
      </c>
      <c r="O11" s="47">
        <f t="shared" si="1"/>
        <v>37.761166482096712</v>
      </c>
      <c r="P11" s="9"/>
    </row>
    <row r="12" spans="1:133">
      <c r="A12" s="12"/>
      <c r="B12" s="25">
        <v>319</v>
      </c>
      <c r="C12" s="20" t="s">
        <v>14</v>
      </c>
      <c r="D12" s="46">
        <v>10000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10000</v>
      </c>
      <c r="O12" s="47">
        <f t="shared" si="1"/>
        <v>3.6913990402362495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SUM(D14:D15)</f>
        <v>288203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2" si="4">SUM(D13:M13)</f>
        <v>288203</v>
      </c>
      <c r="O13" s="45">
        <f t="shared" si="1"/>
        <v>106.38722775932078</v>
      </c>
      <c r="P13" s="10"/>
    </row>
    <row r="14" spans="1:133">
      <c r="A14" s="12"/>
      <c r="B14" s="25">
        <v>323.10000000000002</v>
      </c>
      <c r="C14" s="20" t="s">
        <v>16</v>
      </c>
      <c r="D14" s="46">
        <v>278010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278010</v>
      </c>
      <c r="O14" s="47">
        <f t="shared" si="1"/>
        <v>102.62458471760797</v>
      </c>
      <c r="P14" s="9"/>
    </row>
    <row r="15" spans="1:133">
      <c r="A15" s="12"/>
      <c r="B15" s="25">
        <v>329</v>
      </c>
      <c r="C15" s="20" t="s">
        <v>17</v>
      </c>
      <c r="D15" s="46">
        <v>10193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10193</v>
      </c>
      <c r="O15" s="47">
        <f t="shared" si="1"/>
        <v>3.7626430417128089</v>
      </c>
      <c r="P15" s="9"/>
    </row>
    <row r="16" spans="1:133" ht="15.75">
      <c r="A16" s="29" t="s">
        <v>19</v>
      </c>
      <c r="B16" s="30"/>
      <c r="C16" s="31"/>
      <c r="D16" s="32">
        <f t="shared" ref="D16:M16" si="5">SUM(D17:D21)</f>
        <v>383244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383244</v>
      </c>
      <c r="O16" s="45">
        <f t="shared" si="1"/>
        <v>141.47065337763013</v>
      </c>
      <c r="P16" s="10"/>
    </row>
    <row r="17" spans="1:16">
      <c r="A17" s="12"/>
      <c r="B17" s="25">
        <v>331.83</v>
      </c>
      <c r="C17" s="20" t="s">
        <v>104</v>
      </c>
      <c r="D17" s="46">
        <v>119082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119082</v>
      </c>
      <c r="O17" s="47">
        <f t="shared" si="1"/>
        <v>43.957918050941309</v>
      </c>
      <c r="P17" s="9"/>
    </row>
    <row r="18" spans="1:16">
      <c r="A18" s="12"/>
      <c r="B18" s="25">
        <v>334.2</v>
      </c>
      <c r="C18" s="20" t="s">
        <v>21</v>
      </c>
      <c r="D18" s="46">
        <v>89350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89350</v>
      </c>
      <c r="O18" s="47">
        <f t="shared" si="1"/>
        <v>32.982650424510886</v>
      </c>
      <c r="P18" s="9"/>
    </row>
    <row r="19" spans="1:16">
      <c r="A19" s="12"/>
      <c r="B19" s="25">
        <v>335.12</v>
      </c>
      <c r="C19" s="20" t="s">
        <v>72</v>
      </c>
      <c r="D19" s="46">
        <v>96838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96838</v>
      </c>
      <c r="O19" s="47">
        <f t="shared" si="1"/>
        <v>35.746770025839794</v>
      </c>
      <c r="P19" s="9"/>
    </row>
    <row r="20" spans="1:16">
      <c r="A20" s="12"/>
      <c r="B20" s="25">
        <v>335.14</v>
      </c>
      <c r="C20" s="20" t="s">
        <v>73</v>
      </c>
      <c r="D20" s="46">
        <v>896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896</v>
      </c>
      <c r="O20" s="47">
        <f t="shared" si="1"/>
        <v>0.33074935400516797</v>
      </c>
      <c r="P20" s="9"/>
    </row>
    <row r="21" spans="1:16">
      <c r="A21" s="12"/>
      <c r="B21" s="25">
        <v>335.18</v>
      </c>
      <c r="C21" s="20" t="s">
        <v>74</v>
      </c>
      <c r="D21" s="46">
        <v>77078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77078</v>
      </c>
      <c r="O21" s="47">
        <f t="shared" si="1"/>
        <v>28.452565522332964</v>
      </c>
      <c r="P21" s="9"/>
    </row>
    <row r="22" spans="1:16" ht="15.75">
      <c r="A22" s="29" t="s">
        <v>30</v>
      </c>
      <c r="B22" s="30"/>
      <c r="C22" s="31"/>
      <c r="D22" s="32">
        <f t="shared" ref="D22:M22" si="6">SUM(D23:D28)</f>
        <v>43074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2700061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4"/>
        <v>2743135</v>
      </c>
      <c r="O22" s="45">
        <f t="shared" si="1"/>
        <v>1012.6005906238464</v>
      </c>
      <c r="P22" s="10"/>
    </row>
    <row r="23" spans="1:16">
      <c r="A23" s="12"/>
      <c r="B23" s="25">
        <v>342.1</v>
      </c>
      <c r="C23" s="20" t="s">
        <v>33</v>
      </c>
      <c r="D23" s="46">
        <v>3354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7">SUM(D23:M23)</f>
        <v>3354</v>
      </c>
      <c r="O23" s="47">
        <f t="shared" si="1"/>
        <v>1.2380952380952381</v>
      </c>
      <c r="P23" s="9"/>
    </row>
    <row r="24" spans="1:16">
      <c r="A24" s="12"/>
      <c r="B24" s="25">
        <v>342.2</v>
      </c>
      <c r="C24" s="20" t="s">
        <v>34</v>
      </c>
      <c r="D24" s="46">
        <v>29250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29250</v>
      </c>
      <c r="O24" s="47">
        <f t="shared" si="1"/>
        <v>10.79734219269103</v>
      </c>
      <c r="P24" s="9"/>
    </row>
    <row r="25" spans="1:16">
      <c r="A25" s="12"/>
      <c r="B25" s="25">
        <v>343.3</v>
      </c>
      <c r="C25" s="20" t="s">
        <v>35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816486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816486</v>
      </c>
      <c r="O25" s="47">
        <f t="shared" si="1"/>
        <v>301.39756367663347</v>
      </c>
      <c r="P25" s="9"/>
    </row>
    <row r="26" spans="1:16">
      <c r="A26" s="12"/>
      <c r="B26" s="25">
        <v>343.4</v>
      </c>
      <c r="C26" s="20" t="s">
        <v>36</v>
      </c>
      <c r="D26" s="46">
        <v>2970</v>
      </c>
      <c r="E26" s="46">
        <v>0</v>
      </c>
      <c r="F26" s="46">
        <v>0</v>
      </c>
      <c r="G26" s="46">
        <v>0</v>
      </c>
      <c r="H26" s="46">
        <v>0</v>
      </c>
      <c r="I26" s="46">
        <v>619850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622820</v>
      </c>
      <c r="O26" s="47">
        <f t="shared" si="1"/>
        <v>229.90771502399409</v>
      </c>
      <c r="P26" s="9"/>
    </row>
    <row r="27" spans="1:16">
      <c r="A27" s="12"/>
      <c r="B27" s="25">
        <v>343.5</v>
      </c>
      <c r="C27" s="20" t="s">
        <v>37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1263725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1263725</v>
      </c>
      <c r="O27" s="47">
        <f t="shared" si="1"/>
        <v>466.49132521225545</v>
      </c>
      <c r="P27" s="9"/>
    </row>
    <row r="28" spans="1:16">
      <c r="A28" s="12"/>
      <c r="B28" s="25">
        <v>343.8</v>
      </c>
      <c r="C28" s="20" t="s">
        <v>38</v>
      </c>
      <c r="D28" s="46">
        <v>7500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7500</v>
      </c>
      <c r="O28" s="47">
        <f t="shared" si="1"/>
        <v>2.7685492801771869</v>
      </c>
      <c r="P28" s="9"/>
    </row>
    <row r="29" spans="1:16" ht="15.75">
      <c r="A29" s="29" t="s">
        <v>31</v>
      </c>
      <c r="B29" s="30"/>
      <c r="C29" s="31"/>
      <c r="D29" s="32">
        <f t="shared" ref="D29:M29" si="8">SUM(D30:D30)</f>
        <v>3527</v>
      </c>
      <c r="E29" s="32">
        <f t="shared" si="8"/>
        <v>0</v>
      </c>
      <c r="F29" s="32">
        <f t="shared" si="8"/>
        <v>0</v>
      </c>
      <c r="G29" s="32">
        <f t="shared" si="8"/>
        <v>0</v>
      </c>
      <c r="H29" s="32">
        <f t="shared" si="8"/>
        <v>0</v>
      </c>
      <c r="I29" s="32">
        <f t="shared" si="8"/>
        <v>0</v>
      </c>
      <c r="J29" s="32">
        <f t="shared" si="8"/>
        <v>0</v>
      </c>
      <c r="K29" s="32">
        <f t="shared" si="8"/>
        <v>0</v>
      </c>
      <c r="L29" s="32">
        <f t="shared" si="8"/>
        <v>0</v>
      </c>
      <c r="M29" s="32">
        <f t="shared" si="8"/>
        <v>0</v>
      </c>
      <c r="N29" s="32">
        <f t="shared" ref="N29:N42" si="9">SUM(D29:M29)</f>
        <v>3527</v>
      </c>
      <c r="O29" s="45">
        <f t="shared" si="1"/>
        <v>1.3019564414913252</v>
      </c>
      <c r="P29" s="10"/>
    </row>
    <row r="30" spans="1:16">
      <c r="A30" s="13"/>
      <c r="B30" s="39">
        <v>351.5</v>
      </c>
      <c r="C30" s="21" t="s">
        <v>42</v>
      </c>
      <c r="D30" s="46">
        <v>3527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3527</v>
      </c>
      <c r="O30" s="47">
        <f t="shared" si="1"/>
        <v>1.3019564414913252</v>
      </c>
      <c r="P30" s="9"/>
    </row>
    <row r="31" spans="1:16" ht="15.75">
      <c r="A31" s="29" t="s">
        <v>1</v>
      </c>
      <c r="B31" s="30"/>
      <c r="C31" s="31"/>
      <c r="D31" s="32">
        <f t="shared" ref="D31:M31" si="10">SUM(D32:D35)</f>
        <v>39765</v>
      </c>
      <c r="E31" s="32">
        <f t="shared" si="10"/>
        <v>10</v>
      </c>
      <c r="F31" s="32">
        <f t="shared" si="10"/>
        <v>0</v>
      </c>
      <c r="G31" s="32">
        <f t="shared" si="10"/>
        <v>0</v>
      </c>
      <c r="H31" s="32">
        <f t="shared" si="10"/>
        <v>0</v>
      </c>
      <c r="I31" s="32">
        <f t="shared" si="10"/>
        <v>60985</v>
      </c>
      <c r="J31" s="32">
        <f t="shared" si="10"/>
        <v>0</v>
      </c>
      <c r="K31" s="32">
        <f t="shared" si="10"/>
        <v>0</v>
      </c>
      <c r="L31" s="32">
        <f t="shared" si="10"/>
        <v>0</v>
      </c>
      <c r="M31" s="32">
        <f t="shared" si="10"/>
        <v>0</v>
      </c>
      <c r="N31" s="32">
        <f t="shared" si="9"/>
        <v>100760</v>
      </c>
      <c r="O31" s="45">
        <f t="shared" si="1"/>
        <v>37.194536729420449</v>
      </c>
      <c r="P31" s="10"/>
    </row>
    <row r="32" spans="1:16">
      <c r="A32" s="12"/>
      <c r="B32" s="25">
        <v>361.1</v>
      </c>
      <c r="C32" s="20" t="s">
        <v>44</v>
      </c>
      <c r="D32" s="46">
        <v>172</v>
      </c>
      <c r="E32" s="46">
        <v>10</v>
      </c>
      <c r="F32" s="46">
        <v>0</v>
      </c>
      <c r="G32" s="46">
        <v>0</v>
      </c>
      <c r="H32" s="46">
        <v>0</v>
      </c>
      <c r="I32" s="46">
        <v>12350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12532</v>
      </c>
      <c r="O32" s="47">
        <f t="shared" si="1"/>
        <v>4.6260612772240677</v>
      </c>
      <c r="P32" s="9"/>
    </row>
    <row r="33" spans="1:119">
      <c r="A33" s="12"/>
      <c r="B33" s="25">
        <v>364</v>
      </c>
      <c r="C33" s="20" t="s">
        <v>85</v>
      </c>
      <c r="D33" s="46">
        <v>3050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3050</v>
      </c>
      <c r="O33" s="47">
        <f t="shared" si="1"/>
        <v>1.1258767072720561</v>
      </c>
      <c r="P33" s="9"/>
    </row>
    <row r="34" spans="1:119">
      <c r="A34" s="12"/>
      <c r="B34" s="25">
        <v>369.3</v>
      </c>
      <c r="C34" s="20" t="s">
        <v>45</v>
      </c>
      <c r="D34" s="46">
        <v>20707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20707</v>
      </c>
      <c r="O34" s="47">
        <f t="shared" si="1"/>
        <v>7.6437799926172021</v>
      </c>
      <c r="P34" s="9"/>
    </row>
    <row r="35" spans="1:119">
      <c r="A35" s="12"/>
      <c r="B35" s="25">
        <v>369.9</v>
      </c>
      <c r="C35" s="20" t="s">
        <v>46</v>
      </c>
      <c r="D35" s="46">
        <v>15836</v>
      </c>
      <c r="E35" s="46">
        <v>0</v>
      </c>
      <c r="F35" s="46">
        <v>0</v>
      </c>
      <c r="G35" s="46">
        <v>0</v>
      </c>
      <c r="H35" s="46">
        <v>0</v>
      </c>
      <c r="I35" s="46">
        <v>48635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64471</v>
      </c>
      <c r="O35" s="47">
        <f t="shared" si="1"/>
        <v>23.798818752307124</v>
      </c>
      <c r="P35" s="9"/>
    </row>
    <row r="36" spans="1:119" ht="15.75">
      <c r="A36" s="29" t="s">
        <v>32</v>
      </c>
      <c r="B36" s="30"/>
      <c r="C36" s="31"/>
      <c r="D36" s="32">
        <f t="shared" ref="D36:M36" si="11">SUM(D37:D41)</f>
        <v>410440</v>
      </c>
      <c r="E36" s="32">
        <f t="shared" si="11"/>
        <v>0</v>
      </c>
      <c r="F36" s="32">
        <f t="shared" si="11"/>
        <v>0</v>
      </c>
      <c r="G36" s="32">
        <f t="shared" si="11"/>
        <v>0</v>
      </c>
      <c r="H36" s="32">
        <f t="shared" si="11"/>
        <v>0</v>
      </c>
      <c r="I36" s="32">
        <f t="shared" si="11"/>
        <v>1784930</v>
      </c>
      <c r="J36" s="32">
        <f t="shared" si="11"/>
        <v>0</v>
      </c>
      <c r="K36" s="32">
        <f t="shared" si="11"/>
        <v>0</v>
      </c>
      <c r="L36" s="32">
        <f t="shared" si="11"/>
        <v>0</v>
      </c>
      <c r="M36" s="32">
        <f t="shared" si="11"/>
        <v>0</v>
      </c>
      <c r="N36" s="32">
        <f t="shared" si="9"/>
        <v>2195370</v>
      </c>
      <c r="O36" s="45">
        <f t="shared" si="1"/>
        <v>810.39867109634554</v>
      </c>
      <c r="P36" s="9"/>
    </row>
    <row r="37" spans="1:119">
      <c r="A37" s="12"/>
      <c r="B37" s="25">
        <v>381</v>
      </c>
      <c r="C37" s="20" t="s">
        <v>47</v>
      </c>
      <c r="D37" s="46">
        <v>372668</v>
      </c>
      <c r="E37" s="46">
        <v>0</v>
      </c>
      <c r="F37" s="46">
        <v>0</v>
      </c>
      <c r="G37" s="46">
        <v>0</v>
      </c>
      <c r="H37" s="46">
        <v>0</v>
      </c>
      <c r="I37" s="46">
        <v>369274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741942</v>
      </c>
      <c r="O37" s="47">
        <f t="shared" si="1"/>
        <v>273.88039867109637</v>
      </c>
      <c r="P37" s="9"/>
    </row>
    <row r="38" spans="1:119">
      <c r="A38" s="12"/>
      <c r="B38" s="25">
        <v>384</v>
      </c>
      <c r="C38" s="20" t="s">
        <v>48</v>
      </c>
      <c r="D38" s="46">
        <v>30861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30861</v>
      </c>
      <c r="O38" s="47">
        <f t="shared" si="1"/>
        <v>11.392026578073089</v>
      </c>
      <c r="P38" s="9"/>
    </row>
    <row r="39" spans="1:119">
      <c r="A39" s="12"/>
      <c r="B39" s="25">
        <v>388.1</v>
      </c>
      <c r="C39" s="20" t="s">
        <v>100</v>
      </c>
      <c r="D39" s="46">
        <v>6911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6911</v>
      </c>
      <c r="O39" s="47">
        <f t="shared" si="1"/>
        <v>2.551125876707272</v>
      </c>
      <c r="P39" s="9"/>
    </row>
    <row r="40" spans="1:119">
      <c r="A40" s="12"/>
      <c r="B40" s="25">
        <v>389.2</v>
      </c>
      <c r="C40" s="20" t="s">
        <v>77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1415665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1415665</v>
      </c>
      <c r="O40" s="47">
        <f t="shared" si="1"/>
        <v>522.578442229605</v>
      </c>
      <c r="P40" s="9"/>
    </row>
    <row r="41" spans="1:119" ht="15.75" thickBot="1">
      <c r="A41" s="12"/>
      <c r="B41" s="25">
        <v>389.9</v>
      </c>
      <c r="C41" s="20" t="s">
        <v>89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-9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-9</v>
      </c>
      <c r="O41" s="47">
        <f t="shared" si="1"/>
        <v>-3.3222591362126247E-3</v>
      </c>
      <c r="P41" s="9"/>
    </row>
    <row r="42" spans="1:119" ht="16.5" thickBot="1">
      <c r="A42" s="14" t="s">
        <v>40</v>
      </c>
      <c r="B42" s="23"/>
      <c r="C42" s="22"/>
      <c r="D42" s="15">
        <f t="shared" ref="D42:M42" si="12">SUM(D5,D13,D16,D22,D29,D31,D36)</f>
        <v>1716959</v>
      </c>
      <c r="E42" s="15">
        <f t="shared" si="12"/>
        <v>57330</v>
      </c>
      <c r="F42" s="15">
        <f t="shared" si="12"/>
        <v>0</v>
      </c>
      <c r="G42" s="15">
        <f t="shared" si="12"/>
        <v>0</v>
      </c>
      <c r="H42" s="15">
        <f t="shared" si="12"/>
        <v>0</v>
      </c>
      <c r="I42" s="15">
        <f t="shared" si="12"/>
        <v>4588955</v>
      </c>
      <c r="J42" s="15">
        <f t="shared" si="12"/>
        <v>0</v>
      </c>
      <c r="K42" s="15">
        <f t="shared" si="12"/>
        <v>0</v>
      </c>
      <c r="L42" s="15">
        <f t="shared" si="12"/>
        <v>0</v>
      </c>
      <c r="M42" s="15">
        <f t="shared" si="12"/>
        <v>0</v>
      </c>
      <c r="N42" s="15">
        <f t="shared" si="9"/>
        <v>6363244</v>
      </c>
      <c r="O42" s="38">
        <f t="shared" si="1"/>
        <v>2348.9272794389071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118" t="s">
        <v>105</v>
      </c>
      <c r="M44" s="118"/>
      <c r="N44" s="118"/>
      <c r="O44" s="43">
        <v>2709</v>
      </c>
    </row>
    <row r="45" spans="1:119">
      <c r="A45" s="119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</row>
    <row r="46" spans="1:119" ht="15.75" customHeight="1" thickBot="1">
      <c r="A46" s="120" t="s">
        <v>63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100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52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6"/>
      <c r="N3" s="37"/>
      <c r="O3" s="131" t="s">
        <v>57</v>
      </c>
      <c r="P3" s="11"/>
      <c r="Q3"/>
    </row>
    <row r="4" spans="1:133" ht="32.25" customHeight="1" thickBot="1">
      <c r="A4" s="110"/>
      <c r="B4" s="111"/>
      <c r="C4" s="112"/>
      <c r="D4" s="34" t="s">
        <v>2</v>
      </c>
      <c r="E4" s="34" t="s">
        <v>53</v>
      </c>
      <c r="F4" s="34" t="s">
        <v>54</v>
      </c>
      <c r="G4" s="34" t="s">
        <v>55</v>
      </c>
      <c r="H4" s="34" t="s">
        <v>3</v>
      </c>
      <c r="I4" s="34" t="s">
        <v>4</v>
      </c>
      <c r="J4" s="35" t="s">
        <v>56</v>
      </c>
      <c r="K4" s="35" t="s">
        <v>5</v>
      </c>
      <c r="L4" s="35" t="s">
        <v>6</v>
      </c>
      <c r="M4" s="35" t="s">
        <v>7</v>
      </c>
      <c r="N4" s="35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492686</v>
      </c>
      <c r="E5" s="27">
        <f t="shared" si="0"/>
        <v>64515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42912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600113</v>
      </c>
      <c r="O5" s="33">
        <f t="shared" ref="O5:O43" si="1">(N5/O$45)</f>
        <v>217.82686025408347</v>
      </c>
      <c r="P5" s="6"/>
    </row>
    <row r="6" spans="1:133">
      <c r="A6" s="12"/>
      <c r="B6" s="25">
        <v>312.10000000000002</v>
      </c>
      <c r="C6" s="20" t="s">
        <v>8</v>
      </c>
      <c r="D6" s="46">
        <v>0</v>
      </c>
      <c r="E6" s="46">
        <v>64515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2" si="2">SUM(D6:M6)</f>
        <v>64515</v>
      </c>
      <c r="O6" s="47">
        <f t="shared" si="1"/>
        <v>23.417422867513611</v>
      </c>
      <c r="P6" s="9"/>
    </row>
    <row r="7" spans="1:133">
      <c r="A7" s="12"/>
      <c r="B7" s="25">
        <v>312.60000000000002</v>
      </c>
      <c r="C7" s="20" t="s">
        <v>71</v>
      </c>
      <c r="D7" s="46">
        <v>162622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162622</v>
      </c>
      <c r="O7" s="47">
        <f t="shared" si="1"/>
        <v>59.027949183303086</v>
      </c>
      <c r="P7" s="9"/>
    </row>
    <row r="8" spans="1:133">
      <c r="A8" s="12"/>
      <c r="B8" s="25">
        <v>314.10000000000002</v>
      </c>
      <c r="C8" s="20" t="s">
        <v>10</v>
      </c>
      <c r="D8" s="46">
        <v>224160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224160</v>
      </c>
      <c r="O8" s="47">
        <f t="shared" si="1"/>
        <v>81.364791288566238</v>
      </c>
      <c r="P8" s="9"/>
    </row>
    <row r="9" spans="1:133">
      <c r="A9" s="12"/>
      <c r="B9" s="25">
        <v>314.3</v>
      </c>
      <c r="C9" s="20" t="s">
        <v>11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42912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42912</v>
      </c>
      <c r="O9" s="47">
        <f t="shared" si="1"/>
        <v>15.576043557168784</v>
      </c>
      <c r="P9" s="9"/>
    </row>
    <row r="10" spans="1:133">
      <c r="A10" s="12"/>
      <c r="B10" s="25">
        <v>314.8</v>
      </c>
      <c r="C10" s="20" t="s">
        <v>13</v>
      </c>
      <c r="D10" s="46">
        <v>491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491</v>
      </c>
      <c r="O10" s="47">
        <f t="shared" si="1"/>
        <v>0.17822141560798549</v>
      </c>
      <c r="P10" s="9"/>
    </row>
    <row r="11" spans="1:133">
      <c r="A11" s="12"/>
      <c r="B11" s="25">
        <v>314.89999999999998</v>
      </c>
      <c r="C11" s="20" t="s">
        <v>65</v>
      </c>
      <c r="D11" s="46">
        <v>90413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90413</v>
      </c>
      <c r="O11" s="47">
        <f t="shared" si="1"/>
        <v>32.817785843920149</v>
      </c>
      <c r="P11" s="9"/>
    </row>
    <row r="12" spans="1:133">
      <c r="A12" s="12"/>
      <c r="B12" s="25">
        <v>319</v>
      </c>
      <c r="C12" s="20" t="s">
        <v>14</v>
      </c>
      <c r="D12" s="46">
        <v>15000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15000</v>
      </c>
      <c r="O12" s="47">
        <f t="shared" si="1"/>
        <v>5.4446460980036298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SUM(D14:D15)</f>
        <v>262415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4" si="4">SUM(D13:M13)</f>
        <v>262415</v>
      </c>
      <c r="O13" s="45">
        <f t="shared" si="1"/>
        <v>95.250453720508162</v>
      </c>
      <c r="P13" s="10"/>
    </row>
    <row r="14" spans="1:133">
      <c r="A14" s="12"/>
      <c r="B14" s="25">
        <v>323.10000000000002</v>
      </c>
      <c r="C14" s="20" t="s">
        <v>16</v>
      </c>
      <c r="D14" s="46">
        <v>250502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250502</v>
      </c>
      <c r="O14" s="47">
        <f t="shared" si="1"/>
        <v>90.926315789473691</v>
      </c>
      <c r="P14" s="9"/>
    </row>
    <row r="15" spans="1:133">
      <c r="A15" s="12"/>
      <c r="B15" s="25">
        <v>329</v>
      </c>
      <c r="C15" s="20" t="s">
        <v>17</v>
      </c>
      <c r="D15" s="46">
        <v>11913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11913</v>
      </c>
      <c r="O15" s="47">
        <f t="shared" si="1"/>
        <v>4.3241379310344827</v>
      </c>
      <c r="P15" s="9"/>
    </row>
    <row r="16" spans="1:133" ht="15.75">
      <c r="A16" s="29" t="s">
        <v>19</v>
      </c>
      <c r="B16" s="30"/>
      <c r="C16" s="31"/>
      <c r="D16" s="32">
        <f t="shared" ref="D16:M16" si="5">SUM(D17:D23)</f>
        <v>672474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672474</v>
      </c>
      <c r="O16" s="45">
        <f t="shared" si="1"/>
        <v>244.09219600725953</v>
      </c>
      <c r="P16" s="10"/>
    </row>
    <row r="17" spans="1:16">
      <c r="A17" s="12"/>
      <c r="B17" s="25">
        <v>331.1</v>
      </c>
      <c r="C17" s="20" t="s">
        <v>99</v>
      </c>
      <c r="D17" s="46">
        <v>191388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191388</v>
      </c>
      <c r="O17" s="47">
        <f t="shared" si="1"/>
        <v>69.469328493647907</v>
      </c>
      <c r="P17" s="9"/>
    </row>
    <row r="18" spans="1:16">
      <c r="A18" s="12"/>
      <c r="B18" s="25">
        <v>331.2</v>
      </c>
      <c r="C18" s="20" t="s">
        <v>18</v>
      </c>
      <c r="D18" s="46">
        <v>276191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276191</v>
      </c>
      <c r="O18" s="47">
        <f t="shared" si="1"/>
        <v>100.2508166969147</v>
      </c>
      <c r="P18" s="9"/>
    </row>
    <row r="19" spans="1:16">
      <c r="A19" s="12"/>
      <c r="B19" s="25">
        <v>331.5</v>
      </c>
      <c r="C19" s="20" t="s">
        <v>20</v>
      </c>
      <c r="D19" s="46">
        <v>25000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25000</v>
      </c>
      <c r="O19" s="47">
        <f t="shared" si="1"/>
        <v>9.0744101633393832</v>
      </c>
      <c r="P19" s="9"/>
    </row>
    <row r="20" spans="1:16">
      <c r="A20" s="12"/>
      <c r="B20" s="25">
        <v>334.2</v>
      </c>
      <c r="C20" s="20" t="s">
        <v>21</v>
      </c>
      <c r="D20" s="46">
        <v>13800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13800</v>
      </c>
      <c r="O20" s="47">
        <f t="shared" si="1"/>
        <v>5.0090744101633398</v>
      </c>
      <c r="P20" s="9"/>
    </row>
    <row r="21" spans="1:16">
      <c r="A21" s="12"/>
      <c r="B21" s="25">
        <v>335.12</v>
      </c>
      <c r="C21" s="20" t="s">
        <v>72</v>
      </c>
      <c r="D21" s="46">
        <v>99995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99995</v>
      </c>
      <c r="O21" s="47">
        <f t="shared" si="1"/>
        <v>36.295825771324864</v>
      </c>
      <c r="P21" s="9"/>
    </row>
    <row r="22" spans="1:16">
      <c r="A22" s="12"/>
      <c r="B22" s="25">
        <v>335.14</v>
      </c>
      <c r="C22" s="20" t="s">
        <v>73</v>
      </c>
      <c r="D22" s="46">
        <v>877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877</v>
      </c>
      <c r="O22" s="47">
        <f t="shared" si="1"/>
        <v>0.31833030852994554</v>
      </c>
      <c r="P22" s="9"/>
    </row>
    <row r="23" spans="1:16">
      <c r="A23" s="12"/>
      <c r="B23" s="25">
        <v>335.18</v>
      </c>
      <c r="C23" s="20" t="s">
        <v>74</v>
      </c>
      <c r="D23" s="46">
        <v>65223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65223</v>
      </c>
      <c r="O23" s="47">
        <f t="shared" si="1"/>
        <v>23.674410163339385</v>
      </c>
      <c r="P23" s="9"/>
    </row>
    <row r="24" spans="1:16" ht="15.75">
      <c r="A24" s="29" t="s">
        <v>30</v>
      </c>
      <c r="B24" s="30"/>
      <c r="C24" s="31"/>
      <c r="D24" s="32">
        <f t="shared" ref="D24:M24" si="6">SUM(D25:D30)</f>
        <v>37754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2651124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2688878</v>
      </c>
      <c r="O24" s="45">
        <f t="shared" si="1"/>
        <v>975.99927404718699</v>
      </c>
      <c r="P24" s="10"/>
    </row>
    <row r="25" spans="1:16">
      <c r="A25" s="12"/>
      <c r="B25" s="25">
        <v>342.1</v>
      </c>
      <c r="C25" s="20" t="s">
        <v>33</v>
      </c>
      <c r="D25" s="46">
        <v>3204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7">SUM(D25:M25)</f>
        <v>3204</v>
      </c>
      <c r="O25" s="47">
        <f t="shared" si="1"/>
        <v>1.1629764065335753</v>
      </c>
      <c r="P25" s="9"/>
    </row>
    <row r="26" spans="1:16">
      <c r="A26" s="12"/>
      <c r="B26" s="25">
        <v>342.2</v>
      </c>
      <c r="C26" s="20" t="s">
        <v>34</v>
      </c>
      <c r="D26" s="46">
        <v>24000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24000</v>
      </c>
      <c r="O26" s="47">
        <f t="shared" si="1"/>
        <v>8.7114337568058069</v>
      </c>
      <c r="P26" s="9"/>
    </row>
    <row r="27" spans="1:16">
      <c r="A27" s="12"/>
      <c r="B27" s="25">
        <v>343.3</v>
      </c>
      <c r="C27" s="20" t="s">
        <v>35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793192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793192</v>
      </c>
      <c r="O27" s="47">
        <f t="shared" si="1"/>
        <v>287.90998185117968</v>
      </c>
      <c r="P27" s="9"/>
    </row>
    <row r="28" spans="1:16">
      <c r="A28" s="12"/>
      <c r="B28" s="25">
        <v>343.4</v>
      </c>
      <c r="C28" s="20" t="s">
        <v>36</v>
      </c>
      <c r="D28" s="46">
        <v>1850</v>
      </c>
      <c r="E28" s="46">
        <v>0</v>
      </c>
      <c r="F28" s="46">
        <v>0</v>
      </c>
      <c r="G28" s="46">
        <v>0</v>
      </c>
      <c r="H28" s="46">
        <v>0</v>
      </c>
      <c r="I28" s="46">
        <v>616807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618657</v>
      </c>
      <c r="O28" s="47">
        <f t="shared" si="1"/>
        <v>224.55789473684212</v>
      </c>
      <c r="P28" s="9"/>
    </row>
    <row r="29" spans="1:16">
      <c r="A29" s="12"/>
      <c r="B29" s="25">
        <v>343.5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1241125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1241125</v>
      </c>
      <c r="O29" s="47">
        <f t="shared" si="1"/>
        <v>450.49909255898365</v>
      </c>
      <c r="P29" s="9"/>
    </row>
    <row r="30" spans="1:16">
      <c r="A30" s="12"/>
      <c r="B30" s="25">
        <v>343.8</v>
      </c>
      <c r="C30" s="20" t="s">
        <v>38</v>
      </c>
      <c r="D30" s="46">
        <v>8700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8700</v>
      </c>
      <c r="O30" s="47">
        <f t="shared" si="1"/>
        <v>3.1578947368421053</v>
      </c>
      <c r="P30" s="9"/>
    </row>
    <row r="31" spans="1:16" ht="15.75">
      <c r="A31" s="29" t="s">
        <v>31</v>
      </c>
      <c r="B31" s="30"/>
      <c r="C31" s="31"/>
      <c r="D31" s="32">
        <f t="shared" ref="D31:M31" si="8">SUM(D32:D33)</f>
        <v>5695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ref="N31:N43" si="9">SUM(D31:M31)</f>
        <v>5695</v>
      </c>
      <c r="O31" s="45">
        <f t="shared" si="1"/>
        <v>2.0671506352087112</v>
      </c>
      <c r="P31" s="10"/>
    </row>
    <row r="32" spans="1:16">
      <c r="A32" s="13"/>
      <c r="B32" s="39">
        <v>351.5</v>
      </c>
      <c r="C32" s="21" t="s">
        <v>42</v>
      </c>
      <c r="D32" s="46">
        <v>5470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5470</v>
      </c>
      <c r="O32" s="47">
        <f t="shared" si="1"/>
        <v>1.9854809437386569</v>
      </c>
      <c r="P32" s="9"/>
    </row>
    <row r="33" spans="1:119">
      <c r="A33" s="13"/>
      <c r="B33" s="39">
        <v>359</v>
      </c>
      <c r="C33" s="21" t="s">
        <v>43</v>
      </c>
      <c r="D33" s="46">
        <v>225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225</v>
      </c>
      <c r="O33" s="47">
        <f t="shared" si="1"/>
        <v>8.1669691470054442E-2</v>
      </c>
      <c r="P33" s="9"/>
    </row>
    <row r="34" spans="1:119" ht="15.75">
      <c r="A34" s="29" t="s">
        <v>1</v>
      </c>
      <c r="B34" s="30"/>
      <c r="C34" s="31"/>
      <c r="D34" s="32">
        <f t="shared" ref="D34:M34" si="10">SUM(D35:D37)</f>
        <v>36688</v>
      </c>
      <c r="E34" s="32">
        <f t="shared" si="10"/>
        <v>483</v>
      </c>
      <c r="F34" s="32">
        <f t="shared" si="10"/>
        <v>0</v>
      </c>
      <c r="G34" s="32">
        <f t="shared" si="10"/>
        <v>0</v>
      </c>
      <c r="H34" s="32">
        <f t="shared" si="10"/>
        <v>0</v>
      </c>
      <c r="I34" s="32">
        <f t="shared" si="10"/>
        <v>31238</v>
      </c>
      <c r="J34" s="32">
        <f t="shared" si="10"/>
        <v>0</v>
      </c>
      <c r="K34" s="32">
        <f t="shared" si="10"/>
        <v>0</v>
      </c>
      <c r="L34" s="32">
        <f t="shared" si="10"/>
        <v>0</v>
      </c>
      <c r="M34" s="32">
        <f t="shared" si="10"/>
        <v>0</v>
      </c>
      <c r="N34" s="32">
        <f t="shared" si="9"/>
        <v>68409</v>
      </c>
      <c r="O34" s="45">
        <f t="shared" si="1"/>
        <v>24.830852994555354</v>
      </c>
      <c r="P34" s="10"/>
    </row>
    <row r="35" spans="1:119">
      <c r="A35" s="12"/>
      <c r="B35" s="25">
        <v>361.1</v>
      </c>
      <c r="C35" s="20" t="s">
        <v>44</v>
      </c>
      <c r="D35" s="46">
        <v>27</v>
      </c>
      <c r="E35" s="46">
        <v>483</v>
      </c>
      <c r="F35" s="46">
        <v>0</v>
      </c>
      <c r="G35" s="46">
        <v>0</v>
      </c>
      <c r="H35" s="46">
        <v>0</v>
      </c>
      <c r="I35" s="46">
        <v>10505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11015</v>
      </c>
      <c r="O35" s="47">
        <f t="shared" si="1"/>
        <v>3.9981851179673322</v>
      </c>
      <c r="P35" s="9"/>
    </row>
    <row r="36" spans="1:119">
      <c r="A36" s="12"/>
      <c r="B36" s="25">
        <v>369.3</v>
      </c>
      <c r="C36" s="20" t="s">
        <v>45</v>
      </c>
      <c r="D36" s="46">
        <v>4800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4800</v>
      </c>
      <c r="O36" s="47">
        <f t="shared" si="1"/>
        <v>1.7422867513611615</v>
      </c>
      <c r="P36" s="9"/>
    </row>
    <row r="37" spans="1:119">
      <c r="A37" s="12"/>
      <c r="B37" s="25">
        <v>369.9</v>
      </c>
      <c r="C37" s="20" t="s">
        <v>46</v>
      </c>
      <c r="D37" s="46">
        <v>31861</v>
      </c>
      <c r="E37" s="46">
        <v>0</v>
      </c>
      <c r="F37" s="46">
        <v>0</v>
      </c>
      <c r="G37" s="46">
        <v>0</v>
      </c>
      <c r="H37" s="46">
        <v>0</v>
      </c>
      <c r="I37" s="46">
        <v>20733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52594</v>
      </c>
      <c r="O37" s="47">
        <f t="shared" si="1"/>
        <v>19.090381125226859</v>
      </c>
      <c r="P37" s="9"/>
    </row>
    <row r="38" spans="1:119" ht="15.75">
      <c r="A38" s="29" t="s">
        <v>32</v>
      </c>
      <c r="B38" s="30"/>
      <c r="C38" s="31"/>
      <c r="D38" s="32">
        <f t="shared" ref="D38:M38" si="11">SUM(D39:D42)</f>
        <v>781610</v>
      </c>
      <c r="E38" s="32">
        <f t="shared" si="11"/>
        <v>0</v>
      </c>
      <c r="F38" s="32">
        <f t="shared" si="11"/>
        <v>0</v>
      </c>
      <c r="G38" s="32">
        <f t="shared" si="11"/>
        <v>0</v>
      </c>
      <c r="H38" s="32">
        <f t="shared" si="11"/>
        <v>0</v>
      </c>
      <c r="I38" s="32">
        <f t="shared" si="11"/>
        <v>1003332</v>
      </c>
      <c r="J38" s="32">
        <f t="shared" si="11"/>
        <v>0</v>
      </c>
      <c r="K38" s="32">
        <f t="shared" si="11"/>
        <v>0</v>
      </c>
      <c r="L38" s="32">
        <f t="shared" si="11"/>
        <v>0</v>
      </c>
      <c r="M38" s="32">
        <f t="shared" si="11"/>
        <v>0</v>
      </c>
      <c r="N38" s="32">
        <f t="shared" si="9"/>
        <v>1784942</v>
      </c>
      <c r="O38" s="45">
        <f t="shared" si="1"/>
        <v>647.89183303085304</v>
      </c>
      <c r="P38" s="9"/>
    </row>
    <row r="39" spans="1:119">
      <c r="A39" s="12"/>
      <c r="B39" s="25">
        <v>381</v>
      </c>
      <c r="C39" s="20" t="s">
        <v>47</v>
      </c>
      <c r="D39" s="46">
        <v>573144</v>
      </c>
      <c r="E39" s="46">
        <v>0</v>
      </c>
      <c r="F39" s="46">
        <v>0</v>
      </c>
      <c r="G39" s="46">
        <v>0</v>
      </c>
      <c r="H39" s="46">
        <v>0</v>
      </c>
      <c r="I39" s="46">
        <v>294100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867244</v>
      </c>
      <c r="O39" s="47">
        <f t="shared" si="1"/>
        <v>314.78911070780401</v>
      </c>
      <c r="P39" s="9"/>
    </row>
    <row r="40" spans="1:119">
      <c r="A40" s="12"/>
      <c r="B40" s="25">
        <v>384</v>
      </c>
      <c r="C40" s="20" t="s">
        <v>48</v>
      </c>
      <c r="D40" s="46">
        <v>153466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153466</v>
      </c>
      <c r="O40" s="47">
        <f t="shared" si="1"/>
        <v>55.704537205081671</v>
      </c>
      <c r="P40" s="9"/>
    </row>
    <row r="41" spans="1:119">
      <c r="A41" s="12"/>
      <c r="B41" s="25">
        <v>388.1</v>
      </c>
      <c r="C41" s="20" t="s">
        <v>100</v>
      </c>
      <c r="D41" s="46">
        <v>55000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55000</v>
      </c>
      <c r="O41" s="47">
        <f t="shared" si="1"/>
        <v>19.963702359346641</v>
      </c>
      <c r="P41" s="9"/>
    </row>
    <row r="42" spans="1:119" ht="15.75" thickBot="1">
      <c r="A42" s="12"/>
      <c r="B42" s="25">
        <v>389.2</v>
      </c>
      <c r="C42" s="20" t="s">
        <v>77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709232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709232</v>
      </c>
      <c r="O42" s="47">
        <f t="shared" si="1"/>
        <v>257.43448275862067</v>
      </c>
      <c r="P42" s="9"/>
    </row>
    <row r="43" spans="1:119" ht="16.5" thickBot="1">
      <c r="A43" s="14" t="s">
        <v>40</v>
      </c>
      <c r="B43" s="23"/>
      <c r="C43" s="22"/>
      <c r="D43" s="15">
        <f t="shared" ref="D43:M43" si="12">SUM(D5,D13,D16,D24,D31,D34,D38)</f>
        <v>2289322</v>
      </c>
      <c r="E43" s="15">
        <f t="shared" si="12"/>
        <v>64998</v>
      </c>
      <c r="F43" s="15">
        <f t="shared" si="12"/>
        <v>0</v>
      </c>
      <c r="G43" s="15">
        <f t="shared" si="12"/>
        <v>0</v>
      </c>
      <c r="H43" s="15">
        <f t="shared" si="12"/>
        <v>0</v>
      </c>
      <c r="I43" s="15">
        <f t="shared" si="12"/>
        <v>3728606</v>
      </c>
      <c r="J43" s="15">
        <f t="shared" si="12"/>
        <v>0</v>
      </c>
      <c r="K43" s="15">
        <f t="shared" si="12"/>
        <v>0</v>
      </c>
      <c r="L43" s="15">
        <f t="shared" si="12"/>
        <v>0</v>
      </c>
      <c r="M43" s="15">
        <f t="shared" si="12"/>
        <v>0</v>
      </c>
      <c r="N43" s="15">
        <f t="shared" si="9"/>
        <v>6082926</v>
      </c>
      <c r="O43" s="38">
        <f t="shared" si="1"/>
        <v>2207.9586206896552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118" t="s">
        <v>101</v>
      </c>
      <c r="M45" s="118"/>
      <c r="N45" s="118"/>
      <c r="O45" s="43">
        <v>2755</v>
      </c>
    </row>
    <row r="46" spans="1:119">
      <c r="A46" s="119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7"/>
    </row>
    <row r="47" spans="1:119" ht="15.75" customHeight="1" thickBot="1">
      <c r="A47" s="120" t="s">
        <v>63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100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52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6"/>
      <c r="N3" s="37"/>
      <c r="O3" s="131" t="s">
        <v>57</v>
      </c>
      <c r="P3" s="11"/>
      <c r="Q3"/>
    </row>
    <row r="4" spans="1:133" ht="32.25" customHeight="1" thickBot="1">
      <c r="A4" s="110"/>
      <c r="B4" s="111"/>
      <c r="C4" s="112"/>
      <c r="D4" s="34" t="s">
        <v>2</v>
      </c>
      <c r="E4" s="34" t="s">
        <v>53</v>
      </c>
      <c r="F4" s="34" t="s">
        <v>54</v>
      </c>
      <c r="G4" s="34" t="s">
        <v>55</v>
      </c>
      <c r="H4" s="34" t="s">
        <v>3</v>
      </c>
      <c r="I4" s="34" t="s">
        <v>4</v>
      </c>
      <c r="J4" s="35" t="s">
        <v>56</v>
      </c>
      <c r="K4" s="35" t="s">
        <v>5</v>
      </c>
      <c r="L4" s="35" t="s">
        <v>6</v>
      </c>
      <c r="M4" s="35" t="s">
        <v>7</v>
      </c>
      <c r="N4" s="35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478981</v>
      </c>
      <c r="E5" s="27">
        <f t="shared" si="0"/>
        <v>68060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39811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586852</v>
      </c>
      <c r="O5" s="33">
        <f t="shared" ref="O5:O42" si="1">(N5/O$44)</f>
        <v>219.22002241314905</v>
      </c>
      <c r="P5" s="6"/>
    </row>
    <row r="6" spans="1:133">
      <c r="A6" s="12"/>
      <c r="B6" s="25">
        <v>312.10000000000002</v>
      </c>
      <c r="C6" s="20" t="s">
        <v>8</v>
      </c>
      <c r="D6" s="46">
        <v>0</v>
      </c>
      <c r="E6" s="46">
        <v>68060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2" si="2">SUM(D6:M6)</f>
        <v>68060</v>
      </c>
      <c r="O6" s="47">
        <f t="shared" si="1"/>
        <v>25.423982069480761</v>
      </c>
      <c r="P6" s="9"/>
    </row>
    <row r="7" spans="1:133">
      <c r="A7" s="12"/>
      <c r="B7" s="25">
        <v>312.60000000000002</v>
      </c>
      <c r="C7" s="20" t="s">
        <v>71</v>
      </c>
      <c r="D7" s="46">
        <v>146918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146918</v>
      </c>
      <c r="O7" s="47">
        <f t="shared" si="1"/>
        <v>54.881583862532686</v>
      </c>
      <c r="P7" s="9"/>
    </row>
    <row r="8" spans="1:133">
      <c r="A8" s="12"/>
      <c r="B8" s="25">
        <v>314.10000000000002</v>
      </c>
      <c r="C8" s="20" t="s">
        <v>10</v>
      </c>
      <c r="D8" s="46">
        <v>223440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223440</v>
      </c>
      <c r="O8" s="47">
        <f t="shared" si="1"/>
        <v>83.466567052670896</v>
      </c>
      <c r="P8" s="9"/>
    </row>
    <row r="9" spans="1:133">
      <c r="A9" s="12"/>
      <c r="B9" s="25">
        <v>314.3</v>
      </c>
      <c r="C9" s="20" t="s">
        <v>11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39811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39811</v>
      </c>
      <c r="O9" s="47">
        <f t="shared" si="1"/>
        <v>14.871497945461337</v>
      </c>
      <c r="P9" s="9"/>
    </row>
    <row r="10" spans="1:133">
      <c r="A10" s="12"/>
      <c r="B10" s="25">
        <v>314.8</v>
      </c>
      <c r="C10" s="20" t="s">
        <v>13</v>
      </c>
      <c r="D10" s="46">
        <v>1003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1003</v>
      </c>
      <c r="O10" s="47">
        <f t="shared" si="1"/>
        <v>0.37467314157639148</v>
      </c>
      <c r="P10" s="9"/>
    </row>
    <row r="11" spans="1:133">
      <c r="A11" s="12"/>
      <c r="B11" s="25">
        <v>314.89999999999998</v>
      </c>
      <c r="C11" s="20" t="s">
        <v>65</v>
      </c>
      <c r="D11" s="46">
        <v>92620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92620</v>
      </c>
      <c r="O11" s="47">
        <f t="shared" si="1"/>
        <v>34.59843107956668</v>
      </c>
      <c r="P11" s="9"/>
    </row>
    <row r="12" spans="1:133">
      <c r="A12" s="12"/>
      <c r="B12" s="25">
        <v>319</v>
      </c>
      <c r="C12" s="20" t="s">
        <v>14</v>
      </c>
      <c r="D12" s="46">
        <v>15000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15000</v>
      </c>
      <c r="O12" s="47">
        <f t="shared" si="1"/>
        <v>5.6032872618602916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SUM(D14:D15)</f>
        <v>268743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2" si="4">SUM(D13:M13)</f>
        <v>268743</v>
      </c>
      <c r="O13" s="45">
        <f t="shared" si="1"/>
        <v>100.38961524094135</v>
      </c>
      <c r="P13" s="10"/>
    </row>
    <row r="14" spans="1:133">
      <c r="A14" s="12"/>
      <c r="B14" s="25">
        <v>323.10000000000002</v>
      </c>
      <c r="C14" s="20" t="s">
        <v>16</v>
      </c>
      <c r="D14" s="46">
        <v>257685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257685</v>
      </c>
      <c r="O14" s="47">
        <f t="shared" si="1"/>
        <v>96.258871871497945</v>
      </c>
      <c r="P14" s="9"/>
    </row>
    <row r="15" spans="1:133">
      <c r="A15" s="12"/>
      <c r="B15" s="25">
        <v>329</v>
      </c>
      <c r="C15" s="20" t="s">
        <v>17</v>
      </c>
      <c r="D15" s="46">
        <v>11058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11058</v>
      </c>
      <c r="O15" s="47">
        <f t="shared" si="1"/>
        <v>4.1307433694434064</v>
      </c>
      <c r="P15" s="9"/>
    </row>
    <row r="16" spans="1:133" ht="15.75">
      <c r="A16" s="29" t="s">
        <v>19</v>
      </c>
      <c r="B16" s="30"/>
      <c r="C16" s="31"/>
      <c r="D16" s="32">
        <f t="shared" ref="D16:M16" si="5">SUM(D17:D21)</f>
        <v>418564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418564</v>
      </c>
      <c r="O16" s="45">
        <f t="shared" si="1"/>
        <v>156.35562196488607</v>
      </c>
      <c r="P16" s="10"/>
    </row>
    <row r="17" spans="1:16">
      <c r="A17" s="12"/>
      <c r="B17" s="25">
        <v>334.49</v>
      </c>
      <c r="C17" s="20" t="s">
        <v>94</v>
      </c>
      <c r="D17" s="46">
        <v>255528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255528</v>
      </c>
      <c r="O17" s="47">
        <f t="shared" si="1"/>
        <v>95.453119163242434</v>
      </c>
      <c r="P17" s="9"/>
    </row>
    <row r="18" spans="1:16">
      <c r="A18" s="12"/>
      <c r="B18" s="25">
        <v>334.7</v>
      </c>
      <c r="C18" s="20" t="s">
        <v>22</v>
      </c>
      <c r="D18" s="46">
        <v>8498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8498</v>
      </c>
      <c r="O18" s="47">
        <f t="shared" si="1"/>
        <v>3.1744490100859171</v>
      </c>
      <c r="P18" s="9"/>
    </row>
    <row r="19" spans="1:16">
      <c r="A19" s="12"/>
      <c r="B19" s="25">
        <v>335.12</v>
      </c>
      <c r="C19" s="20" t="s">
        <v>72</v>
      </c>
      <c r="D19" s="46">
        <v>95833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95833</v>
      </c>
      <c r="O19" s="47">
        <f t="shared" si="1"/>
        <v>35.798655211057152</v>
      </c>
      <c r="P19" s="9"/>
    </row>
    <row r="20" spans="1:16">
      <c r="A20" s="12"/>
      <c r="B20" s="25">
        <v>335.14</v>
      </c>
      <c r="C20" s="20" t="s">
        <v>73</v>
      </c>
      <c r="D20" s="46">
        <v>872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872</v>
      </c>
      <c r="O20" s="47">
        <f t="shared" si="1"/>
        <v>0.32573776615614491</v>
      </c>
      <c r="P20" s="9"/>
    </row>
    <row r="21" spans="1:16">
      <c r="A21" s="12"/>
      <c r="B21" s="25">
        <v>335.18</v>
      </c>
      <c r="C21" s="20" t="s">
        <v>74</v>
      </c>
      <c r="D21" s="46">
        <v>57833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57833</v>
      </c>
      <c r="O21" s="47">
        <f t="shared" si="1"/>
        <v>21.603660814344416</v>
      </c>
      <c r="P21" s="9"/>
    </row>
    <row r="22" spans="1:16" ht="15.75">
      <c r="A22" s="29" t="s">
        <v>30</v>
      </c>
      <c r="B22" s="30"/>
      <c r="C22" s="31"/>
      <c r="D22" s="32">
        <f t="shared" ref="D22:M22" si="6">SUM(D23:D29)</f>
        <v>50062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2517569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4"/>
        <v>2567631</v>
      </c>
      <c r="O22" s="45">
        <f t="shared" si="1"/>
        <v>959.14493836384008</v>
      </c>
      <c r="P22" s="10"/>
    </row>
    <row r="23" spans="1:16">
      <c r="A23" s="12"/>
      <c r="B23" s="25">
        <v>342.1</v>
      </c>
      <c r="C23" s="20" t="s">
        <v>33</v>
      </c>
      <c r="D23" s="46">
        <v>2438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7">SUM(D23:M23)</f>
        <v>2438</v>
      </c>
      <c r="O23" s="47">
        <f t="shared" si="1"/>
        <v>0.91072095629435934</v>
      </c>
      <c r="P23" s="9"/>
    </row>
    <row r="24" spans="1:16">
      <c r="A24" s="12"/>
      <c r="B24" s="25">
        <v>342.2</v>
      </c>
      <c r="C24" s="20" t="s">
        <v>34</v>
      </c>
      <c r="D24" s="46">
        <v>24000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24000</v>
      </c>
      <c r="O24" s="47">
        <f t="shared" si="1"/>
        <v>8.9652596189764662</v>
      </c>
      <c r="P24" s="9"/>
    </row>
    <row r="25" spans="1:16">
      <c r="A25" s="12"/>
      <c r="B25" s="25">
        <v>343.3</v>
      </c>
      <c r="C25" s="20" t="s">
        <v>35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782242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782242</v>
      </c>
      <c r="O25" s="47">
        <f t="shared" si="1"/>
        <v>292.20844228614118</v>
      </c>
      <c r="P25" s="9"/>
    </row>
    <row r="26" spans="1:16">
      <c r="A26" s="12"/>
      <c r="B26" s="25">
        <v>343.4</v>
      </c>
      <c r="C26" s="20" t="s">
        <v>36</v>
      </c>
      <c r="D26" s="46">
        <v>1605</v>
      </c>
      <c r="E26" s="46">
        <v>0</v>
      </c>
      <c r="F26" s="46">
        <v>0</v>
      </c>
      <c r="G26" s="46">
        <v>0</v>
      </c>
      <c r="H26" s="46">
        <v>0</v>
      </c>
      <c r="I26" s="46">
        <v>604796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606401</v>
      </c>
      <c r="O26" s="47">
        <f t="shared" si="1"/>
        <v>226.52259992528951</v>
      </c>
      <c r="P26" s="9"/>
    </row>
    <row r="27" spans="1:16">
      <c r="A27" s="12"/>
      <c r="B27" s="25">
        <v>343.5</v>
      </c>
      <c r="C27" s="20" t="s">
        <v>37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1130531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1130531</v>
      </c>
      <c r="O27" s="47">
        <f t="shared" si="1"/>
        <v>422.3126634292118</v>
      </c>
      <c r="P27" s="9"/>
    </row>
    <row r="28" spans="1:16">
      <c r="A28" s="12"/>
      <c r="B28" s="25">
        <v>343.8</v>
      </c>
      <c r="C28" s="20" t="s">
        <v>38</v>
      </c>
      <c r="D28" s="46">
        <v>12000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12000</v>
      </c>
      <c r="O28" s="47">
        <f t="shared" si="1"/>
        <v>4.4826298094882331</v>
      </c>
      <c r="P28" s="9"/>
    </row>
    <row r="29" spans="1:16">
      <c r="A29" s="12"/>
      <c r="B29" s="25">
        <v>344.9</v>
      </c>
      <c r="C29" s="20" t="s">
        <v>75</v>
      </c>
      <c r="D29" s="46">
        <v>10019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10019</v>
      </c>
      <c r="O29" s="47">
        <f t="shared" si="1"/>
        <v>3.7426223384385504</v>
      </c>
      <c r="P29" s="9"/>
    </row>
    <row r="30" spans="1:16" ht="15.75">
      <c r="A30" s="29" t="s">
        <v>31</v>
      </c>
      <c r="B30" s="30"/>
      <c r="C30" s="31"/>
      <c r="D30" s="32">
        <f t="shared" ref="D30:M30" si="8">SUM(D31:D32)</f>
        <v>10138</v>
      </c>
      <c r="E30" s="32">
        <f t="shared" si="8"/>
        <v>0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0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ref="N30:N42" si="9">SUM(D30:M30)</f>
        <v>10138</v>
      </c>
      <c r="O30" s="45">
        <f t="shared" si="1"/>
        <v>3.787075084049309</v>
      </c>
      <c r="P30" s="10"/>
    </row>
    <row r="31" spans="1:16">
      <c r="A31" s="13"/>
      <c r="B31" s="39">
        <v>351.5</v>
      </c>
      <c r="C31" s="21" t="s">
        <v>42</v>
      </c>
      <c r="D31" s="46">
        <v>10088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10088</v>
      </c>
      <c r="O31" s="47">
        <f t="shared" si="1"/>
        <v>3.7683974598431078</v>
      </c>
      <c r="P31" s="9"/>
    </row>
    <row r="32" spans="1:16">
      <c r="A32" s="13"/>
      <c r="B32" s="39">
        <v>359</v>
      </c>
      <c r="C32" s="21" t="s">
        <v>43</v>
      </c>
      <c r="D32" s="46">
        <v>50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50</v>
      </c>
      <c r="O32" s="47">
        <f t="shared" si="1"/>
        <v>1.867762420620097E-2</v>
      </c>
      <c r="P32" s="9"/>
    </row>
    <row r="33" spans="1:119" ht="15.75">
      <c r="A33" s="29" t="s">
        <v>1</v>
      </c>
      <c r="B33" s="30"/>
      <c r="C33" s="31"/>
      <c r="D33" s="32">
        <f t="shared" ref="D33:M33" si="10">SUM(D34:D37)</f>
        <v>32430</v>
      </c>
      <c r="E33" s="32">
        <f t="shared" si="10"/>
        <v>271</v>
      </c>
      <c r="F33" s="32">
        <f t="shared" si="10"/>
        <v>0</v>
      </c>
      <c r="G33" s="32">
        <f t="shared" si="10"/>
        <v>0</v>
      </c>
      <c r="H33" s="32">
        <f t="shared" si="10"/>
        <v>0</v>
      </c>
      <c r="I33" s="32">
        <f t="shared" si="10"/>
        <v>25431</v>
      </c>
      <c r="J33" s="32">
        <f t="shared" si="10"/>
        <v>0</v>
      </c>
      <c r="K33" s="32">
        <f t="shared" si="10"/>
        <v>0</v>
      </c>
      <c r="L33" s="32">
        <f t="shared" si="10"/>
        <v>0</v>
      </c>
      <c r="M33" s="32">
        <f t="shared" si="10"/>
        <v>0</v>
      </c>
      <c r="N33" s="32">
        <f t="shared" si="9"/>
        <v>58132</v>
      </c>
      <c r="O33" s="45">
        <f t="shared" si="1"/>
        <v>21.715353007097498</v>
      </c>
      <c r="P33" s="10"/>
    </row>
    <row r="34" spans="1:119">
      <c r="A34" s="12"/>
      <c r="B34" s="25">
        <v>361.1</v>
      </c>
      <c r="C34" s="20" t="s">
        <v>44</v>
      </c>
      <c r="D34" s="46">
        <v>41</v>
      </c>
      <c r="E34" s="46">
        <v>270</v>
      </c>
      <c r="F34" s="46">
        <v>0</v>
      </c>
      <c r="G34" s="46">
        <v>0</v>
      </c>
      <c r="H34" s="46">
        <v>0</v>
      </c>
      <c r="I34" s="46">
        <v>9420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9731</v>
      </c>
      <c r="O34" s="47">
        <f t="shared" si="1"/>
        <v>3.6350392230108328</v>
      </c>
      <c r="P34" s="9"/>
    </row>
    <row r="35" spans="1:119">
      <c r="A35" s="12"/>
      <c r="B35" s="25">
        <v>364</v>
      </c>
      <c r="C35" s="20" t="s">
        <v>85</v>
      </c>
      <c r="D35" s="46">
        <v>2805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2805</v>
      </c>
      <c r="O35" s="47">
        <f t="shared" si="1"/>
        <v>1.0478147179678745</v>
      </c>
      <c r="P35" s="9"/>
    </row>
    <row r="36" spans="1:119">
      <c r="A36" s="12"/>
      <c r="B36" s="25">
        <v>369.3</v>
      </c>
      <c r="C36" s="20" t="s">
        <v>45</v>
      </c>
      <c r="D36" s="46">
        <v>6236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6236</v>
      </c>
      <c r="O36" s="47">
        <f t="shared" si="1"/>
        <v>2.329473290997385</v>
      </c>
      <c r="P36" s="9"/>
    </row>
    <row r="37" spans="1:119">
      <c r="A37" s="12"/>
      <c r="B37" s="25">
        <v>369.9</v>
      </c>
      <c r="C37" s="20" t="s">
        <v>46</v>
      </c>
      <c r="D37" s="46">
        <v>23348</v>
      </c>
      <c r="E37" s="46">
        <v>1</v>
      </c>
      <c r="F37" s="46">
        <v>0</v>
      </c>
      <c r="G37" s="46">
        <v>0</v>
      </c>
      <c r="H37" s="46">
        <v>0</v>
      </c>
      <c r="I37" s="46">
        <v>16011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39360</v>
      </c>
      <c r="O37" s="47">
        <f t="shared" si="1"/>
        <v>14.703025775121404</v>
      </c>
      <c r="P37" s="9"/>
    </row>
    <row r="38" spans="1:119" ht="15.75">
      <c r="A38" s="29" t="s">
        <v>32</v>
      </c>
      <c r="B38" s="30"/>
      <c r="C38" s="31"/>
      <c r="D38" s="32">
        <f t="shared" ref="D38:M38" si="11">SUM(D39:D41)</f>
        <v>592890</v>
      </c>
      <c r="E38" s="32">
        <f t="shared" si="11"/>
        <v>0</v>
      </c>
      <c r="F38" s="32">
        <f t="shared" si="11"/>
        <v>0</v>
      </c>
      <c r="G38" s="32">
        <f t="shared" si="11"/>
        <v>0</v>
      </c>
      <c r="H38" s="32">
        <f t="shared" si="11"/>
        <v>0</v>
      </c>
      <c r="I38" s="32">
        <f t="shared" si="11"/>
        <v>855930</v>
      </c>
      <c r="J38" s="32">
        <f t="shared" si="11"/>
        <v>0</v>
      </c>
      <c r="K38" s="32">
        <f t="shared" si="11"/>
        <v>0</v>
      </c>
      <c r="L38" s="32">
        <f t="shared" si="11"/>
        <v>0</v>
      </c>
      <c r="M38" s="32">
        <f t="shared" si="11"/>
        <v>0</v>
      </c>
      <c r="N38" s="32">
        <f t="shared" si="9"/>
        <v>1448820</v>
      </c>
      <c r="O38" s="45">
        <f t="shared" si="1"/>
        <v>541.21031004856184</v>
      </c>
      <c r="P38" s="9"/>
    </row>
    <row r="39" spans="1:119">
      <c r="A39" s="12"/>
      <c r="B39" s="25">
        <v>381</v>
      </c>
      <c r="C39" s="20" t="s">
        <v>47</v>
      </c>
      <c r="D39" s="46">
        <v>525890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525890</v>
      </c>
      <c r="O39" s="47">
        <f t="shared" si="1"/>
        <v>196.44751587598057</v>
      </c>
      <c r="P39" s="9"/>
    </row>
    <row r="40" spans="1:119">
      <c r="A40" s="12"/>
      <c r="B40" s="25">
        <v>384</v>
      </c>
      <c r="C40" s="20" t="s">
        <v>48</v>
      </c>
      <c r="D40" s="46">
        <v>67000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67000</v>
      </c>
      <c r="O40" s="47">
        <f t="shared" si="1"/>
        <v>25.028016436309301</v>
      </c>
      <c r="P40" s="9"/>
    </row>
    <row r="41" spans="1:119" ht="15.75" thickBot="1">
      <c r="A41" s="12"/>
      <c r="B41" s="25">
        <v>389.2</v>
      </c>
      <c r="C41" s="20" t="s">
        <v>77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855930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855930</v>
      </c>
      <c r="O41" s="47">
        <f t="shared" si="1"/>
        <v>319.73477773627195</v>
      </c>
      <c r="P41" s="9"/>
    </row>
    <row r="42" spans="1:119" ht="16.5" thickBot="1">
      <c r="A42" s="14" t="s">
        <v>40</v>
      </c>
      <c r="B42" s="23"/>
      <c r="C42" s="22"/>
      <c r="D42" s="15">
        <f t="shared" ref="D42:M42" si="12">SUM(D5,D13,D16,D22,D30,D33,D38)</f>
        <v>1851808</v>
      </c>
      <c r="E42" s="15">
        <f t="shared" si="12"/>
        <v>68331</v>
      </c>
      <c r="F42" s="15">
        <f t="shared" si="12"/>
        <v>0</v>
      </c>
      <c r="G42" s="15">
        <f t="shared" si="12"/>
        <v>0</v>
      </c>
      <c r="H42" s="15">
        <f t="shared" si="12"/>
        <v>0</v>
      </c>
      <c r="I42" s="15">
        <f t="shared" si="12"/>
        <v>3438741</v>
      </c>
      <c r="J42" s="15">
        <f t="shared" si="12"/>
        <v>0</v>
      </c>
      <c r="K42" s="15">
        <f t="shared" si="12"/>
        <v>0</v>
      </c>
      <c r="L42" s="15">
        <f t="shared" si="12"/>
        <v>0</v>
      </c>
      <c r="M42" s="15">
        <f t="shared" si="12"/>
        <v>0</v>
      </c>
      <c r="N42" s="15">
        <f t="shared" si="9"/>
        <v>5358880</v>
      </c>
      <c r="O42" s="38">
        <f t="shared" si="1"/>
        <v>2001.8229361225251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118" t="s">
        <v>97</v>
      </c>
      <c r="M44" s="118"/>
      <c r="N44" s="118"/>
      <c r="O44" s="43">
        <v>2677</v>
      </c>
    </row>
    <row r="45" spans="1:119">
      <c r="A45" s="119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</row>
    <row r="46" spans="1:119" ht="15.75" customHeight="1" thickBot="1">
      <c r="A46" s="120" t="s">
        <v>63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100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52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6"/>
      <c r="N3" s="37"/>
      <c r="O3" s="131" t="s">
        <v>57</v>
      </c>
      <c r="P3" s="11"/>
      <c r="Q3"/>
    </row>
    <row r="4" spans="1:133" ht="32.25" customHeight="1" thickBot="1">
      <c r="A4" s="110"/>
      <c r="B4" s="111"/>
      <c r="C4" s="112"/>
      <c r="D4" s="34" t="s">
        <v>2</v>
      </c>
      <c r="E4" s="34" t="s">
        <v>53</v>
      </c>
      <c r="F4" s="34" t="s">
        <v>54</v>
      </c>
      <c r="G4" s="34" t="s">
        <v>55</v>
      </c>
      <c r="H4" s="34" t="s">
        <v>3</v>
      </c>
      <c r="I4" s="34" t="s">
        <v>4</v>
      </c>
      <c r="J4" s="35" t="s">
        <v>56</v>
      </c>
      <c r="K4" s="35" t="s">
        <v>5</v>
      </c>
      <c r="L4" s="35" t="s">
        <v>6</v>
      </c>
      <c r="M4" s="35" t="s">
        <v>7</v>
      </c>
      <c r="N4" s="35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474348</v>
      </c>
      <c r="E5" s="27">
        <f t="shared" si="0"/>
        <v>64572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38953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577873</v>
      </c>
      <c r="O5" s="33">
        <f t="shared" ref="O5:O42" si="1">(N5/O$44)</f>
        <v>215.70474057484137</v>
      </c>
      <c r="P5" s="6"/>
    </row>
    <row r="6" spans="1:133">
      <c r="A6" s="12"/>
      <c r="B6" s="25">
        <v>312.10000000000002</v>
      </c>
      <c r="C6" s="20" t="s">
        <v>8</v>
      </c>
      <c r="D6" s="46">
        <v>0</v>
      </c>
      <c r="E6" s="46">
        <v>64572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2" si="2">SUM(D6:M6)</f>
        <v>64572</v>
      </c>
      <c r="O6" s="47">
        <f t="shared" si="1"/>
        <v>24.103023516237403</v>
      </c>
      <c r="P6" s="9"/>
    </row>
    <row r="7" spans="1:133">
      <c r="A7" s="12"/>
      <c r="B7" s="25">
        <v>312.60000000000002</v>
      </c>
      <c r="C7" s="20" t="s">
        <v>71</v>
      </c>
      <c r="D7" s="46">
        <v>146970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146970</v>
      </c>
      <c r="O7" s="47">
        <f t="shared" si="1"/>
        <v>54.860022396416575</v>
      </c>
      <c r="P7" s="9"/>
    </row>
    <row r="8" spans="1:133">
      <c r="A8" s="12"/>
      <c r="B8" s="25">
        <v>314.10000000000002</v>
      </c>
      <c r="C8" s="20" t="s">
        <v>10</v>
      </c>
      <c r="D8" s="46">
        <v>214571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214571</v>
      </c>
      <c r="O8" s="47">
        <f t="shared" si="1"/>
        <v>80.093691675998514</v>
      </c>
      <c r="P8" s="9"/>
    </row>
    <row r="9" spans="1:133">
      <c r="A9" s="12"/>
      <c r="B9" s="25">
        <v>314.3</v>
      </c>
      <c r="C9" s="20" t="s">
        <v>11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38953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38953</v>
      </c>
      <c r="O9" s="47">
        <f t="shared" si="1"/>
        <v>14.540126913027249</v>
      </c>
      <c r="P9" s="9"/>
    </row>
    <row r="10" spans="1:133">
      <c r="A10" s="12"/>
      <c r="B10" s="25">
        <v>314.8</v>
      </c>
      <c r="C10" s="20" t="s">
        <v>13</v>
      </c>
      <c r="D10" s="46">
        <v>1233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1233</v>
      </c>
      <c r="O10" s="47">
        <f t="shared" si="1"/>
        <v>0.46024636058230683</v>
      </c>
      <c r="P10" s="9"/>
    </row>
    <row r="11" spans="1:133">
      <c r="A11" s="12"/>
      <c r="B11" s="25">
        <v>314.89999999999998</v>
      </c>
      <c r="C11" s="20" t="s">
        <v>65</v>
      </c>
      <c r="D11" s="46">
        <v>96574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96574</v>
      </c>
      <c r="O11" s="47">
        <f t="shared" si="1"/>
        <v>36.048525569242251</v>
      </c>
      <c r="P11" s="9"/>
    </row>
    <row r="12" spans="1:133">
      <c r="A12" s="12"/>
      <c r="B12" s="25">
        <v>319</v>
      </c>
      <c r="C12" s="20" t="s">
        <v>14</v>
      </c>
      <c r="D12" s="46">
        <v>15000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15000</v>
      </c>
      <c r="O12" s="47">
        <f t="shared" si="1"/>
        <v>5.5991041433370663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SUM(D14:D15)</f>
        <v>254536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3" si="4">SUM(D13:M13)</f>
        <v>254536</v>
      </c>
      <c r="O13" s="45">
        <f t="shared" si="1"/>
        <v>95.011571481896226</v>
      </c>
      <c r="P13" s="10"/>
    </row>
    <row r="14" spans="1:133">
      <c r="A14" s="12"/>
      <c r="B14" s="25">
        <v>323.10000000000002</v>
      </c>
      <c r="C14" s="20" t="s">
        <v>16</v>
      </c>
      <c r="D14" s="46">
        <v>244075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244075</v>
      </c>
      <c r="O14" s="47">
        <f t="shared" si="1"/>
        <v>91.106756252332957</v>
      </c>
      <c r="P14" s="9"/>
    </row>
    <row r="15" spans="1:133">
      <c r="A15" s="12"/>
      <c r="B15" s="25">
        <v>329</v>
      </c>
      <c r="C15" s="20" t="s">
        <v>17</v>
      </c>
      <c r="D15" s="46">
        <v>10461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10461</v>
      </c>
      <c r="O15" s="47">
        <f t="shared" si="1"/>
        <v>3.9048152295632699</v>
      </c>
      <c r="P15" s="9"/>
    </row>
    <row r="16" spans="1:133" ht="15.75">
      <c r="A16" s="29" t="s">
        <v>19</v>
      </c>
      <c r="B16" s="30"/>
      <c r="C16" s="31"/>
      <c r="D16" s="32">
        <f t="shared" ref="D16:M16" si="5">SUM(D17:D22)</f>
        <v>811894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811894</v>
      </c>
      <c r="O16" s="45">
        <f t="shared" si="1"/>
        <v>303.05860395670027</v>
      </c>
      <c r="P16" s="10"/>
    </row>
    <row r="17" spans="1:16">
      <c r="A17" s="12"/>
      <c r="B17" s="25">
        <v>331.2</v>
      </c>
      <c r="C17" s="20" t="s">
        <v>18</v>
      </c>
      <c r="D17" s="46">
        <v>52381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52381</v>
      </c>
      <c r="O17" s="47">
        <f t="shared" si="1"/>
        <v>19.552444942142589</v>
      </c>
      <c r="P17" s="9"/>
    </row>
    <row r="18" spans="1:16">
      <c r="A18" s="12"/>
      <c r="B18" s="25">
        <v>334.49</v>
      </c>
      <c r="C18" s="20" t="s">
        <v>94</v>
      </c>
      <c r="D18" s="46">
        <v>471241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471241</v>
      </c>
      <c r="O18" s="47">
        <f t="shared" si="1"/>
        <v>175.90182904068683</v>
      </c>
      <c r="P18" s="9"/>
    </row>
    <row r="19" spans="1:16">
      <c r="A19" s="12"/>
      <c r="B19" s="25">
        <v>334.7</v>
      </c>
      <c r="C19" s="20" t="s">
        <v>22</v>
      </c>
      <c r="D19" s="46">
        <v>136114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136114</v>
      </c>
      <c r="O19" s="47">
        <f t="shared" si="1"/>
        <v>50.807764091078759</v>
      </c>
      <c r="P19" s="9"/>
    </row>
    <row r="20" spans="1:16">
      <c r="A20" s="12"/>
      <c r="B20" s="25">
        <v>335.12</v>
      </c>
      <c r="C20" s="20" t="s">
        <v>72</v>
      </c>
      <c r="D20" s="46">
        <v>91723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91723</v>
      </c>
      <c r="O20" s="47">
        <f t="shared" si="1"/>
        <v>34.23777528928705</v>
      </c>
      <c r="P20" s="9"/>
    </row>
    <row r="21" spans="1:16">
      <c r="A21" s="12"/>
      <c r="B21" s="25">
        <v>335.14</v>
      </c>
      <c r="C21" s="20" t="s">
        <v>73</v>
      </c>
      <c r="D21" s="46">
        <v>827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827</v>
      </c>
      <c r="O21" s="47">
        <f t="shared" si="1"/>
        <v>0.30869727510265021</v>
      </c>
      <c r="P21" s="9"/>
    </row>
    <row r="22" spans="1:16">
      <c r="A22" s="12"/>
      <c r="B22" s="25">
        <v>335.18</v>
      </c>
      <c r="C22" s="20" t="s">
        <v>74</v>
      </c>
      <c r="D22" s="46">
        <v>59608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59608</v>
      </c>
      <c r="O22" s="47">
        <f t="shared" si="1"/>
        <v>22.250093318402389</v>
      </c>
      <c r="P22" s="9"/>
    </row>
    <row r="23" spans="1:16" ht="15.75">
      <c r="A23" s="29" t="s">
        <v>30</v>
      </c>
      <c r="B23" s="30"/>
      <c r="C23" s="31"/>
      <c r="D23" s="32">
        <f t="shared" ref="D23:M23" si="6">SUM(D24:D29)</f>
        <v>30444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2378754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4"/>
        <v>2409198</v>
      </c>
      <c r="O23" s="45">
        <f t="shared" si="1"/>
        <v>899.2900335946249</v>
      </c>
      <c r="P23" s="10"/>
    </row>
    <row r="24" spans="1:16">
      <c r="A24" s="12"/>
      <c r="B24" s="25">
        <v>342.1</v>
      </c>
      <c r="C24" s="20" t="s">
        <v>33</v>
      </c>
      <c r="D24" s="46">
        <v>674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7">SUM(D24:M24)</f>
        <v>674</v>
      </c>
      <c r="O24" s="47">
        <f t="shared" si="1"/>
        <v>0.25158641284061217</v>
      </c>
      <c r="P24" s="9"/>
    </row>
    <row r="25" spans="1:16">
      <c r="A25" s="12"/>
      <c r="B25" s="25">
        <v>342.2</v>
      </c>
      <c r="C25" s="20" t="s">
        <v>34</v>
      </c>
      <c r="D25" s="46">
        <v>24000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24000</v>
      </c>
      <c r="O25" s="47">
        <f t="shared" si="1"/>
        <v>8.9585666293393054</v>
      </c>
      <c r="P25" s="9"/>
    </row>
    <row r="26" spans="1:16">
      <c r="A26" s="12"/>
      <c r="B26" s="25">
        <v>343.3</v>
      </c>
      <c r="C26" s="20" t="s">
        <v>35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748867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748867</v>
      </c>
      <c r="O26" s="47">
        <f t="shared" si="1"/>
        <v>279.53228816722657</v>
      </c>
      <c r="P26" s="9"/>
    </row>
    <row r="27" spans="1:16">
      <c r="A27" s="12"/>
      <c r="B27" s="25">
        <v>343.4</v>
      </c>
      <c r="C27" s="20" t="s">
        <v>36</v>
      </c>
      <c r="D27" s="46">
        <v>1820</v>
      </c>
      <c r="E27" s="46">
        <v>0</v>
      </c>
      <c r="F27" s="46">
        <v>0</v>
      </c>
      <c r="G27" s="46">
        <v>0</v>
      </c>
      <c r="H27" s="46">
        <v>0</v>
      </c>
      <c r="I27" s="46">
        <v>599790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601610</v>
      </c>
      <c r="O27" s="47">
        <f t="shared" si="1"/>
        <v>224.56513624486749</v>
      </c>
      <c r="P27" s="9"/>
    </row>
    <row r="28" spans="1:16">
      <c r="A28" s="12"/>
      <c r="B28" s="25">
        <v>343.5</v>
      </c>
      <c r="C28" s="20" t="s">
        <v>37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1030097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1030097</v>
      </c>
      <c r="O28" s="47">
        <f t="shared" si="1"/>
        <v>384.50802538260547</v>
      </c>
      <c r="P28" s="9"/>
    </row>
    <row r="29" spans="1:16">
      <c r="A29" s="12"/>
      <c r="B29" s="25">
        <v>343.8</v>
      </c>
      <c r="C29" s="20" t="s">
        <v>38</v>
      </c>
      <c r="D29" s="46">
        <v>3950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3950</v>
      </c>
      <c r="O29" s="47">
        <f t="shared" si="1"/>
        <v>1.4744307577454274</v>
      </c>
      <c r="P29" s="9"/>
    </row>
    <row r="30" spans="1:16" ht="15.75">
      <c r="A30" s="29" t="s">
        <v>31</v>
      </c>
      <c r="B30" s="30"/>
      <c r="C30" s="31"/>
      <c r="D30" s="32">
        <f t="shared" ref="D30:M30" si="8">SUM(D31:D32)</f>
        <v>11701</v>
      </c>
      <c r="E30" s="32">
        <f t="shared" si="8"/>
        <v>0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0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ref="N30:N42" si="9">SUM(D30:M30)</f>
        <v>11701</v>
      </c>
      <c r="O30" s="45">
        <f t="shared" si="1"/>
        <v>4.3676745054124675</v>
      </c>
      <c r="P30" s="10"/>
    </row>
    <row r="31" spans="1:16">
      <c r="A31" s="13"/>
      <c r="B31" s="39">
        <v>351.5</v>
      </c>
      <c r="C31" s="21" t="s">
        <v>42</v>
      </c>
      <c r="D31" s="46">
        <v>11401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11401</v>
      </c>
      <c r="O31" s="47">
        <f t="shared" si="1"/>
        <v>4.2556924225457262</v>
      </c>
      <c r="P31" s="9"/>
    </row>
    <row r="32" spans="1:16">
      <c r="A32" s="13"/>
      <c r="B32" s="39">
        <v>359</v>
      </c>
      <c r="C32" s="21" t="s">
        <v>43</v>
      </c>
      <c r="D32" s="46">
        <v>300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300</v>
      </c>
      <c r="O32" s="47">
        <f t="shared" si="1"/>
        <v>0.11198208286674133</v>
      </c>
      <c r="P32" s="9"/>
    </row>
    <row r="33" spans="1:119" ht="15.75">
      <c r="A33" s="29" t="s">
        <v>1</v>
      </c>
      <c r="B33" s="30"/>
      <c r="C33" s="31"/>
      <c r="D33" s="32">
        <f t="shared" ref="D33:M33" si="10">SUM(D34:D36)</f>
        <v>48292</v>
      </c>
      <c r="E33" s="32">
        <f t="shared" si="10"/>
        <v>80</v>
      </c>
      <c r="F33" s="32">
        <f t="shared" si="10"/>
        <v>0</v>
      </c>
      <c r="G33" s="32">
        <f t="shared" si="10"/>
        <v>0</v>
      </c>
      <c r="H33" s="32">
        <f t="shared" si="10"/>
        <v>0</v>
      </c>
      <c r="I33" s="32">
        <f t="shared" si="10"/>
        <v>26714</v>
      </c>
      <c r="J33" s="32">
        <f t="shared" si="10"/>
        <v>0</v>
      </c>
      <c r="K33" s="32">
        <f t="shared" si="10"/>
        <v>0</v>
      </c>
      <c r="L33" s="32">
        <f t="shared" si="10"/>
        <v>0</v>
      </c>
      <c r="M33" s="32">
        <f t="shared" si="10"/>
        <v>0</v>
      </c>
      <c r="N33" s="32">
        <f t="shared" si="9"/>
        <v>75086</v>
      </c>
      <c r="O33" s="45">
        <f t="shared" si="1"/>
        <v>28.027622247107129</v>
      </c>
      <c r="P33" s="10"/>
    </row>
    <row r="34" spans="1:119">
      <c r="A34" s="12"/>
      <c r="B34" s="25">
        <v>361.1</v>
      </c>
      <c r="C34" s="20" t="s">
        <v>44</v>
      </c>
      <c r="D34" s="46">
        <v>35</v>
      </c>
      <c r="E34" s="46">
        <v>41</v>
      </c>
      <c r="F34" s="46">
        <v>0</v>
      </c>
      <c r="G34" s="46">
        <v>0</v>
      </c>
      <c r="H34" s="46">
        <v>0</v>
      </c>
      <c r="I34" s="46">
        <v>9010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9086</v>
      </c>
      <c r="O34" s="47">
        <f t="shared" si="1"/>
        <v>3.3915640164240388</v>
      </c>
      <c r="P34" s="9"/>
    </row>
    <row r="35" spans="1:119">
      <c r="A35" s="12"/>
      <c r="B35" s="25">
        <v>369.3</v>
      </c>
      <c r="C35" s="20" t="s">
        <v>45</v>
      </c>
      <c r="D35" s="46">
        <v>5763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5763</v>
      </c>
      <c r="O35" s="47">
        <f t="shared" si="1"/>
        <v>2.1511758118701008</v>
      </c>
      <c r="P35" s="9"/>
    </row>
    <row r="36" spans="1:119">
      <c r="A36" s="12"/>
      <c r="B36" s="25">
        <v>369.9</v>
      </c>
      <c r="C36" s="20" t="s">
        <v>46</v>
      </c>
      <c r="D36" s="46">
        <v>42494</v>
      </c>
      <c r="E36" s="46">
        <v>39</v>
      </c>
      <c r="F36" s="46">
        <v>0</v>
      </c>
      <c r="G36" s="46">
        <v>0</v>
      </c>
      <c r="H36" s="46">
        <v>0</v>
      </c>
      <c r="I36" s="46">
        <v>17704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60237</v>
      </c>
      <c r="O36" s="47">
        <f t="shared" si="1"/>
        <v>22.48488241881299</v>
      </c>
      <c r="P36" s="9"/>
    </row>
    <row r="37" spans="1:119" ht="15.75">
      <c r="A37" s="29" t="s">
        <v>32</v>
      </c>
      <c r="B37" s="30"/>
      <c r="C37" s="31"/>
      <c r="D37" s="32">
        <f t="shared" ref="D37:M37" si="11">SUM(D38:D41)</f>
        <v>1206679</v>
      </c>
      <c r="E37" s="32">
        <f t="shared" si="11"/>
        <v>0</v>
      </c>
      <c r="F37" s="32">
        <f t="shared" si="11"/>
        <v>0</v>
      </c>
      <c r="G37" s="32">
        <f t="shared" si="11"/>
        <v>0</v>
      </c>
      <c r="H37" s="32">
        <f t="shared" si="11"/>
        <v>0</v>
      </c>
      <c r="I37" s="32">
        <f t="shared" si="11"/>
        <v>4258745</v>
      </c>
      <c r="J37" s="32">
        <f t="shared" si="11"/>
        <v>0</v>
      </c>
      <c r="K37" s="32">
        <f t="shared" si="11"/>
        <v>0</v>
      </c>
      <c r="L37" s="32">
        <f t="shared" si="11"/>
        <v>0</v>
      </c>
      <c r="M37" s="32">
        <f t="shared" si="11"/>
        <v>0</v>
      </c>
      <c r="N37" s="32">
        <f t="shared" si="9"/>
        <v>5465424</v>
      </c>
      <c r="O37" s="45">
        <f t="shared" si="1"/>
        <v>2040.0985442329227</v>
      </c>
      <c r="P37" s="9"/>
    </row>
    <row r="38" spans="1:119">
      <c r="A38" s="12"/>
      <c r="B38" s="25">
        <v>381</v>
      </c>
      <c r="C38" s="20" t="s">
        <v>47</v>
      </c>
      <c r="D38" s="46">
        <v>1186679</v>
      </c>
      <c r="E38" s="46">
        <v>0</v>
      </c>
      <c r="F38" s="46">
        <v>0</v>
      </c>
      <c r="G38" s="46">
        <v>0</v>
      </c>
      <c r="H38" s="46">
        <v>0</v>
      </c>
      <c r="I38" s="46">
        <v>15795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1202474</v>
      </c>
      <c r="O38" s="47">
        <f t="shared" si="1"/>
        <v>448.85181037700636</v>
      </c>
      <c r="P38" s="9"/>
    </row>
    <row r="39" spans="1:119">
      <c r="A39" s="12"/>
      <c r="B39" s="25">
        <v>384</v>
      </c>
      <c r="C39" s="20" t="s">
        <v>48</v>
      </c>
      <c r="D39" s="46">
        <v>20000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20000</v>
      </c>
      <c r="O39" s="47">
        <f t="shared" si="1"/>
        <v>7.4654721911160884</v>
      </c>
      <c r="P39" s="9"/>
    </row>
    <row r="40" spans="1:119">
      <c r="A40" s="12"/>
      <c r="B40" s="25">
        <v>389.2</v>
      </c>
      <c r="C40" s="20" t="s">
        <v>77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4242903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4242903</v>
      </c>
      <c r="O40" s="47">
        <f t="shared" si="1"/>
        <v>1583.7637178051511</v>
      </c>
      <c r="P40" s="9"/>
    </row>
    <row r="41" spans="1:119" ht="15.75" thickBot="1">
      <c r="A41" s="12"/>
      <c r="B41" s="25">
        <v>389.9</v>
      </c>
      <c r="C41" s="20" t="s">
        <v>89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47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47</v>
      </c>
      <c r="O41" s="47">
        <f t="shared" si="1"/>
        <v>1.7543859649122806E-2</v>
      </c>
      <c r="P41" s="9"/>
    </row>
    <row r="42" spans="1:119" ht="16.5" thickBot="1">
      <c r="A42" s="14" t="s">
        <v>40</v>
      </c>
      <c r="B42" s="23"/>
      <c r="C42" s="22"/>
      <c r="D42" s="15">
        <f t="shared" ref="D42:M42" si="12">SUM(D5,D13,D16,D23,D30,D33,D37)</f>
        <v>2837894</v>
      </c>
      <c r="E42" s="15">
        <f t="shared" si="12"/>
        <v>64652</v>
      </c>
      <c r="F42" s="15">
        <f t="shared" si="12"/>
        <v>0</v>
      </c>
      <c r="G42" s="15">
        <f t="shared" si="12"/>
        <v>0</v>
      </c>
      <c r="H42" s="15">
        <f t="shared" si="12"/>
        <v>0</v>
      </c>
      <c r="I42" s="15">
        <f t="shared" si="12"/>
        <v>6703166</v>
      </c>
      <c r="J42" s="15">
        <f t="shared" si="12"/>
        <v>0</v>
      </c>
      <c r="K42" s="15">
        <f t="shared" si="12"/>
        <v>0</v>
      </c>
      <c r="L42" s="15">
        <f t="shared" si="12"/>
        <v>0</v>
      </c>
      <c r="M42" s="15">
        <f t="shared" si="12"/>
        <v>0</v>
      </c>
      <c r="N42" s="15">
        <f t="shared" si="9"/>
        <v>9605712</v>
      </c>
      <c r="O42" s="38">
        <f t="shared" si="1"/>
        <v>3585.5587905935049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118" t="s">
        <v>95</v>
      </c>
      <c r="M44" s="118"/>
      <c r="N44" s="118"/>
      <c r="O44" s="43">
        <v>2679</v>
      </c>
    </row>
    <row r="45" spans="1:119">
      <c r="A45" s="119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</row>
    <row r="46" spans="1:119" ht="15.75" customHeight="1" thickBot="1">
      <c r="A46" s="120" t="s">
        <v>63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100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52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6"/>
      <c r="N3" s="37"/>
      <c r="O3" s="131" t="s">
        <v>57</v>
      </c>
      <c r="P3" s="11"/>
      <c r="Q3"/>
    </row>
    <row r="4" spans="1:133" ht="32.25" customHeight="1" thickBot="1">
      <c r="A4" s="110"/>
      <c r="B4" s="111"/>
      <c r="C4" s="112"/>
      <c r="D4" s="34" t="s">
        <v>2</v>
      </c>
      <c r="E4" s="34" t="s">
        <v>53</v>
      </c>
      <c r="F4" s="34" t="s">
        <v>54</v>
      </c>
      <c r="G4" s="34" t="s">
        <v>55</v>
      </c>
      <c r="H4" s="34" t="s">
        <v>3</v>
      </c>
      <c r="I4" s="34" t="s">
        <v>4</v>
      </c>
      <c r="J4" s="35" t="s">
        <v>56</v>
      </c>
      <c r="K4" s="35" t="s">
        <v>5</v>
      </c>
      <c r="L4" s="35" t="s">
        <v>6</v>
      </c>
      <c r="M4" s="35" t="s">
        <v>7</v>
      </c>
      <c r="N4" s="35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485770</v>
      </c>
      <c r="E5" s="27">
        <f t="shared" si="0"/>
        <v>57803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35903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579476</v>
      </c>
      <c r="O5" s="33">
        <f t="shared" ref="O5:O38" si="1">(N5/O$40)</f>
        <v>215.49869840089252</v>
      </c>
      <c r="P5" s="6"/>
    </row>
    <row r="6" spans="1:133">
      <c r="A6" s="12"/>
      <c r="B6" s="25">
        <v>312.10000000000002</v>
      </c>
      <c r="C6" s="20" t="s">
        <v>8</v>
      </c>
      <c r="D6" s="46">
        <v>0</v>
      </c>
      <c r="E6" s="46">
        <v>57803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2" si="2">SUM(D6:M6)</f>
        <v>57803</v>
      </c>
      <c r="O6" s="47">
        <f t="shared" si="1"/>
        <v>21.496095202677576</v>
      </c>
      <c r="P6" s="9"/>
    </row>
    <row r="7" spans="1:133">
      <c r="A7" s="12"/>
      <c r="B7" s="25">
        <v>312.60000000000002</v>
      </c>
      <c r="C7" s="20" t="s">
        <v>71</v>
      </c>
      <c r="D7" s="46">
        <v>144431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144431</v>
      </c>
      <c r="O7" s="47">
        <f t="shared" si="1"/>
        <v>53.711788769059133</v>
      </c>
      <c r="P7" s="9"/>
    </row>
    <row r="8" spans="1:133">
      <c r="A8" s="12"/>
      <c r="B8" s="25">
        <v>314.10000000000002</v>
      </c>
      <c r="C8" s="20" t="s">
        <v>10</v>
      </c>
      <c r="D8" s="46">
        <v>210652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210652</v>
      </c>
      <c r="O8" s="47">
        <f t="shared" si="1"/>
        <v>78.338415767943474</v>
      </c>
      <c r="P8" s="9"/>
    </row>
    <row r="9" spans="1:133">
      <c r="A9" s="12"/>
      <c r="B9" s="25">
        <v>314.3</v>
      </c>
      <c r="C9" s="20" t="s">
        <v>11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35903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35903</v>
      </c>
      <c r="O9" s="47">
        <f t="shared" si="1"/>
        <v>13.351803644477501</v>
      </c>
      <c r="P9" s="9"/>
    </row>
    <row r="10" spans="1:133">
      <c r="A10" s="12"/>
      <c r="B10" s="25">
        <v>314.8</v>
      </c>
      <c r="C10" s="20" t="s">
        <v>13</v>
      </c>
      <c r="D10" s="46">
        <v>3131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3131</v>
      </c>
      <c r="O10" s="47">
        <f t="shared" si="1"/>
        <v>1.1643733730011157</v>
      </c>
      <c r="P10" s="9"/>
    </row>
    <row r="11" spans="1:133">
      <c r="A11" s="12"/>
      <c r="B11" s="25">
        <v>314.89999999999998</v>
      </c>
      <c r="C11" s="20" t="s">
        <v>65</v>
      </c>
      <c r="D11" s="46">
        <v>112556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112556</v>
      </c>
      <c r="O11" s="47">
        <f t="shared" si="1"/>
        <v>41.857939754555595</v>
      </c>
      <c r="P11" s="9"/>
    </row>
    <row r="12" spans="1:133">
      <c r="A12" s="12"/>
      <c r="B12" s="25">
        <v>319</v>
      </c>
      <c r="C12" s="20" t="s">
        <v>14</v>
      </c>
      <c r="D12" s="46">
        <v>15000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15000</v>
      </c>
      <c r="O12" s="47">
        <f t="shared" si="1"/>
        <v>5.5782818891781334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SUM(D14:D15)</f>
        <v>257868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2" si="4">SUM(D13:M13)</f>
        <v>257868</v>
      </c>
      <c r="O13" s="45">
        <f t="shared" si="1"/>
        <v>95.897359613239118</v>
      </c>
      <c r="P13" s="10"/>
    </row>
    <row r="14" spans="1:133">
      <c r="A14" s="12"/>
      <c r="B14" s="25">
        <v>323.10000000000002</v>
      </c>
      <c r="C14" s="20" t="s">
        <v>16</v>
      </c>
      <c r="D14" s="46">
        <v>247285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247285</v>
      </c>
      <c r="O14" s="47">
        <f t="shared" si="1"/>
        <v>91.961695797694304</v>
      </c>
      <c r="P14" s="9"/>
    </row>
    <row r="15" spans="1:133">
      <c r="A15" s="12"/>
      <c r="B15" s="25">
        <v>329</v>
      </c>
      <c r="C15" s="20" t="s">
        <v>17</v>
      </c>
      <c r="D15" s="46">
        <v>10583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10583</v>
      </c>
      <c r="O15" s="47">
        <f t="shared" si="1"/>
        <v>3.935663815544812</v>
      </c>
      <c r="P15" s="9"/>
    </row>
    <row r="16" spans="1:133" ht="15.75">
      <c r="A16" s="29" t="s">
        <v>19</v>
      </c>
      <c r="B16" s="30"/>
      <c r="C16" s="31"/>
      <c r="D16" s="32">
        <f t="shared" ref="D16:M16" si="5">SUM(D17:D21)</f>
        <v>244416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244416</v>
      </c>
      <c r="O16" s="45">
        <f t="shared" si="1"/>
        <v>90.894756415024176</v>
      </c>
      <c r="P16" s="10"/>
    </row>
    <row r="17" spans="1:16">
      <c r="A17" s="12"/>
      <c r="B17" s="25">
        <v>331.2</v>
      </c>
      <c r="C17" s="20" t="s">
        <v>18</v>
      </c>
      <c r="D17" s="46">
        <v>45220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45220</v>
      </c>
      <c r="O17" s="47">
        <f t="shared" si="1"/>
        <v>16.81666046857568</v>
      </c>
      <c r="P17" s="9"/>
    </row>
    <row r="18" spans="1:16">
      <c r="A18" s="12"/>
      <c r="B18" s="25">
        <v>334.7</v>
      </c>
      <c r="C18" s="20" t="s">
        <v>22</v>
      </c>
      <c r="D18" s="46">
        <v>50300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50300</v>
      </c>
      <c r="O18" s="47">
        <f t="shared" si="1"/>
        <v>18.705838601710674</v>
      </c>
      <c r="P18" s="9"/>
    </row>
    <row r="19" spans="1:16">
      <c r="A19" s="12"/>
      <c r="B19" s="25">
        <v>335.12</v>
      </c>
      <c r="C19" s="20" t="s">
        <v>72</v>
      </c>
      <c r="D19" s="46">
        <v>92938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92938</v>
      </c>
      <c r="O19" s="47">
        <f t="shared" si="1"/>
        <v>34.562290814429154</v>
      </c>
      <c r="P19" s="9"/>
    </row>
    <row r="20" spans="1:16">
      <c r="A20" s="12"/>
      <c r="B20" s="25">
        <v>335.14</v>
      </c>
      <c r="C20" s="20" t="s">
        <v>73</v>
      </c>
      <c r="D20" s="46">
        <v>707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707</v>
      </c>
      <c r="O20" s="47">
        <f t="shared" si="1"/>
        <v>0.26292301970992932</v>
      </c>
      <c r="P20" s="9"/>
    </row>
    <row r="21" spans="1:16">
      <c r="A21" s="12"/>
      <c r="B21" s="25">
        <v>335.18</v>
      </c>
      <c r="C21" s="20" t="s">
        <v>74</v>
      </c>
      <c r="D21" s="46">
        <v>55251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55251</v>
      </c>
      <c r="O21" s="47">
        <f t="shared" si="1"/>
        <v>20.547043510598737</v>
      </c>
      <c r="P21" s="9"/>
    </row>
    <row r="22" spans="1:16" ht="15.75">
      <c r="A22" s="29" t="s">
        <v>30</v>
      </c>
      <c r="B22" s="30"/>
      <c r="C22" s="31"/>
      <c r="D22" s="32">
        <f t="shared" ref="D22:M22" si="6">SUM(D23:D29)</f>
        <v>55535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2259656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4"/>
        <v>2315191</v>
      </c>
      <c r="O22" s="45">
        <f t="shared" si="1"/>
        <v>860.98586835254741</v>
      </c>
      <c r="P22" s="10"/>
    </row>
    <row r="23" spans="1:16">
      <c r="A23" s="12"/>
      <c r="B23" s="25">
        <v>342.1</v>
      </c>
      <c r="C23" s="20" t="s">
        <v>33</v>
      </c>
      <c r="D23" s="46">
        <v>250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7">SUM(D23:M23)</f>
        <v>250</v>
      </c>
      <c r="O23" s="47">
        <f t="shared" si="1"/>
        <v>9.2971364819635555E-2</v>
      </c>
      <c r="P23" s="9"/>
    </row>
    <row r="24" spans="1:16">
      <c r="A24" s="12"/>
      <c r="B24" s="25">
        <v>342.2</v>
      </c>
      <c r="C24" s="20" t="s">
        <v>34</v>
      </c>
      <c r="D24" s="46">
        <v>24000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24000</v>
      </c>
      <c r="O24" s="47">
        <f t="shared" si="1"/>
        <v>8.9252510226850124</v>
      </c>
      <c r="P24" s="9"/>
    </row>
    <row r="25" spans="1:16">
      <c r="A25" s="12"/>
      <c r="B25" s="25">
        <v>343.3</v>
      </c>
      <c r="C25" s="20" t="s">
        <v>35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686361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686361</v>
      </c>
      <c r="O25" s="47">
        <f t="shared" si="1"/>
        <v>255.2476757158795</v>
      </c>
      <c r="P25" s="9"/>
    </row>
    <row r="26" spans="1:16">
      <c r="A26" s="12"/>
      <c r="B26" s="25">
        <v>343.4</v>
      </c>
      <c r="C26" s="20" t="s">
        <v>36</v>
      </c>
      <c r="D26" s="46">
        <v>2110</v>
      </c>
      <c r="E26" s="46">
        <v>0</v>
      </c>
      <c r="F26" s="46">
        <v>0</v>
      </c>
      <c r="G26" s="46">
        <v>0</v>
      </c>
      <c r="H26" s="46">
        <v>0</v>
      </c>
      <c r="I26" s="46">
        <v>592975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595085</v>
      </c>
      <c r="O26" s="47">
        <f t="shared" si="1"/>
        <v>221.30345853477129</v>
      </c>
      <c r="P26" s="9"/>
    </row>
    <row r="27" spans="1:16">
      <c r="A27" s="12"/>
      <c r="B27" s="25">
        <v>343.5</v>
      </c>
      <c r="C27" s="20" t="s">
        <v>37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980320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980320</v>
      </c>
      <c r="O27" s="47">
        <f t="shared" si="1"/>
        <v>364.5667534399405</v>
      </c>
      <c r="P27" s="9"/>
    </row>
    <row r="28" spans="1:16">
      <c r="A28" s="12"/>
      <c r="B28" s="25">
        <v>343.8</v>
      </c>
      <c r="C28" s="20" t="s">
        <v>38</v>
      </c>
      <c r="D28" s="46">
        <v>13250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13250</v>
      </c>
      <c r="O28" s="47">
        <f t="shared" si="1"/>
        <v>4.9274823354406845</v>
      </c>
      <c r="P28" s="9"/>
    </row>
    <row r="29" spans="1:16">
      <c r="A29" s="12"/>
      <c r="B29" s="25">
        <v>344.9</v>
      </c>
      <c r="C29" s="20" t="s">
        <v>75</v>
      </c>
      <c r="D29" s="46">
        <v>15925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15925</v>
      </c>
      <c r="O29" s="47">
        <f t="shared" si="1"/>
        <v>5.9222759390107846</v>
      </c>
      <c r="P29" s="9"/>
    </row>
    <row r="30" spans="1:16" ht="15.75">
      <c r="A30" s="29" t="s">
        <v>31</v>
      </c>
      <c r="B30" s="30"/>
      <c r="C30" s="31"/>
      <c r="D30" s="32">
        <f t="shared" ref="D30:M30" si="8">SUM(D31:D31)</f>
        <v>11827</v>
      </c>
      <c r="E30" s="32">
        <f t="shared" si="8"/>
        <v>0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0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ref="N30:N38" si="9">SUM(D30:M30)</f>
        <v>11827</v>
      </c>
      <c r="O30" s="45">
        <f t="shared" si="1"/>
        <v>4.3982893268873191</v>
      </c>
      <c r="P30" s="10"/>
    </row>
    <row r="31" spans="1:16">
      <c r="A31" s="13"/>
      <c r="B31" s="39">
        <v>351.5</v>
      </c>
      <c r="C31" s="21" t="s">
        <v>42</v>
      </c>
      <c r="D31" s="46">
        <v>11827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11827</v>
      </c>
      <c r="O31" s="47">
        <f t="shared" si="1"/>
        <v>4.3982893268873191</v>
      </c>
      <c r="P31" s="9"/>
    </row>
    <row r="32" spans="1:16" ht="15.75">
      <c r="A32" s="29" t="s">
        <v>1</v>
      </c>
      <c r="B32" s="30"/>
      <c r="C32" s="31"/>
      <c r="D32" s="32">
        <f t="shared" ref="D32:M32" si="10">SUM(D33:D34)</f>
        <v>40707</v>
      </c>
      <c r="E32" s="32">
        <f t="shared" si="10"/>
        <v>49</v>
      </c>
      <c r="F32" s="32">
        <f t="shared" si="10"/>
        <v>0</v>
      </c>
      <c r="G32" s="32">
        <f t="shared" si="10"/>
        <v>0</v>
      </c>
      <c r="H32" s="32">
        <f t="shared" si="10"/>
        <v>0</v>
      </c>
      <c r="I32" s="32">
        <f t="shared" si="10"/>
        <v>44973</v>
      </c>
      <c r="J32" s="32">
        <f t="shared" si="10"/>
        <v>0</v>
      </c>
      <c r="K32" s="32">
        <f t="shared" si="10"/>
        <v>0</v>
      </c>
      <c r="L32" s="32">
        <f t="shared" si="10"/>
        <v>0</v>
      </c>
      <c r="M32" s="32">
        <f t="shared" si="10"/>
        <v>0</v>
      </c>
      <c r="N32" s="32">
        <f t="shared" si="9"/>
        <v>85729</v>
      </c>
      <c r="O32" s="45">
        <f t="shared" si="1"/>
        <v>31.881368538490143</v>
      </c>
      <c r="P32" s="10"/>
    </row>
    <row r="33" spans="1:119">
      <c r="A33" s="12"/>
      <c r="B33" s="25">
        <v>361.1</v>
      </c>
      <c r="C33" s="20" t="s">
        <v>44</v>
      </c>
      <c r="D33" s="46">
        <v>38</v>
      </c>
      <c r="E33" s="46">
        <v>49</v>
      </c>
      <c r="F33" s="46">
        <v>0</v>
      </c>
      <c r="G33" s="46">
        <v>0</v>
      </c>
      <c r="H33" s="46">
        <v>0</v>
      </c>
      <c r="I33" s="46">
        <v>15124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15211</v>
      </c>
      <c r="O33" s="47">
        <f t="shared" si="1"/>
        <v>5.6567497210859052</v>
      </c>
      <c r="P33" s="9"/>
    </row>
    <row r="34" spans="1:119">
      <c r="A34" s="12"/>
      <c r="B34" s="25">
        <v>369.9</v>
      </c>
      <c r="C34" s="20" t="s">
        <v>46</v>
      </c>
      <c r="D34" s="46">
        <v>40669</v>
      </c>
      <c r="E34" s="46">
        <v>0</v>
      </c>
      <c r="F34" s="46">
        <v>0</v>
      </c>
      <c r="G34" s="46">
        <v>0</v>
      </c>
      <c r="H34" s="46">
        <v>0</v>
      </c>
      <c r="I34" s="46">
        <v>29849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70518</v>
      </c>
      <c r="O34" s="47">
        <f t="shared" si="1"/>
        <v>26.224618817404238</v>
      </c>
      <c r="P34" s="9"/>
    </row>
    <row r="35" spans="1:119" ht="15.75">
      <c r="A35" s="29" t="s">
        <v>32</v>
      </c>
      <c r="B35" s="30"/>
      <c r="C35" s="31"/>
      <c r="D35" s="32">
        <f t="shared" ref="D35:M35" si="11">SUM(D36:D37)</f>
        <v>0</v>
      </c>
      <c r="E35" s="32">
        <f t="shared" si="11"/>
        <v>12000</v>
      </c>
      <c r="F35" s="32">
        <f t="shared" si="11"/>
        <v>0</v>
      </c>
      <c r="G35" s="32">
        <f t="shared" si="11"/>
        <v>0</v>
      </c>
      <c r="H35" s="32">
        <f t="shared" si="11"/>
        <v>0</v>
      </c>
      <c r="I35" s="32">
        <f t="shared" si="11"/>
        <v>2568558</v>
      </c>
      <c r="J35" s="32">
        <f t="shared" si="11"/>
        <v>0</v>
      </c>
      <c r="K35" s="32">
        <f t="shared" si="11"/>
        <v>0</v>
      </c>
      <c r="L35" s="32">
        <f t="shared" si="11"/>
        <v>0</v>
      </c>
      <c r="M35" s="32">
        <f t="shared" si="11"/>
        <v>0</v>
      </c>
      <c r="N35" s="32">
        <f t="shared" si="9"/>
        <v>2580558</v>
      </c>
      <c r="O35" s="45">
        <f t="shared" si="1"/>
        <v>959.67199702491632</v>
      </c>
      <c r="P35" s="9"/>
    </row>
    <row r="36" spans="1:119">
      <c r="A36" s="12"/>
      <c r="B36" s="25">
        <v>381</v>
      </c>
      <c r="C36" s="20" t="s">
        <v>47</v>
      </c>
      <c r="D36" s="46">
        <v>0</v>
      </c>
      <c r="E36" s="46">
        <v>12000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12000</v>
      </c>
      <c r="O36" s="47">
        <f t="shared" si="1"/>
        <v>4.4626255113425062</v>
      </c>
      <c r="P36" s="9"/>
    </row>
    <row r="37" spans="1:119" ht="15.75" thickBot="1">
      <c r="A37" s="12"/>
      <c r="B37" s="25">
        <v>389.2</v>
      </c>
      <c r="C37" s="20" t="s">
        <v>77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2568558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2568558</v>
      </c>
      <c r="O37" s="47">
        <f t="shared" si="1"/>
        <v>955.20937151357384</v>
      </c>
      <c r="P37" s="9"/>
    </row>
    <row r="38" spans="1:119" ht="16.5" thickBot="1">
      <c r="A38" s="14" t="s">
        <v>40</v>
      </c>
      <c r="B38" s="23"/>
      <c r="C38" s="22"/>
      <c r="D38" s="15">
        <f t="shared" ref="D38:M38" si="12">SUM(D5,D13,D16,D22,D30,D32,D35)</f>
        <v>1096123</v>
      </c>
      <c r="E38" s="15">
        <f t="shared" si="12"/>
        <v>69852</v>
      </c>
      <c r="F38" s="15">
        <f t="shared" si="12"/>
        <v>0</v>
      </c>
      <c r="G38" s="15">
        <f t="shared" si="12"/>
        <v>0</v>
      </c>
      <c r="H38" s="15">
        <f t="shared" si="12"/>
        <v>0</v>
      </c>
      <c r="I38" s="15">
        <f t="shared" si="12"/>
        <v>4909090</v>
      </c>
      <c r="J38" s="15">
        <f t="shared" si="12"/>
        <v>0</v>
      </c>
      <c r="K38" s="15">
        <f t="shared" si="12"/>
        <v>0</v>
      </c>
      <c r="L38" s="15">
        <f t="shared" si="12"/>
        <v>0</v>
      </c>
      <c r="M38" s="15">
        <f t="shared" si="12"/>
        <v>0</v>
      </c>
      <c r="N38" s="15">
        <f t="shared" si="9"/>
        <v>6075065</v>
      </c>
      <c r="O38" s="38">
        <f t="shared" si="1"/>
        <v>2259.228337671997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118" t="s">
        <v>92</v>
      </c>
      <c r="M40" s="118"/>
      <c r="N40" s="118"/>
      <c r="O40" s="43">
        <v>2689</v>
      </c>
    </row>
    <row r="41" spans="1:119">
      <c r="A41" s="119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7"/>
    </row>
    <row r="42" spans="1:119" ht="15.75" customHeight="1" thickBot="1">
      <c r="A42" s="120" t="s">
        <v>63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100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52</v>
      </c>
      <c r="B3" s="108"/>
      <c r="C3" s="109"/>
      <c r="D3" s="128" t="s">
        <v>26</v>
      </c>
      <c r="E3" s="129"/>
      <c r="F3" s="129"/>
      <c r="G3" s="129"/>
      <c r="H3" s="130"/>
      <c r="I3" s="128" t="s">
        <v>27</v>
      </c>
      <c r="J3" s="130"/>
      <c r="K3" s="128" t="s">
        <v>29</v>
      </c>
      <c r="L3" s="130"/>
      <c r="M3" s="36"/>
      <c r="N3" s="37"/>
      <c r="O3" s="131" t="s">
        <v>57</v>
      </c>
      <c r="P3" s="11"/>
      <c r="Q3"/>
    </row>
    <row r="4" spans="1:133" ht="32.25" customHeight="1" thickBot="1">
      <c r="A4" s="110"/>
      <c r="B4" s="111"/>
      <c r="C4" s="112"/>
      <c r="D4" s="34" t="s">
        <v>2</v>
      </c>
      <c r="E4" s="34" t="s">
        <v>53</v>
      </c>
      <c r="F4" s="34" t="s">
        <v>54</v>
      </c>
      <c r="G4" s="34" t="s">
        <v>55</v>
      </c>
      <c r="H4" s="34" t="s">
        <v>3</v>
      </c>
      <c r="I4" s="34" t="s">
        <v>4</v>
      </c>
      <c r="J4" s="35" t="s">
        <v>56</v>
      </c>
      <c r="K4" s="35" t="s">
        <v>5</v>
      </c>
      <c r="L4" s="35" t="s">
        <v>6</v>
      </c>
      <c r="M4" s="35" t="s">
        <v>7</v>
      </c>
      <c r="N4" s="35" t="s">
        <v>28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485634</v>
      </c>
      <c r="E5" s="27">
        <f t="shared" si="0"/>
        <v>62036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36200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583870</v>
      </c>
      <c r="O5" s="33">
        <f t="shared" ref="O5:O40" si="1">(N5/O$42)</f>
        <v>219.08818011257037</v>
      </c>
      <c r="P5" s="6"/>
    </row>
    <row r="6" spans="1:133">
      <c r="A6" s="12"/>
      <c r="B6" s="25">
        <v>312.10000000000002</v>
      </c>
      <c r="C6" s="20" t="s">
        <v>8</v>
      </c>
      <c r="D6" s="46">
        <v>0</v>
      </c>
      <c r="E6" s="46">
        <v>62036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2" si="2">SUM(D6:M6)</f>
        <v>62036</v>
      </c>
      <c r="O6" s="47">
        <f t="shared" si="1"/>
        <v>23.278048780487804</v>
      </c>
      <c r="P6" s="9"/>
    </row>
    <row r="7" spans="1:133">
      <c r="A7" s="12"/>
      <c r="B7" s="25">
        <v>312.60000000000002</v>
      </c>
      <c r="C7" s="20" t="s">
        <v>71</v>
      </c>
      <c r="D7" s="46">
        <v>143886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143886</v>
      </c>
      <c r="O7" s="47">
        <f t="shared" si="1"/>
        <v>53.990994371482174</v>
      </c>
      <c r="P7" s="9"/>
    </row>
    <row r="8" spans="1:133">
      <c r="A8" s="12"/>
      <c r="B8" s="25">
        <v>314.10000000000002</v>
      </c>
      <c r="C8" s="20" t="s">
        <v>10</v>
      </c>
      <c r="D8" s="46">
        <v>209231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209231</v>
      </c>
      <c r="O8" s="47">
        <f t="shared" si="1"/>
        <v>78.510694183864913</v>
      </c>
      <c r="P8" s="9"/>
    </row>
    <row r="9" spans="1:133">
      <c r="A9" s="12"/>
      <c r="B9" s="25">
        <v>314.3</v>
      </c>
      <c r="C9" s="20" t="s">
        <v>11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36200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36200</v>
      </c>
      <c r="O9" s="47">
        <f t="shared" si="1"/>
        <v>13.583489681050656</v>
      </c>
      <c r="P9" s="9"/>
    </row>
    <row r="10" spans="1:133">
      <c r="A10" s="12"/>
      <c r="B10" s="25">
        <v>314.8</v>
      </c>
      <c r="C10" s="20" t="s">
        <v>13</v>
      </c>
      <c r="D10" s="46">
        <v>3581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3581</v>
      </c>
      <c r="O10" s="47">
        <f t="shared" si="1"/>
        <v>1.3437148217636024</v>
      </c>
      <c r="P10" s="9"/>
    </row>
    <row r="11" spans="1:133">
      <c r="A11" s="12"/>
      <c r="B11" s="25">
        <v>314.89999999999998</v>
      </c>
      <c r="C11" s="20" t="s">
        <v>65</v>
      </c>
      <c r="D11" s="46">
        <v>113936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113936</v>
      </c>
      <c r="O11" s="47">
        <f t="shared" si="1"/>
        <v>42.752720450281423</v>
      </c>
      <c r="P11" s="9"/>
    </row>
    <row r="12" spans="1:133">
      <c r="A12" s="12"/>
      <c r="B12" s="25">
        <v>319</v>
      </c>
      <c r="C12" s="20" t="s">
        <v>14</v>
      </c>
      <c r="D12" s="46">
        <v>15000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15000</v>
      </c>
      <c r="O12" s="47">
        <f t="shared" si="1"/>
        <v>5.6285178236397746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SUM(D14:D15)</f>
        <v>269652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2" si="4">SUM(D13:M13)</f>
        <v>269652</v>
      </c>
      <c r="O13" s="45">
        <f t="shared" si="1"/>
        <v>101.1827392120075</v>
      </c>
      <c r="P13" s="10"/>
    </row>
    <row r="14" spans="1:133">
      <c r="A14" s="12"/>
      <c r="B14" s="25">
        <v>323.10000000000002</v>
      </c>
      <c r="C14" s="20" t="s">
        <v>16</v>
      </c>
      <c r="D14" s="46">
        <v>258360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258360</v>
      </c>
      <c r="O14" s="47">
        <f t="shared" si="1"/>
        <v>96.945590994371486</v>
      </c>
      <c r="P14" s="9"/>
    </row>
    <row r="15" spans="1:133">
      <c r="A15" s="12"/>
      <c r="B15" s="25">
        <v>329</v>
      </c>
      <c r="C15" s="20" t="s">
        <v>17</v>
      </c>
      <c r="D15" s="46">
        <v>11292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11292</v>
      </c>
      <c r="O15" s="47">
        <f t="shared" si="1"/>
        <v>4.2371482176360225</v>
      </c>
      <c r="P15" s="9"/>
    </row>
    <row r="16" spans="1:133" ht="15.75">
      <c r="A16" s="29" t="s">
        <v>19</v>
      </c>
      <c r="B16" s="30"/>
      <c r="C16" s="31"/>
      <c r="D16" s="32">
        <f t="shared" ref="D16:M16" si="5">SUM(D17:D21)</f>
        <v>177253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177253</v>
      </c>
      <c r="O16" s="45">
        <f t="shared" si="1"/>
        <v>66.511444652908068</v>
      </c>
      <c r="P16" s="10"/>
    </row>
    <row r="17" spans="1:16">
      <c r="A17" s="12"/>
      <c r="B17" s="25">
        <v>331.2</v>
      </c>
      <c r="C17" s="20" t="s">
        <v>18</v>
      </c>
      <c r="D17" s="46">
        <v>29328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29328</v>
      </c>
      <c r="O17" s="47">
        <f t="shared" si="1"/>
        <v>11.004878048780487</v>
      </c>
      <c r="P17" s="9"/>
    </row>
    <row r="18" spans="1:16">
      <c r="A18" s="12"/>
      <c r="B18" s="25">
        <v>334.7</v>
      </c>
      <c r="C18" s="20" t="s">
        <v>22</v>
      </c>
      <c r="D18" s="46">
        <v>400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400</v>
      </c>
      <c r="O18" s="47">
        <f t="shared" si="1"/>
        <v>0.15009380863039401</v>
      </c>
      <c r="P18" s="9"/>
    </row>
    <row r="19" spans="1:16">
      <c r="A19" s="12"/>
      <c r="B19" s="25">
        <v>335.12</v>
      </c>
      <c r="C19" s="20" t="s">
        <v>72</v>
      </c>
      <c r="D19" s="46">
        <v>91732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91732</v>
      </c>
      <c r="O19" s="47">
        <f t="shared" si="1"/>
        <v>34.421013133208255</v>
      </c>
      <c r="P19" s="9"/>
    </row>
    <row r="20" spans="1:16">
      <c r="A20" s="12"/>
      <c r="B20" s="25">
        <v>335.14</v>
      </c>
      <c r="C20" s="20" t="s">
        <v>73</v>
      </c>
      <c r="D20" s="46">
        <v>782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782</v>
      </c>
      <c r="O20" s="47">
        <f t="shared" si="1"/>
        <v>0.29343339587242029</v>
      </c>
      <c r="P20" s="9"/>
    </row>
    <row r="21" spans="1:16">
      <c r="A21" s="12"/>
      <c r="B21" s="25">
        <v>335.18</v>
      </c>
      <c r="C21" s="20" t="s">
        <v>74</v>
      </c>
      <c r="D21" s="46">
        <v>55011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55011</v>
      </c>
      <c r="O21" s="47">
        <f t="shared" si="1"/>
        <v>20.642026266416512</v>
      </c>
      <c r="P21" s="9"/>
    </row>
    <row r="22" spans="1:16" ht="15.75">
      <c r="A22" s="29" t="s">
        <v>30</v>
      </c>
      <c r="B22" s="30"/>
      <c r="C22" s="31"/>
      <c r="D22" s="32">
        <f t="shared" ref="D22:M22" si="6">SUM(D23:D28)</f>
        <v>41371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2251153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4"/>
        <v>2292524</v>
      </c>
      <c r="O22" s="45">
        <f t="shared" si="1"/>
        <v>860.23414634146343</v>
      </c>
      <c r="P22" s="10"/>
    </row>
    <row r="23" spans="1:16">
      <c r="A23" s="12"/>
      <c r="B23" s="25">
        <v>342.1</v>
      </c>
      <c r="C23" s="20" t="s">
        <v>33</v>
      </c>
      <c r="D23" s="46">
        <v>2586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7">SUM(D23:M23)</f>
        <v>2586</v>
      </c>
      <c r="O23" s="47">
        <f t="shared" si="1"/>
        <v>0.97035647279549719</v>
      </c>
      <c r="P23" s="9"/>
    </row>
    <row r="24" spans="1:16">
      <c r="A24" s="12"/>
      <c r="B24" s="25">
        <v>342.2</v>
      </c>
      <c r="C24" s="20" t="s">
        <v>34</v>
      </c>
      <c r="D24" s="46">
        <v>24000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24000</v>
      </c>
      <c r="O24" s="47">
        <f t="shared" si="1"/>
        <v>9.0056285178236397</v>
      </c>
      <c r="P24" s="9"/>
    </row>
    <row r="25" spans="1:16">
      <c r="A25" s="12"/>
      <c r="B25" s="25">
        <v>343.3</v>
      </c>
      <c r="C25" s="20" t="s">
        <v>35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669940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669940</v>
      </c>
      <c r="O25" s="47">
        <f t="shared" si="1"/>
        <v>251.38461538461539</v>
      </c>
      <c r="P25" s="9"/>
    </row>
    <row r="26" spans="1:16">
      <c r="A26" s="12"/>
      <c r="B26" s="25">
        <v>343.4</v>
      </c>
      <c r="C26" s="20" t="s">
        <v>36</v>
      </c>
      <c r="D26" s="46">
        <v>2310</v>
      </c>
      <c r="E26" s="46">
        <v>0</v>
      </c>
      <c r="F26" s="46">
        <v>0</v>
      </c>
      <c r="G26" s="46">
        <v>0</v>
      </c>
      <c r="H26" s="46">
        <v>0</v>
      </c>
      <c r="I26" s="46">
        <v>595545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597855</v>
      </c>
      <c r="O26" s="47">
        <f t="shared" si="1"/>
        <v>224.3358348968105</v>
      </c>
      <c r="P26" s="9"/>
    </row>
    <row r="27" spans="1:16">
      <c r="A27" s="12"/>
      <c r="B27" s="25">
        <v>343.5</v>
      </c>
      <c r="C27" s="20" t="s">
        <v>37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985668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985668</v>
      </c>
      <c r="O27" s="47">
        <f t="shared" si="1"/>
        <v>369.85666041275795</v>
      </c>
      <c r="P27" s="9"/>
    </row>
    <row r="28" spans="1:16">
      <c r="A28" s="12"/>
      <c r="B28" s="25">
        <v>343.8</v>
      </c>
      <c r="C28" s="20" t="s">
        <v>38</v>
      </c>
      <c r="D28" s="46">
        <v>12475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12475</v>
      </c>
      <c r="O28" s="47">
        <f t="shared" si="1"/>
        <v>4.6810506566604131</v>
      </c>
      <c r="P28" s="9"/>
    </row>
    <row r="29" spans="1:16" ht="15.75">
      <c r="A29" s="29" t="s">
        <v>31</v>
      </c>
      <c r="B29" s="30"/>
      <c r="C29" s="31"/>
      <c r="D29" s="32">
        <f t="shared" ref="D29:M29" si="8">SUM(D30:D31)</f>
        <v>10318</v>
      </c>
      <c r="E29" s="32">
        <f t="shared" si="8"/>
        <v>0</v>
      </c>
      <c r="F29" s="32">
        <f t="shared" si="8"/>
        <v>0</v>
      </c>
      <c r="G29" s="32">
        <f t="shared" si="8"/>
        <v>0</v>
      </c>
      <c r="H29" s="32">
        <f t="shared" si="8"/>
        <v>0</v>
      </c>
      <c r="I29" s="32">
        <f t="shared" si="8"/>
        <v>0</v>
      </c>
      <c r="J29" s="32">
        <f t="shared" si="8"/>
        <v>0</v>
      </c>
      <c r="K29" s="32">
        <f t="shared" si="8"/>
        <v>0</v>
      </c>
      <c r="L29" s="32">
        <f t="shared" si="8"/>
        <v>0</v>
      </c>
      <c r="M29" s="32">
        <f t="shared" si="8"/>
        <v>0</v>
      </c>
      <c r="N29" s="32">
        <f t="shared" ref="N29:N40" si="9">SUM(D29:M29)</f>
        <v>10318</v>
      </c>
      <c r="O29" s="45">
        <f t="shared" si="1"/>
        <v>3.8716697936210132</v>
      </c>
      <c r="P29" s="10"/>
    </row>
    <row r="30" spans="1:16">
      <c r="A30" s="13"/>
      <c r="B30" s="39">
        <v>351.5</v>
      </c>
      <c r="C30" s="21" t="s">
        <v>42</v>
      </c>
      <c r="D30" s="46">
        <v>8543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8543</v>
      </c>
      <c r="O30" s="47">
        <f t="shared" si="1"/>
        <v>3.2056285178236399</v>
      </c>
      <c r="P30" s="9"/>
    </row>
    <row r="31" spans="1:16">
      <c r="A31" s="13"/>
      <c r="B31" s="39">
        <v>359</v>
      </c>
      <c r="C31" s="21" t="s">
        <v>43</v>
      </c>
      <c r="D31" s="46">
        <v>1775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1775</v>
      </c>
      <c r="O31" s="47">
        <f t="shared" si="1"/>
        <v>0.66604127579737338</v>
      </c>
      <c r="P31" s="9"/>
    </row>
    <row r="32" spans="1:16" ht="15.75">
      <c r="A32" s="29" t="s">
        <v>1</v>
      </c>
      <c r="B32" s="30"/>
      <c r="C32" s="31"/>
      <c r="D32" s="32">
        <f t="shared" ref="D32:M32" si="10">SUM(D33:D35)</f>
        <v>40189</v>
      </c>
      <c r="E32" s="32">
        <f t="shared" si="10"/>
        <v>65</v>
      </c>
      <c r="F32" s="32">
        <f t="shared" si="10"/>
        <v>0</v>
      </c>
      <c r="G32" s="32">
        <f t="shared" si="10"/>
        <v>0</v>
      </c>
      <c r="H32" s="32">
        <f t="shared" si="10"/>
        <v>0</v>
      </c>
      <c r="I32" s="32">
        <f t="shared" si="10"/>
        <v>563688</v>
      </c>
      <c r="J32" s="32">
        <f t="shared" si="10"/>
        <v>0</v>
      </c>
      <c r="K32" s="32">
        <f t="shared" si="10"/>
        <v>0</v>
      </c>
      <c r="L32" s="32">
        <f t="shared" si="10"/>
        <v>0</v>
      </c>
      <c r="M32" s="32">
        <f t="shared" si="10"/>
        <v>0</v>
      </c>
      <c r="N32" s="32">
        <f t="shared" si="9"/>
        <v>603942</v>
      </c>
      <c r="O32" s="45">
        <f t="shared" si="1"/>
        <v>226.61988742964354</v>
      </c>
      <c r="P32" s="10"/>
    </row>
    <row r="33" spans="1:119">
      <c r="A33" s="12"/>
      <c r="B33" s="25">
        <v>361.1</v>
      </c>
      <c r="C33" s="20" t="s">
        <v>44</v>
      </c>
      <c r="D33" s="46">
        <v>34</v>
      </c>
      <c r="E33" s="46">
        <v>65</v>
      </c>
      <c r="F33" s="46">
        <v>0</v>
      </c>
      <c r="G33" s="46">
        <v>0</v>
      </c>
      <c r="H33" s="46">
        <v>0</v>
      </c>
      <c r="I33" s="46">
        <v>22848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22947</v>
      </c>
      <c r="O33" s="47">
        <f t="shared" si="1"/>
        <v>8.6105065666041281</v>
      </c>
      <c r="P33" s="9"/>
    </row>
    <row r="34" spans="1:119">
      <c r="A34" s="12"/>
      <c r="B34" s="25">
        <v>369.3</v>
      </c>
      <c r="C34" s="20" t="s">
        <v>45</v>
      </c>
      <c r="D34" s="46">
        <v>1115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1115</v>
      </c>
      <c r="O34" s="47">
        <f t="shared" si="1"/>
        <v>0.41838649155722324</v>
      </c>
      <c r="P34" s="9"/>
    </row>
    <row r="35" spans="1:119">
      <c r="A35" s="12"/>
      <c r="B35" s="25">
        <v>369.9</v>
      </c>
      <c r="C35" s="20" t="s">
        <v>46</v>
      </c>
      <c r="D35" s="46">
        <v>39040</v>
      </c>
      <c r="E35" s="46">
        <v>0</v>
      </c>
      <c r="F35" s="46">
        <v>0</v>
      </c>
      <c r="G35" s="46">
        <v>0</v>
      </c>
      <c r="H35" s="46">
        <v>0</v>
      </c>
      <c r="I35" s="46">
        <v>540840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579880</v>
      </c>
      <c r="O35" s="47">
        <f t="shared" si="1"/>
        <v>217.59099437148217</v>
      </c>
      <c r="P35" s="9"/>
    </row>
    <row r="36" spans="1:119" ht="15.75">
      <c r="A36" s="29" t="s">
        <v>32</v>
      </c>
      <c r="B36" s="30"/>
      <c r="C36" s="31"/>
      <c r="D36" s="32">
        <f t="shared" ref="D36:M36" si="11">SUM(D37:D39)</f>
        <v>0</v>
      </c>
      <c r="E36" s="32">
        <f t="shared" si="11"/>
        <v>12000</v>
      </c>
      <c r="F36" s="32">
        <f t="shared" si="11"/>
        <v>0</v>
      </c>
      <c r="G36" s="32">
        <f t="shared" si="11"/>
        <v>0</v>
      </c>
      <c r="H36" s="32">
        <f t="shared" si="11"/>
        <v>0</v>
      </c>
      <c r="I36" s="32">
        <f t="shared" si="11"/>
        <v>1329060</v>
      </c>
      <c r="J36" s="32">
        <f t="shared" si="11"/>
        <v>0</v>
      </c>
      <c r="K36" s="32">
        <f t="shared" si="11"/>
        <v>0</v>
      </c>
      <c r="L36" s="32">
        <f t="shared" si="11"/>
        <v>0</v>
      </c>
      <c r="M36" s="32">
        <f t="shared" si="11"/>
        <v>0</v>
      </c>
      <c r="N36" s="32">
        <f t="shared" si="9"/>
        <v>1341060</v>
      </c>
      <c r="O36" s="45">
        <f t="shared" si="1"/>
        <v>503.2120075046904</v>
      </c>
      <c r="P36" s="9"/>
    </row>
    <row r="37" spans="1:119">
      <c r="A37" s="12"/>
      <c r="B37" s="25">
        <v>381</v>
      </c>
      <c r="C37" s="20" t="s">
        <v>47</v>
      </c>
      <c r="D37" s="46">
        <v>0</v>
      </c>
      <c r="E37" s="46">
        <v>12000</v>
      </c>
      <c r="F37" s="46">
        <v>0</v>
      </c>
      <c r="G37" s="46">
        <v>0</v>
      </c>
      <c r="H37" s="46">
        <v>0</v>
      </c>
      <c r="I37" s="46">
        <v>18069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30069</v>
      </c>
      <c r="O37" s="47">
        <f t="shared" si="1"/>
        <v>11.282926829268293</v>
      </c>
      <c r="P37" s="9"/>
    </row>
    <row r="38" spans="1:119">
      <c r="A38" s="12"/>
      <c r="B38" s="25">
        <v>389.2</v>
      </c>
      <c r="C38" s="20" t="s">
        <v>77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1302443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1302443</v>
      </c>
      <c r="O38" s="47">
        <f t="shared" si="1"/>
        <v>488.72157598499064</v>
      </c>
      <c r="P38" s="9"/>
    </row>
    <row r="39" spans="1:119" ht="15.75" thickBot="1">
      <c r="A39" s="12"/>
      <c r="B39" s="25">
        <v>389.9</v>
      </c>
      <c r="C39" s="20" t="s">
        <v>89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8548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8548</v>
      </c>
      <c r="O39" s="47">
        <f t="shared" si="1"/>
        <v>3.2075046904315196</v>
      </c>
      <c r="P39" s="9"/>
    </row>
    <row r="40" spans="1:119" ht="16.5" thickBot="1">
      <c r="A40" s="14" t="s">
        <v>40</v>
      </c>
      <c r="B40" s="23"/>
      <c r="C40" s="22"/>
      <c r="D40" s="15">
        <f t="shared" ref="D40:M40" si="12">SUM(D5,D13,D16,D22,D29,D32,D36)</f>
        <v>1024417</v>
      </c>
      <c r="E40" s="15">
        <f t="shared" si="12"/>
        <v>74101</v>
      </c>
      <c r="F40" s="15">
        <f t="shared" si="12"/>
        <v>0</v>
      </c>
      <c r="G40" s="15">
        <f t="shared" si="12"/>
        <v>0</v>
      </c>
      <c r="H40" s="15">
        <f t="shared" si="12"/>
        <v>0</v>
      </c>
      <c r="I40" s="15">
        <f t="shared" si="12"/>
        <v>4180101</v>
      </c>
      <c r="J40" s="15">
        <f t="shared" si="12"/>
        <v>0</v>
      </c>
      <c r="K40" s="15">
        <f t="shared" si="12"/>
        <v>0</v>
      </c>
      <c r="L40" s="15">
        <f t="shared" si="12"/>
        <v>0</v>
      </c>
      <c r="M40" s="15">
        <f t="shared" si="12"/>
        <v>0</v>
      </c>
      <c r="N40" s="15">
        <f t="shared" si="9"/>
        <v>5278619</v>
      </c>
      <c r="O40" s="38">
        <f t="shared" si="1"/>
        <v>1980.7200750469044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118" t="s">
        <v>90</v>
      </c>
      <c r="M42" s="118"/>
      <c r="N42" s="118"/>
      <c r="O42" s="43">
        <v>2665</v>
      </c>
    </row>
    <row r="43" spans="1:119">
      <c r="A43" s="119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7"/>
    </row>
    <row r="44" spans="1:119" ht="15.75" customHeight="1" thickBot="1">
      <c r="A44" s="120" t="s">
        <v>63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100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2024-10-16T22:27:26Z</cp:lastPrinted>
  <dcterms:created xsi:type="dcterms:W3CDTF">2000-08-31T21:26:31Z</dcterms:created>
  <dcterms:modified xsi:type="dcterms:W3CDTF">2024-10-16T22:27:32Z</dcterms:modified>
</cp:coreProperties>
</file>